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MAYO\"/>
    </mc:Choice>
  </mc:AlternateContent>
  <xr:revisionPtr revIDLastSave="0" documentId="13_ncr:1_{74306ED2-5765-4FB4-A707-B6AD8BEA55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Text Document" sheetId="1" r:id="rId1"/>
  </sheets>
  <definedNames>
    <definedName name="_xlnm._FilterDatabase" localSheetId="0" hidden="1">'New Text Document'!$A$7:$M$274</definedName>
    <definedName name="_xlnm.Print_Area" localSheetId="0">'New Text Document'!$A$1:$M$322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H9" i="1"/>
  <c r="J143" i="1"/>
  <c r="J12" i="1" l="1"/>
  <c r="J13" i="1"/>
  <c r="J14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66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4" i="1"/>
  <c r="J145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46" i="1"/>
  <c r="J159" i="1"/>
  <c r="J160" i="1"/>
  <c r="J161" i="1"/>
  <c r="J162" i="1"/>
  <c r="J163" i="1"/>
  <c r="J164" i="1"/>
  <c r="J165" i="1"/>
  <c r="J166" i="1"/>
  <c r="J167" i="1"/>
  <c r="J168" i="1"/>
  <c r="J169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57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" i="1"/>
  <c r="J250" i="1"/>
  <c r="J251" i="1"/>
  <c r="J252" i="1"/>
  <c r="J253" i="1"/>
  <c r="J254" i="1"/>
  <c r="J255" i="1"/>
  <c r="J256" i="1"/>
  <c r="J258" i="1"/>
  <c r="J259" i="1"/>
  <c r="J260" i="1"/>
  <c r="J261" i="1"/>
  <c r="J30" i="1"/>
  <c r="J262" i="1"/>
  <c r="J263" i="1"/>
  <c r="J264" i="1"/>
  <c r="J265" i="1"/>
  <c r="J266" i="1"/>
  <c r="J267" i="1"/>
  <c r="J268" i="1"/>
  <c r="J269" i="1"/>
  <c r="J270" i="1"/>
  <c r="J271" i="1"/>
  <c r="J272" i="1"/>
  <c r="H250" i="1" l="1"/>
  <c r="H228" i="1"/>
  <c r="L250" i="1" l="1"/>
  <c r="M250" i="1" s="1"/>
  <c r="L228" i="1"/>
  <c r="M228" i="1" s="1"/>
  <c r="H66" i="1"/>
  <c r="H30" i="1"/>
  <c r="L30" i="1" s="1"/>
  <c r="M30" i="1" s="1"/>
  <c r="H252" i="1"/>
  <c r="H256" i="1"/>
  <c r="H255" i="1"/>
  <c r="H257" i="1"/>
  <c r="H56" i="1"/>
  <c r="H57" i="1"/>
  <c r="H55" i="1"/>
  <c r="H53" i="1"/>
  <c r="H114" i="1"/>
  <c r="H207" i="1"/>
  <c r="H165" i="1"/>
  <c r="H169" i="1"/>
  <c r="H167" i="1"/>
  <c r="H153" i="1"/>
  <c r="H243" i="1"/>
  <c r="J11" i="1"/>
  <c r="J273" i="1" s="1"/>
  <c r="H204" i="1"/>
  <c r="H51" i="1"/>
  <c r="H261" i="1"/>
  <c r="H11" i="1"/>
  <c r="H12" i="1"/>
  <c r="H13" i="1"/>
  <c r="H14" i="1"/>
  <c r="H15" i="1"/>
  <c r="H16" i="1"/>
  <c r="H17" i="1"/>
  <c r="L17" i="1" s="1"/>
  <c r="H18" i="1"/>
  <c r="H19" i="1"/>
  <c r="H20" i="1"/>
  <c r="H21" i="1"/>
  <c r="H22" i="1"/>
  <c r="H23" i="1"/>
  <c r="H24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4" i="1"/>
  <c r="H58" i="1"/>
  <c r="H59" i="1"/>
  <c r="H60" i="1"/>
  <c r="H61" i="1"/>
  <c r="H62" i="1"/>
  <c r="H63" i="1"/>
  <c r="H64" i="1"/>
  <c r="H65" i="1"/>
  <c r="H67" i="1"/>
  <c r="L67" i="1" s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L112" i="1" s="1"/>
  <c r="H113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7" i="1"/>
  <c r="H148" i="1"/>
  <c r="L148" i="1" s="1"/>
  <c r="H149" i="1"/>
  <c r="H150" i="1"/>
  <c r="H151" i="1"/>
  <c r="H152" i="1"/>
  <c r="H154" i="1"/>
  <c r="H155" i="1"/>
  <c r="L155" i="1" s="1"/>
  <c r="H156" i="1"/>
  <c r="H157" i="1"/>
  <c r="H158" i="1"/>
  <c r="H146" i="1"/>
  <c r="H159" i="1"/>
  <c r="H160" i="1"/>
  <c r="H161" i="1"/>
  <c r="H162" i="1"/>
  <c r="H163" i="1"/>
  <c r="H164" i="1"/>
  <c r="H166" i="1"/>
  <c r="H168" i="1"/>
  <c r="L168" i="1" s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L191" i="1" s="1"/>
  <c r="M191" i="1" s="1"/>
  <c r="H192" i="1"/>
  <c r="H193" i="1"/>
  <c r="H194" i="1"/>
  <c r="H195" i="1"/>
  <c r="H196" i="1"/>
  <c r="H197" i="1"/>
  <c r="H198" i="1"/>
  <c r="H199" i="1"/>
  <c r="H200" i="1"/>
  <c r="H201" i="1"/>
  <c r="H205" i="1"/>
  <c r="H202" i="1"/>
  <c r="H203" i="1"/>
  <c r="H206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4" i="1"/>
  <c r="H245" i="1"/>
  <c r="H246" i="1"/>
  <c r="H247" i="1"/>
  <c r="H248" i="1"/>
  <c r="H249" i="1"/>
  <c r="H25" i="1"/>
  <c r="H251" i="1"/>
  <c r="H253" i="1"/>
  <c r="H254" i="1"/>
  <c r="H258" i="1"/>
  <c r="H259" i="1"/>
  <c r="H260" i="1"/>
  <c r="H262" i="1"/>
  <c r="H263" i="1"/>
  <c r="H264" i="1"/>
  <c r="H265" i="1"/>
  <c r="H266" i="1"/>
  <c r="H267" i="1"/>
  <c r="H268" i="1"/>
  <c r="H269" i="1"/>
  <c r="H270" i="1"/>
  <c r="H271" i="1"/>
  <c r="H272" i="1"/>
  <c r="H10" i="1"/>
  <c r="L9" i="1"/>
  <c r="M9" i="1" s="1"/>
  <c r="K273" i="1"/>
  <c r="I273" i="1"/>
  <c r="G273" i="1"/>
  <c r="L66" i="1" l="1"/>
  <c r="M66" i="1" s="1"/>
  <c r="L252" i="1"/>
  <c r="M252" i="1" s="1"/>
  <c r="L255" i="1"/>
  <c r="M255" i="1" s="1"/>
  <c r="L256" i="1"/>
  <c r="M256" i="1" s="1"/>
  <c r="L257" i="1"/>
  <c r="M257" i="1" s="1"/>
  <c r="L56" i="1"/>
  <c r="M56" i="1" s="1"/>
  <c r="L177" i="1"/>
  <c r="L55" i="1"/>
  <c r="M55" i="1" s="1"/>
  <c r="L57" i="1"/>
  <c r="M57" i="1" s="1"/>
  <c r="L53" i="1"/>
  <c r="M53" i="1" s="1"/>
  <c r="L113" i="1"/>
  <c r="M113" i="1" s="1"/>
  <c r="L114" i="1"/>
  <c r="M114" i="1" s="1"/>
  <c r="L249" i="1"/>
  <c r="M249" i="1" s="1"/>
  <c r="L207" i="1"/>
  <c r="M207" i="1" s="1"/>
  <c r="L147" i="1"/>
  <c r="M147" i="1" s="1"/>
  <c r="L111" i="1"/>
  <c r="M111" i="1" s="1"/>
  <c r="L165" i="1"/>
  <c r="M165" i="1" s="1"/>
  <c r="L169" i="1"/>
  <c r="M169" i="1" s="1"/>
  <c r="L20" i="1"/>
  <c r="M20" i="1" s="1"/>
  <c r="L145" i="1"/>
  <c r="M145" i="1" s="1"/>
  <c r="L167" i="1"/>
  <c r="M167" i="1" s="1"/>
  <c r="L109" i="1"/>
  <c r="L69" i="1"/>
  <c r="M69" i="1" s="1"/>
  <c r="L149" i="1"/>
  <c r="M149" i="1" s="1"/>
  <c r="L144" i="1"/>
  <c r="M144" i="1" s="1"/>
  <c r="L110" i="1"/>
  <c r="M110" i="1" s="1"/>
  <c r="L70" i="1"/>
  <c r="M70" i="1" s="1"/>
  <c r="L261" i="1"/>
  <c r="M261" i="1" s="1"/>
  <c r="L262" i="1"/>
  <c r="M262" i="1" s="1"/>
  <c r="L153" i="1"/>
  <c r="M153" i="1" s="1"/>
  <c r="L71" i="1"/>
  <c r="M71" i="1" s="1"/>
  <c r="L19" i="1"/>
  <c r="M19" i="1" s="1"/>
  <c r="L243" i="1"/>
  <c r="M243" i="1" s="1"/>
  <c r="L166" i="1"/>
  <c r="M166" i="1" s="1"/>
  <c r="L41" i="1"/>
  <c r="M41" i="1" s="1"/>
  <c r="L51" i="1"/>
  <c r="L28" i="1"/>
  <c r="M28" i="1" s="1"/>
  <c r="M112" i="1"/>
  <c r="L247" i="1"/>
  <c r="M247" i="1" s="1"/>
  <c r="L45" i="1"/>
  <c r="M45" i="1" s="1"/>
  <c r="L189" i="1"/>
  <c r="M189" i="1" s="1"/>
  <c r="L10" i="1"/>
  <c r="L11" i="1"/>
  <c r="L12" i="1"/>
  <c r="L13" i="1"/>
  <c r="L14" i="1"/>
  <c r="L15" i="1"/>
  <c r="L16" i="1"/>
  <c r="L18" i="1"/>
  <c r="M18" i="1" s="1"/>
  <c r="L21" i="1"/>
  <c r="L22" i="1"/>
  <c r="L23" i="1"/>
  <c r="L24" i="1"/>
  <c r="L27" i="1"/>
  <c r="L29" i="1"/>
  <c r="L32" i="1"/>
  <c r="L33" i="1"/>
  <c r="L34" i="1"/>
  <c r="L35" i="1"/>
  <c r="L36" i="1"/>
  <c r="L37" i="1"/>
  <c r="L40" i="1"/>
  <c r="L42" i="1"/>
  <c r="L43" i="1"/>
  <c r="L44" i="1"/>
  <c r="L50" i="1"/>
  <c r="L58" i="1"/>
  <c r="L59" i="1"/>
  <c r="L61" i="1"/>
  <c r="L62" i="1"/>
  <c r="L63" i="1"/>
  <c r="L64" i="1"/>
  <c r="L65" i="1"/>
  <c r="L72" i="1"/>
  <c r="L74" i="1"/>
  <c r="L75" i="1"/>
  <c r="L78" i="1"/>
  <c r="L79" i="1"/>
  <c r="L80" i="1"/>
  <c r="L81" i="1"/>
  <c r="L83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16" i="1"/>
  <c r="L118" i="1"/>
  <c r="L119" i="1"/>
  <c r="L120" i="1"/>
  <c r="L121" i="1"/>
  <c r="L122" i="1"/>
  <c r="L124" i="1"/>
  <c r="L126" i="1"/>
  <c r="L127" i="1"/>
  <c r="L128" i="1"/>
  <c r="L130" i="1"/>
  <c r="L131" i="1"/>
  <c r="L132" i="1"/>
  <c r="L134" i="1"/>
  <c r="L135" i="1"/>
  <c r="L136" i="1"/>
  <c r="L137" i="1"/>
  <c r="L138" i="1"/>
  <c r="L139" i="1"/>
  <c r="L141" i="1"/>
  <c r="L142" i="1"/>
  <c r="L143" i="1"/>
  <c r="L150" i="1"/>
  <c r="L154" i="1"/>
  <c r="L156" i="1"/>
  <c r="L157" i="1"/>
  <c r="L158" i="1"/>
  <c r="L146" i="1"/>
  <c r="L159" i="1"/>
  <c r="L161" i="1"/>
  <c r="L162" i="1"/>
  <c r="L163" i="1"/>
  <c r="L164" i="1"/>
  <c r="L170" i="1"/>
  <c r="L172" i="1"/>
  <c r="L175" i="1"/>
  <c r="L176" i="1"/>
  <c r="L178" i="1"/>
  <c r="L180" i="1"/>
  <c r="L183" i="1"/>
  <c r="L185" i="1"/>
  <c r="L190" i="1"/>
  <c r="L192" i="1"/>
  <c r="L195" i="1"/>
  <c r="L197" i="1"/>
  <c r="L198" i="1"/>
  <c r="L201" i="1"/>
  <c r="L205" i="1"/>
  <c r="L203" i="1"/>
  <c r="L208" i="1"/>
  <c r="L210" i="1"/>
  <c r="L211" i="1"/>
  <c r="L212" i="1"/>
  <c r="L215" i="1"/>
  <c r="L216" i="1"/>
  <c r="L218" i="1"/>
  <c r="L223" i="1"/>
  <c r="L227" i="1"/>
  <c r="L233" i="1"/>
  <c r="L236" i="1"/>
  <c r="L238" i="1"/>
  <c r="L239" i="1"/>
  <c r="L244" i="1"/>
  <c r="L246" i="1"/>
  <c r="L25" i="1"/>
  <c r="L251" i="1"/>
  <c r="L253" i="1"/>
  <c r="L254" i="1"/>
  <c r="L263" i="1"/>
  <c r="L264" i="1"/>
  <c r="L265" i="1"/>
  <c r="L266" i="1"/>
  <c r="L268" i="1"/>
  <c r="L270" i="1"/>
  <c r="L271" i="1"/>
  <c r="L272" i="1"/>
  <c r="M86" i="1" l="1"/>
  <c r="M24" i="1" l="1"/>
  <c r="M23" i="1"/>
  <c r="M90" i="1" l="1"/>
  <c r="M34" i="1" l="1"/>
  <c r="M27" i="1" l="1"/>
  <c r="M150" i="1"/>
  <c r="L226" i="1" l="1"/>
  <c r="M226" i="1" s="1"/>
  <c r="L193" i="1"/>
  <c r="M193" i="1" s="1"/>
  <c r="M168" i="1"/>
  <c r="M116" i="1" l="1"/>
  <c r="M42" i="1" l="1"/>
  <c r="M16" i="1"/>
  <c r="M62" i="1"/>
  <c r="M236" i="1"/>
  <c r="L204" i="1" l="1"/>
  <c r="M204" i="1" s="1"/>
  <c r="M208" i="1"/>
  <c r="M158" i="1" l="1"/>
  <c r="M131" i="1"/>
  <c r="L202" i="1" l="1"/>
  <c r="M202" i="1" s="1"/>
  <c r="L194" i="1"/>
  <c r="M194" i="1" s="1"/>
  <c r="M17" i="1" l="1"/>
  <c r="M132" i="1"/>
  <c r="M103" i="1" l="1"/>
  <c r="M195" i="1"/>
  <c r="M72" i="1"/>
  <c r="M75" i="1" l="1"/>
  <c r="M81" i="1" l="1"/>
  <c r="M126" i="1" l="1"/>
  <c r="M10" i="1" l="1"/>
  <c r="M11" i="1"/>
  <c r="M12" i="1"/>
  <c r="M13" i="1"/>
  <c r="M14" i="1"/>
  <c r="M15" i="1"/>
  <c r="M21" i="1"/>
  <c r="M22" i="1"/>
  <c r="M29" i="1"/>
  <c r="M32" i="1"/>
  <c r="M33" i="1"/>
  <c r="M35" i="1"/>
  <c r="M36" i="1"/>
  <c r="M37" i="1"/>
  <c r="M40" i="1"/>
  <c r="M43" i="1"/>
  <c r="M44" i="1"/>
  <c r="M50" i="1"/>
  <c r="M58" i="1"/>
  <c r="M59" i="1"/>
  <c r="M61" i="1"/>
  <c r="M63" i="1"/>
  <c r="M64" i="1"/>
  <c r="M65" i="1"/>
  <c r="M74" i="1"/>
  <c r="M78" i="1"/>
  <c r="M79" i="1"/>
  <c r="M80" i="1"/>
  <c r="M83" i="1"/>
  <c r="M85" i="1"/>
  <c r="M87" i="1"/>
  <c r="M88" i="1"/>
  <c r="M89" i="1"/>
  <c r="M91" i="1"/>
  <c r="M93" i="1"/>
  <c r="M94" i="1"/>
  <c r="M95" i="1"/>
  <c r="M96" i="1"/>
  <c r="M97" i="1"/>
  <c r="M98" i="1"/>
  <c r="M99" i="1"/>
  <c r="M100" i="1"/>
  <c r="M101" i="1"/>
  <c r="M102" i="1"/>
  <c r="M104" i="1"/>
  <c r="M105" i="1"/>
  <c r="M106" i="1"/>
  <c r="M107" i="1"/>
  <c r="M108" i="1"/>
  <c r="M109" i="1"/>
  <c r="M118" i="1"/>
  <c r="M119" i="1"/>
  <c r="M120" i="1"/>
  <c r="M122" i="1"/>
  <c r="M124" i="1"/>
  <c r="M127" i="1"/>
  <c r="M128" i="1"/>
  <c r="M130" i="1"/>
  <c r="M141" i="1"/>
  <c r="M134" i="1"/>
  <c r="M135" i="1"/>
  <c r="M136" i="1"/>
  <c r="M137" i="1"/>
  <c r="M138" i="1"/>
  <c r="M139" i="1"/>
  <c r="M148" i="1"/>
  <c r="M154" i="1"/>
  <c r="M155" i="1"/>
  <c r="M156" i="1"/>
  <c r="M157" i="1"/>
  <c r="M146" i="1"/>
  <c r="M159" i="1"/>
  <c r="M162" i="1"/>
  <c r="M164" i="1"/>
  <c r="M170" i="1"/>
  <c r="M172" i="1"/>
  <c r="M175" i="1"/>
  <c r="M176" i="1"/>
  <c r="M177" i="1"/>
  <c r="M180" i="1"/>
  <c r="M183" i="1"/>
  <c r="M185" i="1"/>
  <c r="M190" i="1"/>
  <c r="M197" i="1"/>
  <c r="M198" i="1"/>
  <c r="M201" i="1"/>
  <c r="M205" i="1"/>
  <c r="M203" i="1"/>
  <c r="M210" i="1"/>
  <c r="M211" i="1"/>
  <c r="M212" i="1"/>
  <c r="M215" i="1"/>
  <c r="M216" i="1"/>
  <c r="M218" i="1"/>
  <c r="M223" i="1"/>
  <c r="M227" i="1"/>
  <c r="M239" i="1"/>
  <c r="M244" i="1"/>
  <c r="M246" i="1"/>
  <c r="M25" i="1"/>
  <c r="M251" i="1"/>
  <c r="M253" i="1"/>
  <c r="M254" i="1"/>
  <c r="M192" i="1"/>
  <c r="M263" i="1"/>
  <c r="M264" i="1"/>
  <c r="M265" i="1"/>
  <c r="M266" i="1"/>
  <c r="M268" i="1"/>
  <c r="M271" i="1"/>
  <c r="M272" i="1"/>
  <c r="L217" i="1" l="1"/>
  <c r="M217" i="1" s="1"/>
  <c r="L221" i="1" l="1"/>
  <c r="M221" i="1" s="1"/>
  <c r="L224" i="1"/>
  <c r="M224" i="1" s="1"/>
  <c r="L219" i="1"/>
  <c r="M219" i="1" s="1"/>
  <c r="L220" i="1"/>
  <c r="M220" i="1" s="1"/>
  <c r="L222" i="1"/>
  <c r="M222" i="1" s="1"/>
  <c r="L31" i="1" l="1"/>
  <c r="M31" i="1" s="1"/>
  <c r="M67" i="1" l="1"/>
  <c r="L39" i="1" l="1"/>
  <c r="M39" i="1" s="1"/>
  <c r="L258" i="1"/>
  <c r="M238" i="1"/>
  <c r="L77" i="1"/>
  <c r="M77" i="1" s="1"/>
  <c r="L76" i="1"/>
  <c r="M76" i="1" s="1"/>
  <c r="L245" i="1" l="1"/>
  <c r="M245" i="1" s="1"/>
  <c r="L73" i="1"/>
  <c r="M73" i="1" s="1"/>
  <c r="L248" i="1"/>
  <c r="M248" i="1" s="1"/>
  <c r="L242" i="1"/>
  <c r="M242" i="1" s="1"/>
  <c r="L260" i="1"/>
  <c r="M260" i="1" s="1"/>
  <c r="L240" i="1"/>
  <c r="M240" i="1" s="1"/>
  <c r="L237" i="1"/>
  <c r="M237" i="1" s="1"/>
  <c r="L241" i="1"/>
  <c r="M241" i="1" s="1"/>
  <c r="L259" i="1"/>
  <c r="M259" i="1" s="1"/>
  <c r="M258" i="1"/>
  <c r="L54" i="1" l="1"/>
  <c r="M54" i="1" s="1"/>
  <c r="L60" i="1"/>
  <c r="M60" i="1" s="1"/>
  <c r="M233" i="1"/>
  <c r="L231" i="1"/>
  <c r="M231" i="1" s="1"/>
  <c r="L209" i="1"/>
  <c r="M209" i="1" s="1"/>
  <c r="L206" i="1"/>
  <c r="M206" i="1" s="1"/>
  <c r="L196" i="1"/>
  <c r="M196" i="1" s="1"/>
  <c r="L184" i="1"/>
  <c r="M184" i="1" s="1"/>
  <c r="L179" i="1"/>
  <c r="L225" i="1" l="1"/>
  <c r="M225" i="1" s="1"/>
  <c r="L230" i="1"/>
  <c r="M230" i="1" s="1"/>
  <c r="L187" i="1"/>
  <c r="M187" i="1" s="1"/>
  <c r="L188" i="1"/>
  <c r="M188" i="1" s="1"/>
  <c r="L199" i="1"/>
  <c r="M199" i="1" s="1"/>
  <c r="L213" i="1"/>
  <c r="M213" i="1" s="1"/>
  <c r="L200" i="1"/>
  <c r="M200" i="1" s="1"/>
  <c r="L232" i="1"/>
  <c r="M232" i="1" s="1"/>
  <c r="L181" i="1"/>
  <c r="M181" i="1" s="1"/>
  <c r="L234" i="1"/>
  <c r="M234" i="1" s="1"/>
  <c r="L182" i="1"/>
  <c r="M182" i="1" s="1"/>
  <c r="L235" i="1"/>
  <c r="M235" i="1" s="1"/>
  <c r="L186" i="1"/>
  <c r="M186" i="1" s="1"/>
  <c r="L214" i="1"/>
  <c r="M214" i="1" s="1"/>
  <c r="L229" i="1"/>
  <c r="M229" i="1" s="1"/>
  <c r="M179" i="1"/>
  <c r="M178" i="1"/>
  <c r="L174" i="1" l="1"/>
  <c r="M174" i="1" s="1"/>
  <c r="L173" i="1" l="1"/>
  <c r="M173" i="1" s="1"/>
  <c r="L171" i="1"/>
  <c r="M171" i="1" s="1"/>
  <c r="M143" i="1"/>
  <c r="M142" i="1"/>
  <c r="L129" i="1"/>
  <c r="M129" i="1" s="1"/>
  <c r="L125" i="1"/>
  <c r="L123" i="1"/>
  <c r="M123" i="1" s="1"/>
  <c r="M121" i="1"/>
  <c r="L115" i="1"/>
  <c r="M115" i="1" s="1"/>
  <c r="L92" i="1"/>
  <c r="M92" i="1" s="1"/>
  <c r="L84" i="1"/>
  <c r="M84" i="1" s="1"/>
  <c r="L82" i="1"/>
  <c r="M82" i="1" s="1"/>
  <c r="L140" i="1" l="1"/>
  <c r="M140" i="1" s="1"/>
  <c r="L68" i="1"/>
  <c r="M68" i="1" s="1"/>
  <c r="L117" i="1"/>
  <c r="M117" i="1" s="1"/>
  <c r="L133" i="1"/>
  <c r="M133" i="1" s="1"/>
  <c r="M125" i="1"/>
  <c r="L52" i="1" l="1"/>
  <c r="M52" i="1" s="1"/>
  <c r="M51" i="1"/>
  <c r="M270" i="1" l="1"/>
  <c r="M161" i="1" l="1"/>
  <c r="M163" i="1"/>
  <c r="L152" i="1" l="1"/>
  <c r="M152" i="1" s="1"/>
  <c r="L49" i="1"/>
  <c r="M49" i="1" s="1"/>
  <c r="L48" i="1" l="1"/>
  <c r="M48" i="1" s="1"/>
  <c r="L38" i="1" l="1"/>
  <c r="M38" i="1" s="1"/>
  <c r="L269" i="1" l="1"/>
  <c r="M269" i="1" s="1"/>
  <c r="L26" i="1" l="1"/>
  <c r="L267" i="1" l="1"/>
  <c r="M267" i="1" s="1"/>
  <c r="L160" i="1"/>
  <c r="M160" i="1" s="1"/>
  <c r="M26" i="1"/>
  <c r="L151" i="1"/>
  <c r="M151" i="1" s="1"/>
  <c r="L46" i="1" l="1"/>
  <c r="L47" i="1"/>
  <c r="M47" i="1" s="1"/>
  <c r="H273" i="1"/>
  <c r="M46" i="1" l="1"/>
  <c r="M273" i="1" s="1"/>
  <c r="L273" i="1"/>
</calcChain>
</file>

<file path=xl/sharedStrings.xml><?xml version="1.0" encoding="utf-8"?>
<sst xmlns="http://schemas.openxmlformats.org/spreadsheetml/2006/main" count="1340" uniqueCount="509">
  <si>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</si>
  <si>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</si>
  <si>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</si>
  <si>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</si>
  <si>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</si>
  <si>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</si>
  <si>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</si>
  <si>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</si>
  <si>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CECILIA MERCEDES BELLIARD VARGAS</t>
  </si>
  <si>
    <t>DIVISION DE RELACIONES INTERNACIONALES - ONE</t>
  </si>
  <si>
    <t>TECNICO</t>
  </si>
  <si>
    <t>KENIA ORQUIDEA SANCHEZ FELIX</t>
  </si>
  <si>
    <t>DEPARTAMENTO DE PLANIFICACION Y DESARROLLO- ONE</t>
  </si>
  <si>
    <t>AUXILIAR ADMINISTRATIVO II</t>
  </si>
  <si>
    <t>SECRETARIA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</si>
  <si>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</si>
  <si>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</si>
  <si>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</si>
  <si>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</si>
  <si>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</si>
  <si>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</si>
  <si>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JULIO IVAN PERALTA GUZMAN</t>
  </si>
  <si>
    <t>ERNESTO ANTONIO MONTERO</t>
  </si>
  <si>
    <t>DANIEL PACHECO TAVAREZ</t>
  </si>
  <si>
    <t>NESTOR CLAUDIO PEREYRA SANTOS</t>
  </si>
  <si>
    <t>ROBERTO ARGELIS SORIANO SEGURA</t>
  </si>
  <si>
    <t>NEUTA NELSA RAMOS MADERA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</si>
  <si>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</si>
  <si>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</si>
  <si>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</si>
  <si>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</si>
  <si>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</si>
  <si>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AUSTRIA OVIEDO SANCHEZ</t>
  </si>
  <si>
    <t>RAFAEL AUGUSTO RODRIGUEZ PARRA</t>
  </si>
  <si>
    <t>AUXILIAR</t>
  </si>
  <si>
    <t>ROMARIS GARCIA JAVIER</t>
  </si>
  <si>
    <t>SECCION DE CORRESPONDENCIA- ONE</t>
  </si>
  <si>
    <t>HIRMA ISABEL APONTE CHAPMAN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</si>
  <si>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</si>
  <si>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</si>
  <si>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</si>
  <si>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</si>
  <si>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</si>
  <si>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</si>
  <si>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</si>
  <si>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</si>
  <si>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</si>
  <si>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</si>
  <si>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</si>
  <si>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</si>
  <si>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</si>
  <si>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</si>
  <si>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</si>
  <si>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</si>
  <si>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TOMAS AQUINO FANINI MOREL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</si>
  <si>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</si>
  <si>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</si>
  <si>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</si>
  <si>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</si>
  <si>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</si>
  <si>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</si>
  <si>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</si>
  <si>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</si>
  <si>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</si>
  <si>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</si>
  <si>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</si>
  <si>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</si>
  <si>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</si>
  <si>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</si>
  <si>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</si>
  <si>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</si>
  <si>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</si>
  <si>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</si>
  <si>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</si>
  <si>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</si>
  <si>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</si>
  <si>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</si>
  <si>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</si>
  <si>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</si>
  <si>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</si>
  <si>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</si>
  <si>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CLARA INES GUERRERO PEREZ</t>
  </si>
  <si>
    <t>ELIECIN ESTEBAN HERRERA SOTO</t>
  </si>
  <si>
    <t>YENSY MERCEDES MARTINEZ MEDINA</t>
  </si>
  <si>
    <t>ALTAGRACIA MARIA PINALES SUAREZ</t>
  </si>
  <si>
    <t>ANA MARIA PEREZ PEREZ</t>
  </si>
  <si>
    <t>ENMANUEL DE JESUS MADERA LOPEZ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</si>
  <si>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</si>
  <si>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</si>
  <si>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</si>
  <si>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</si>
  <si>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</si>
  <si>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</si>
  <si>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ELBA ALTAGRACIA DE LANCER REYES</t>
  </si>
  <si>
    <t>MARIANA DE LEON DE LEON</t>
  </si>
  <si>
    <t>JOSE AMPARO PEREZ</t>
  </si>
  <si>
    <t>AUXILIAR II</t>
  </si>
  <si>
    <t>MIDALIA BELLO EUSEBIO</t>
  </si>
  <si>
    <t>RAFAEL FRANCISCO ROSARIO MENDEZ</t>
  </si>
  <si>
    <t>CODIFICADORA</t>
  </si>
  <si>
    <t>CARLOS ANTONIO HERNANDEZ SANTIAGO</t>
  </si>
  <si>
    <t>CARMEN JULIA MEJIA TORRES</t>
  </si>
  <si>
    <t>JORGE RAUL MARTINEZ VASQUEZ</t>
  </si>
  <si>
    <t>SUPERVISOR (A)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</si>
  <si>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</si>
  <si>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</si>
  <si>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</si>
  <si>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</si>
  <si>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</si>
  <si>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</si>
  <si>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</si>
  <si>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</si>
  <si>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</si>
  <si>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</si>
  <si>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</si>
  <si>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TECNICO EN GEOMATICA</t>
  </si>
  <si>
    <t>JOSE RODOLFO MERCEDES BROWN</t>
  </si>
  <si>
    <t>MACARIA CANDELARIO RAMOS</t>
  </si>
  <si>
    <t>OLIVER ENMANUEL SANCHEZ DESENA</t>
  </si>
  <si>
    <t>DIVISION DE GEOMATICA- ONE</t>
  </si>
  <si>
    <t>EDWARD ODALIS CHALA BAUTISTA</t>
  </si>
  <si>
    <t>EDITOR DE PLANOS</t>
  </si>
  <si>
    <t>LUIS ALBERTI ACEVEDO ZABALA</t>
  </si>
  <si>
    <t>ROBERTICO JIMENEZ CONTRERAS</t>
  </si>
  <si>
    <t>SANTA GRISSELL ARIAS TEJEDA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</si>
  <si>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</si>
  <si>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</si>
  <si>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</si>
  <si>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</si>
  <si>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</si>
  <si>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CARMEN CECILIA CABANES MENDEZ</t>
  </si>
  <si>
    <t>JENNIFER TEJEDA CUESTA</t>
  </si>
  <si>
    <t>MIGUEL EDUARDO LUCIANO SANTANA</t>
  </si>
  <si>
    <t>RAYSA HERNANDEZ GARCIA</t>
  </si>
  <si>
    <t>Sueldo Bruto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</si>
  <si>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</si>
  <si>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</si>
  <si>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</si>
  <si>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</si>
  <si>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</si>
  <si>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</si>
  <si>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</si>
  <si>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</si>
  <si>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ALFIDA IBELKA SANCHEZ SERRANO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</si>
  <si>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</si>
  <si>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</si>
  <si>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</si>
  <si>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</si>
  <si>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</si>
  <si>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</si>
  <si>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</si>
  <si>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MINISTERIO DE ECONOMÍA, PLANIFICACIÓN Y DESARROLLO</t>
  </si>
  <si>
    <t>ADELA NIKAURY PIÑEIRO MATOS</t>
  </si>
  <si>
    <t>CARLOS WILSON SANTANA TRINIDAD</t>
  </si>
  <si>
    <t>MARLEN DE ARMAS HILTON</t>
  </si>
  <si>
    <t>ROBERTO ANTONIO CASTILLO BRITO</t>
  </si>
  <si>
    <t>CARRERA ADM.</t>
  </si>
  <si>
    <t>FIJO</t>
  </si>
  <si>
    <t>IVAN ALBERTO OTTENWALDER NUÑEZ</t>
  </si>
  <si>
    <t>AUXILIAR ADMINISTRATIVO (A)</t>
  </si>
  <si>
    <t>YINEIRI GONZALEZ PEREZ</t>
  </si>
  <si>
    <t>MARIANELIS GUERRERO</t>
  </si>
  <si>
    <t>LUIS HENRY GUZMAN CORDERO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</si>
  <si>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</si>
  <si>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</si>
  <si>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</si>
  <si>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</si>
  <si>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</si>
  <si>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</si>
  <si>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</si>
  <si>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</si>
  <si>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</si>
  <si>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</si>
  <si>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</si>
  <si>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MIGUEL ANTONIO MARTINEZ ASENCIO</t>
  </si>
  <si>
    <t>EMIRCI ANTONIA MEDINA CUEVAS</t>
  </si>
  <si>
    <t>CATTY SELMO CANDELARIO</t>
  </si>
  <si>
    <t>OLGA LIDIA GUZMAN FRIAS</t>
  </si>
  <si>
    <t>MARTINA HERNANDEZ MORENO</t>
  </si>
  <si>
    <t>MARIA MARGARITA MARRERO MARTINEZ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</si>
  <si>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</si>
  <si>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</si>
  <si>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</si>
  <si>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</si>
  <si>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</si>
  <si>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</si>
  <si>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>Estatus</t>
  </si>
  <si>
    <t>Nombre</t>
  </si>
  <si>
    <t>WENDY YOKASTA CABRERA CONTRERAS</t>
  </si>
  <si>
    <t>YOMARYS JIMENEZ GONZALEZ</t>
  </si>
  <si>
    <t>ADMINISTRADOR BASE DE DATOS</t>
  </si>
  <si>
    <t>LUIS GUILLERMO SUED BAEZ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</si>
  <si>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</si>
  <si>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</si>
  <si>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</si>
  <si>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</si>
  <si>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</si>
  <si>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</si>
  <si>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</si>
  <si>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</si>
  <si>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</si>
  <si>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</si>
  <si>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</si>
  <si>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</si>
  <si>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</si>
  <si>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</si>
  <si>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</si>
  <si>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</si>
  <si>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PARALEGAL</t>
  </si>
  <si>
    <t>MERIBEL RAMOS CONCEPCION</t>
  </si>
  <si>
    <t>TECNICO DE RECURSOS HUMANOS</t>
  </si>
  <si>
    <t>ANA VIRGINIA DE LEON GOMEZ</t>
  </si>
  <si>
    <t>YASELY GONZALEZ MOREL</t>
  </si>
  <si>
    <t>TECNICO ADMINISTRATIVO</t>
  </si>
  <si>
    <t>DEPARTAMENTO DE VINCULACIONES - ONE</t>
  </si>
  <si>
    <t>DIVISION DE DISEÑO Y PUBLICACIONES-ONE</t>
  </si>
  <si>
    <t>DIVISION DE RECLUTAMIENTO Y SELECCIÓN Y ORGANIZACIÓN DEL TRABAJO-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</si>
  <si>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</si>
  <si>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</si>
  <si>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</si>
  <si>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</si>
  <si>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</si>
  <si>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</si>
  <si>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</si>
  <si>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</si>
  <si>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</si>
  <si>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</si>
  <si>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</si>
  <si>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</si>
  <si>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</si>
  <si>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</si>
  <si>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</si>
  <si>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</si>
  <si>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</si>
  <si>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</si>
  <si>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</si>
  <si>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F</t>
  </si>
  <si>
    <t>M</t>
  </si>
  <si>
    <t>DAURIN MACKENLY PEREZ CONTRERAS</t>
  </si>
  <si>
    <t xml:space="preserve">FIJO </t>
  </si>
  <si>
    <t xml:space="preserve">OTTO ISAIAS ROJAS REYES </t>
  </si>
  <si>
    <t>MAGNOLIA ESTHER JEREZ MARMOLEJOS</t>
  </si>
  <si>
    <t xml:space="preserve">LAURA JULISSA PEREYRA SENCION </t>
  </si>
  <si>
    <t xml:space="preserve">LUZ MARIA DE LEON CASTILLO </t>
  </si>
  <si>
    <t>GESTOR DE PROTOCOLO</t>
  </si>
  <si>
    <t xml:space="preserve">JUANA YVELISE SALDAÑA DE LEON </t>
  </si>
  <si>
    <t>LIDIA SANTA RIVAS UREÑA</t>
  </si>
  <si>
    <t>MARIA ELIZABETH NIN PEÑA</t>
  </si>
  <si>
    <t>DEPARTAMENTO DE ARTICULACION DEL SISTEMA ESTADISTICO NACIONAL- ONE</t>
  </si>
  <si>
    <t>ZOLAINA CASTILLO PEREZ</t>
  </si>
  <si>
    <t>Genero</t>
  </si>
  <si>
    <t xml:space="preserve">CELEDONIA MONTERO MONTERO </t>
  </si>
  <si>
    <t xml:space="preserve">CYNTHIA ELOISA REYES LANTIGUA </t>
  </si>
  <si>
    <t xml:space="preserve">VICTOR ANTONIO LEREAUX BENZAN 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</si>
  <si>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</si>
  <si>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</si>
  <si>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</si>
  <si>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</si>
  <si>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</si>
  <si>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</si>
  <si>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</si>
  <si>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</si>
  <si>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>INGRID SORAYA CASTILLO NUÑUEZ</t>
  </si>
  <si>
    <t xml:space="preserve">GIAN CARLO PEZZOTTI SARANGELO </t>
  </si>
  <si>
    <t>MARCELL BIENVENIDO EUSEBIO SAVIÑON</t>
  </si>
  <si>
    <t xml:space="preserve">YEFFRY STARLING MEJIA LA PAEZ </t>
  </si>
  <si>
    <t xml:space="preserve">RAMONA MERCEDES PERALTA TAVERAS </t>
  </si>
  <si>
    <t xml:space="preserve">ANGELICA MARIA PARRA CORSINO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</si>
  <si>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</si>
  <si>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</si>
  <si>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</si>
  <si>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</si>
  <si>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</si>
  <si>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 xml:space="preserve">JUAN DE LA CRUZ RODRIGUEZ ABREU </t>
  </si>
  <si>
    <t>JORGE POLANCO PERDOMO</t>
  </si>
  <si>
    <t xml:space="preserve">JULIO JIMENEZ PEREZ </t>
  </si>
  <si>
    <t>DIVISION DE INDICES DE PRECIOS MINORISTAS-ONE</t>
  </si>
  <si>
    <t>JOSE MIGUEL NUÑEZ SOLANO</t>
  </si>
  <si>
    <t xml:space="preserve">DANIEL MEJIA CARABALLO </t>
  </si>
  <si>
    <t>SECCION DE ARCHIVO CENTRAL- ONE</t>
  </si>
  <si>
    <t>MARCIA JOSEFINA CONTRERAS TEJEDA</t>
  </si>
  <si>
    <t>LEONEL SANLANTE CARRASCO</t>
  </si>
  <si>
    <t>OLGA CELESTE MUÑOZ PEÑA</t>
  </si>
  <si>
    <t>DIVISION DE PRESUPUESTO-ONE</t>
  </si>
  <si>
    <t>KATY MORENO CHARLES</t>
  </si>
  <si>
    <t>CARRERA ADM</t>
  </si>
  <si>
    <t>DIVISION DE SERVICIOS GENERALES- ONE</t>
  </si>
  <si>
    <t>DIRECCION DE NORMATIVAS Y METODOLOGIA-ONE</t>
  </si>
  <si>
    <t>DIVISION DE ESTADISTICAS SOCIALES- ONE</t>
  </si>
  <si>
    <t>HERMINIA ERCIRA DOTEL SANCHEZ</t>
  </si>
  <si>
    <t>WILLY NEY OTAÑEZ REYES</t>
  </si>
  <si>
    <t>SANTIAGO JOSE DE PEÑA</t>
  </si>
  <si>
    <t>MANUEL ADELSO CRUZ AMEZQUITA</t>
  </si>
  <si>
    <t>DEPARTAMENTO DE METODOLOGIAS-ONE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</si>
  <si>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</si>
  <si>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</si>
  <si>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</si>
  <si>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</si>
  <si>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</si>
  <si>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</si>
  <si>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</si>
  <si>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</si>
  <si>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</si>
  <si>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</si>
  <si>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</si>
  <si>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</si>
  <si>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TECNICO EN OPERACIONES GEOESTADISTICA</t>
  </si>
  <si>
    <t>ANALISTA DE OPERACIONES GEOESTADISTICA</t>
  </si>
  <si>
    <t>TECNICO ARCHIVISTA</t>
  </si>
  <si>
    <t>CARLO ALBERTO ORTIZ BAEZ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</si>
  <si>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</si>
  <si>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</si>
  <si>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</si>
  <si>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</si>
  <si>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</si>
  <si>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</si>
  <si>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</si>
  <si>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</si>
  <si>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</si>
  <si>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</si>
  <si>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</si>
  <si>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SHELILA E DEL C DE JESUS RUIZ SILVERIO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</si>
  <si>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</si>
  <si>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</si>
  <si>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</si>
  <si>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</si>
  <si>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</si>
  <si>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</si>
  <si>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XIOMARA C DE LOS ANGELES ESPAILLAT PEÑA</t>
  </si>
  <si>
    <t>NERYS SANTANA CASTILLO</t>
  </si>
  <si>
    <t>JUAN ANTONIO RODRIGUEZ CONCEPCION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</si>
  <si>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</si>
  <si>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</si>
  <si>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</si>
  <si>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</si>
  <si>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</si>
  <si>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</si>
  <si>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</si>
  <si>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</si>
  <si>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</si>
  <si>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</si>
  <si>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</si>
  <si>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</si>
  <si>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</si>
  <si>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</si>
  <si>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ELAINE ANGELICA MEJIA MARMOL</t>
  </si>
  <si>
    <t xml:space="preserve">ANALISTA DE PLANIFICACION </t>
  </si>
  <si>
    <t xml:space="preserve">AUGUSTO VIRGILIO DE LOS SANTOS ALMANZAR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</si>
  <si>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</si>
  <si>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</si>
  <si>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</si>
  <si>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</si>
  <si>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</si>
  <si>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</si>
  <si>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COORDINADOR DE OPERACIONES DE CAMPO</t>
  </si>
  <si>
    <t>Departamento</t>
  </si>
  <si>
    <t>No</t>
  </si>
  <si>
    <t xml:space="preserve">HEIDY BAUTISTA </t>
  </si>
  <si>
    <t xml:space="preserve">TECNICO DE SERVICIOS DE INFORMACION </t>
  </si>
  <si>
    <t xml:space="preserve">TECNICO DE REDES Y COMUNICACIONES </t>
  </si>
  <si>
    <t>ADMINISTRADOR DE REDES Y COMUNICACIONES</t>
  </si>
  <si>
    <t>ANALISTA DE RECLUTAMIENTO Y SELECCIÓN DE PERSONAL</t>
  </si>
  <si>
    <t>ANALISTA DE RELACIONES LABORALES Y SOCIALES</t>
  </si>
  <si>
    <t>ANALISTA DE DISEÑO Y ANALISIS</t>
  </si>
  <si>
    <t>ANALISTA DE LEVANTAMIENTO Y ANALISIS DE OPERACIONES ESTADISTICAS</t>
  </si>
  <si>
    <t xml:space="preserve">OFICIAL DE SERVICIO DE INFORMACION </t>
  </si>
  <si>
    <t>DELFIA MILADYS DE JESUS TORIBIO MEZQUITA</t>
  </si>
  <si>
    <t xml:space="preserve">RAUL DERISME ACOSTA </t>
  </si>
  <si>
    <t>ADAN EMMANUEL PEREZ QUESADA</t>
  </si>
  <si>
    <t>MIGUELINA ALTAGRACIA VELEZ SANTOS</t>
  </si>
  <si>
    <t>DIVISION DE OPERACIONES DE ENCUESTAS- ONE</t>
  </si>
  <si>
    <t>DIVISION DE ESTADISTICAS SECTORIALES- ONE</t>
  </si>
  <si>
    <t>DEPARTAMENTO DE ESTADISTICAS COYUNTURALES-ONE</t>
  </si>
  <si>
    <t>MIGUELINA ALCANTARA LUCIANO</t>
  </si>
  <si>
    <t>FREIDY HINOJOSA SANCHEZ</t>
  </si>
  <si>
    <t xml:space="preserve">DE LIBRE NOMBRAMIENTO Y REMOCION                                 </t>
  </si>
  <si>
    <t xml:space="preserve">DE LIBRE  NOMBRAMIENTO Y  REMOCION                                 </t>
  </si>
  <si>
    <t>ANALISTA DE COMPRAS Y CONTRATACIONES</t>
  </si>
  <si>
    <t>TECNICO DE COMPRAS Y CONTRATACIONES</t>
  </si>
  <si>
    <t xml:space="preserve">TECNICO DE COMUNICACIONES </t>
  </si>
  <si>
    <t>SUPERVISORA DE EVENTOS</t>
  </si>
  <si>
    <t>PROGRAMADOR</t>
  </si>
  <si>
    <t xml:space="preserve">TECNICO EN GEOMATICA </t>
  </si>
  <si>
    <t xml:space="preserve">ANALISTA DE DISEÑO Y ANALISIS </t>
  </si>
  <si>
    <t xml:space="preserve">ANALISTA DE CONGRUENCIA Y CALIDAD DE LA INFORMACION </t>
  </si>
  <si>
    <t xml:space="preserve">ANALISTA DE INDICE DE PRODUCCION </t>
  </si>
  <si>
    <t xml:space="preserve">TECNICO DE INDICE DE PRODUCCION </t>
  </si>
  <si>
    <t>TECNICO DE DIRECTORIOS</t>
  </si>
  <si>
    <t>COORDINADORA DE ENCUESTA DE ACTIVIDAD ECONOMICA</t>
  </si>
  <si>
    <t>TECNICO DE ENCUESTA DE ACTIVIDAD ECONOMICA</t>
  </si>
  <si>
    <t>COORDINADOR DE ESTADISTICA SECTORIALES</t>
  </si>
  <si>
    <t xml:space="preserve">ANALISTA DE ESTADISTICAS SECTORIALES </t>
  </si>
  <si>
    <t>TECNICO DE ESTADISTICAS DEMOGRAFICAS Y SOCIALES</t>
  </si>
  <si>
    <t>HECTOR RADHAMES PIMENTEL AQUINO</t>
  </si>
  <si>
    <t>LUIS MANUEL ORTEGA SOTO</t>
  </si>
  <si>
    <t xml:space="preserve">TECNICO (A) DE TESORERIA </t>
  </si>
  <si>
    <t>ENCARGADO DIV. DE INDICE DE PRECIOS MINORISTAS</t>
  </si>
  <si>
    <t>MILAGROS DE LEON DE CORDERO</t>
  </si>
  <si>
    <t>PATRICIA CASTRO ESPINAL</t>
  </si>
  <si>
    <t>THENDERLY SHANELL TRINIDAD CABRERA</t>
  </si>
  <si>
    <t>TECNICO (A) DE CONTABILIDAD</t>
  </si>
  <si>
    <t>TECNICO DE SISTEMAS</t>
  </si>
  <si>
    <t>TECNICO DE PROCESAMIENTO DE DATOS</t>
  </si>
  <si>
    <t>TECNICO EN OPERACIONES GEOESTADISTICAS</t>
  </si>
  <si>
    <t>DIGITALIZADOR DE DATOS GEOMATICOS</t>
  </si>
  <si>
    <t>NICOLE STHEFANY REYES ADAMES</t>
  </si>
  <si>
    <t>REALIZADOR AUDIOVISUAL</t>
  </si>
  <si>
    <t>GISELLE LICELOT CORDERO BALBUENA</t>
  </si>
  <si>
    <t>VICTOR VALENZUELA SANCHEZ</t>
  </si>
  <si>
    <t>AYUDANTE DE MANTENIMIENTO</t>
  </si>
  <si>
    <t>WANDA PASCUAL RICHIEZ</t>
  </si>
  <si>
    <t>SOPORTE TECNICO DE SISTEMAS</t>
  </si>
  <si>
    <t>ENCARGADA DEPARTAMENTO DE VINCULACIONES</t>
  </si>
  <si>
    <t>ENCARGADA DIVISION RELACIONES INTERNACIONALES</t>
  </si>
  <si>
    <t>ANALISTA DE RELACIONES INTERNACIONALES</t>
  </si>
  <si>
    <t>ENCARGADA DEPARTAMENTO DE COMUNICACIONES</t>
  </si>
  <si>
    <t>ENCARGADA SECCION DE ARCHIVO CENTRAL</t>
  </si>
  <si>
    <t>SUPERVISORA MAYORDOMIA</t>
  </si>
  <si>
    <t>SUPERVISORA MANTENIMIENTO</t>
  </si>
  <si>
    <t>ENCARGADO DEPARTAMENTO FINANCIERO</t>
  </si>
  <si>
    <t>ENCARGADA DIVISION DE CONTABILIDAD</t>
  </si>
  <si>
    <t>ENCARGADO DIVISION ADMINISTRACION DE SERVICIS TIC</t>
  </si>
  <si>
    <t>ENCARGADO DEPARTAMENTO DE PROCESAMIENTO DE DATOS</t>
  </si>
  <si>
    <t>ENCARGADA DIVISION DISEÑO Y ANALISIS</t>
  </si>
  <si>
    <t xml:space="preserve">ANALISTA DE ENCUESTA DE ACTIVIDAD ECONOMICA </t>
  </si>
  <si>
    <t>DIRECTOR (A) ESTADISTICAS DEMOGRAFICAS, SOCIALES Y AMBIENTALES</t>
  </si>
  <si>
    <t>ENCARGADO DIVISION DE ESTADISTICAS SOCIALES</t>
  </si>
  <si>
    <t>COORDINADOR DEL CENTRO DEL SERVICIO DE INFORMACION</t>
  </si>
  <si>
    <t>ANALISTA CAPACITACION</t>
  </si>
  <si>
    <t>ENCARGADO DEPARTAMENTO DESARROLLO E IMPLEMENTACION DE SISTEMAS</t>
  </si>
  <si>
    <t>KASSANDRA SANCHEZ TEJADA</t>
  </si>
  <si>
    <t>ANGELA CUSTODIO RODRIGUEZ</t>
  </si>
  <si>
    <t>MARISOL CORDERO MEJIA</t>
  </si>
  <si>
    <t>DAMARIS GRISELDA SANCHEZ GONZALEZ</t>
  </si>
  <si>
    <t>ANGEL EDUARDO ARIAS CUEVAS</t>
  </si>
  <si>
    <t>AUXILIAR ALMACEN Y SUMINISTRO</t>
  </si>
  <si>
    <t>DIVISION DE PLANIFICACION ACADEMICA-ONE</t>
  </si>
  <si>
    <t>ENCARGADA DIVISION DESARROLLO INSTITUCIONAL Y CALIDAD EN LA GESTION</t>
  </si>
  <si>
    <t>COORDINADORA DE ENCUESTAS DE ACTIVIDAD ECONOMICA</t>
  </si>
  <si>
    <t>ENCARGADO DIVISION DE ENCUESTAS DE ACTIVIDAD ECONOMICA</t>
  </si>
  <si>
    <t xml:space="preserve">ENC. CENTRO DE DOCUMENTACION </t>
  </si>
  <si>
    <t>MIOSOTIS MERCELIA RIVAS PEÑA</t>
  </si>
  <si>
    <t xml:space="preserve">PARALEGAL </t>
  </si>
  <si>
    <t>JORGE LUIS BERIGUETE BARRIENTO</t>
  </si>
  <si>
    <t>SECCION DE REGISTRO, CONTROL Y NÓMINAS- ONE</t>
  </si>
  <si>
    <t>TECNICO DE NÓMINAS</t>
  </si>
  <si>
    <t>ENC. DIV. RECLUTAMIENTO, SELECCIÓN Y ORGANIZACIÓN DEL TRABAJO</t>
  </si>
  <si>
    <t xml:space="preserve">ENC. DIV. DE EVALUACION DEL DESEMPEÑO Y CAPACITACIÓN </t>
  </si>
  <si>
    <t>DIVISION DE EVALUACION DEL DESEMPEÑO Y CAPACITACIÓN- ONE</t>
  </si>
  <si>
    <t>ANALISTA DE PRESUPUESTO</t>
  </si>
  <si>
    <t>EDDIE AMABLE CARVAJAL OVIEDO</t>
  </si>
  <si>
    <t>ENCARGADO DPTO. DE ENCUESTAS</t>
  </si>
  <si>
    <t xml:space="preserve">SECRETARIA </t>
  </si>
  <si>
    <t>TECNICO (A) DE ESTADISTICAS SECTORIALES</t>
  </si>
  <si>
    <t>TECNICO (A) DE ESTADISTICAS DEMOGRAFICAS Y SOCIALES</t>
  </si>
  <si>
    <t>JUANA DOMINGA LEBRON RIVERA</t>
  </si>
  <si>
    <t>BELLANIRIS ALTAGRACIA HILARIO SANCHEZ</t>
  </si>
  <si>
    <t>ANALISTA DE OPERACIONES DE ENCUESTAS</t>
  </si>
  <si>
    <t>KELVIN SANCHEZ ROMANO</t>
  </si>
  <si>
    <t>ENC DEPARTAMENTO PLANIFICACION Y DESARROLLO</t>
  </si>
  <si>
    <t xml:space="preserve">ANALISTA EXPLOTACION DE INFORMACION  Y CONGRUENCIA </t>
  </si>
  <si>
    <t xml:space="preserve">EDGAR LORENZO JAQUEZ GUILLEN </t>
  </si>
  <si>
    <t>ENCARGADA DIVISION DE OPERACIONES DE ENCUESTAS</t>
  </si>
  <si>
    <t>ENCARGADO DEPTO. ESTADISTICAS MACROECONOMICAS Y SECTORIALES</t>
  </si>
  <si>
    <t>ENCARGADO (A) DEPTO. ESTADISTICAS DEMOGRAFICAS Y SOCIALES</t>
  </si>
  <si>
    <t>JOSELINA MERCEDES CUSTODIO MINYETY</t>
  </si>
  <si>
    <t>DIVISION DE FORMULACION Y SEGUIMIENTO PLAN PRODUCCION ESTADISTICA-ONE</t>
  </si>
  <si>
    <t>ANALISTA FORMULACION Y SEGUIMIENTO DEL PLAN ESTADISTICO NACIONAL</t>
  </si>
  <si>
    <t>COORDINADORA EJECUTIVA DEL DESPACHO</t>
  </si>
  <si>
    <t xml:space="preserve">COORDINADORA DE ESTADISTICAS DEMOGRAFICAS </t>
  </si>
  <si>
    <t>DIVISION DE CENTRO DE SERVICIO INFORMACION-ONE</t>
  </si>
  <si>
    <t>DIVISION DE CENTROS SERVICIO DE INFORMACION-ONE</t>
  </si>
  <si>
    <t>DIVISION DE OPERACIONES DE CAMPO-ONE</t>
  </si>
  <si>
    <t>MELVIN JUNIOR MALDONADO ARIAS</t>
  </si>
  <si>
    <t>DIRECTOR (A) GENERAL</t>
  </si>
  <si>
    <t>MENSAJERO (A) INTERNO</t>
  </si>
  <si>
    <t>ENCARGADA DIVISION DISEÑO METODOLOGICO Y CONCEPTUAL</t>
  </si>
  <si>
    <t xml:space="preserve">DIVISION DE CONGRUENCIA Y CALIDAD DE LA INFORMACION- ONE </t>
  </si>
  <si>
    <t>COORDINADOR DIRECCION ESTADISTICAS ECONOMICAS</t>
  </si>
  <si>
    <t>ENCARGADA DPTO. DE ESTADISTICAS AMBIENTALES</t>
  </si>
  <si>
    <t>JOSEFINA DE LOS ANGELES MANZUETA MUESES</t>
  </si>
  <si>
    <t>Mes de Mayo 2024</t>
  </si>
  <si>
    <t>SUBDIRECTOR (A) GENERAL</t>
  </si>
  <si>
    <t>OLLANTAY ROBERT RIVERA SOSA</t>
  </si>
  <si>
    <t>FIOR D' ALIZA DEL CARMEN ROSARIO PAYERO</t>
  </si>
  <si>
    <t>DACHEL ESTEFANY ARIAS MONEGRO</t>
  </si>
  <si>
    <t>ANALISTA NOMINAS</t>
  </si>
  <si>
    <t>ANABEL DIROCHE TEJADA</t>
  </si>
  <si>
    <t>ANALISTA DE CALIDAD DE LA PRODUCCION</t>
  </si>
  <si>
    <t>DEPARTAMENTO DE CALIDAD DE LA PRODUCCION DE ESTADISTICA-ONE</t>
  </si>
  <si>
    <t>PERLA MASSIEL ARIAS ARAGONES</t>
  </si>
  <si>
    <t>ANNIE MALBERIS PAULINO ADON</t>
  </si>
  <si>
    <t>ANALISTA DE METODOLOGIA</t>
  </si>
  <si>
    <t>EDILI PEREZ VALLEJO</t>
  </si>
  <si>
    <t>ANALISTA DE INVESTIGACIONES</t>
  </si>
  <si>
    <t>ANDREINA MARCELYS CRUZ GUERRERO</t>
  </si>
  <si>
    <t>DIVISION DE FORMULACION, MONITOREO Y EVALUACION DE PLANES, PROGRAMAS Y PROYECTOS-ONE</t>
  </si>
  <si>
    <t>ANALISTA DE PLANIFICACION</t>
  </si>
  <si>
    <t>DEPARTAMENTO DE GEOESTADISTICAS-ONE</t>
  </si>
  <si>
    <t>ROSMERY AWILDA LOPEZ LARA</t>
  </si>
  <si>
    <t>DIRECCION ADMINISTRATIVA FINANCIERA-ONE</t>
  </si>
  <si>
    <t>PATRIA MINERVA SANTANA RAMIREZ</t>
  </si>
  <si>
    <t>DIVISION DE ESTADISTICAS DE COMERCIO EXTERIOR-ONE</t>
  </si>
  <si>
    <t>MARIA VICTORIA DE LA ROSA PAULINO</t>
  </si>
  <si>
    <t>DEPARTAMENTO JURIDICO-ONE</t>
  </si>
  <si>
    <t>Total general: 264</t>
  </si>
  <si>
    <t>DIVISION DE ADMINISTRACION DE SISTEMAS-ONE</t>
  </si>
  <si>
    <t>ENCARGADA DPTO. DE GEOSESTADISTICA</t>
  </si>
  <si>
    <t>TECNICO (A) DE ESTADISTICAS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</si>
</sst>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22" fillId="37" borderId="0" xfId="0" applyFont="1" applyFill="1"/>
    <xf numFmtId="0" fontId="16" fillId="38" borderId="0" xfId="0" applyFont="1" applyFill="1"/>
    <xf numFmtId="0" fontId="0" fillId="38" borderId="0" xfId="0" applyFill="1"/>
    <xf numFmtId="0" fontId="0" fillId="33" borderId="0" xfId="0" applyFill="1"/>
    <xf numFmtId="0" fontId="16" fillId="39" borderId="0" xfId="0" applyFont="1" applyFill="1"/>
    <xf numFmtId="0" fontId="0" fillId="39" borderId="0" xfId="0" applyFill="1"/>
    <xf numFmtId="0" fontId="23" fillId="38" borderId="0" xfId="0" applyFont="1" applyFill="1"/>
    <xf numFmtId="43" fontId="0" fillId="0" borderId="0" xfId="1" applyFont="1" applyAlignment="1"/>
    <xf numFmtId="43" fontId="0" fillId="0" borderId="0" xfId="1" applyFont="1"/>
    <xf numFmtId="43" fontId="1" fillId="0" borderId="0" xfId="1" applyFont="1" applyAlignment="1"/>
    <xf numFmtId="43" fontId="0" fillId="37" borderId="0" xfId="1" applyFont="1" applyFill="1"/>
    <xf numFmtId="0" fontId="0" fillId="40" borderId="0" xfId="0" applyFill="1"/>
    <xf numFmtId="43" fontId="16" fillId="0" borderId="0" xfId="1" applyFont="1"/>
    <xf numFmtId="43" fontId="24" fillId="0" borderId="0" xfId="1" applyFont="1" applyAlignment="1">
      <alignment vertical="center"/>
    </xf>
    <xf numFmtId="43" fontId="25" fillId="0" borderId="0" xfId="1" applyFont="1" applyFill="1"/>
    <xf numFmtId="0" fontId="22" fillId="0" borderId="0" xfId="0" applyFont="1" applyAlignment="1">
      <alignment horizontal="left"/>
    </xf>
    <xf numFmtId="0" fontId="0" fillId="37" borderId="0" xfId="0" applyFill="1" applyAlignment="1">
      <alignment horizontal="left"/>
    </xf>
    <xf numFmtId="43" fontId="0" fillId="0" borderId="0" xfId="1" applyFont="1" applyFill="1" applyAlignment="1"/>
    <xf numFmtId="14" fontId="0" fillId="0" borderId="0" xfId="0" applyNumberFormat="1"/>
    <xf numFmtId="43" fontId="0" fillId="37" borderId="0" xfId="1" applyFont="1" applyFill="1" applyAlignment="1"/>
    <xf numFmtId="43" fontId="22" fillId="37" borderId="0" xfId="1" applyFont="1" applyFill="1" applyAlignment="1"/>
    <xf numFmtId="43" fontId="1" fillId="37" borderId="0" xfId="1" applyFont="1" applyFill="1" applyAlignment="1"/>
    <xf numFmtId="43" fontId="1" fillId="0" borderId="0" xfId="1" applyFont="1" applyFill="1" applyAlignment="1"/>
    <xf numFmtId="43" fontId="22" fillId="0" borderId="0" xfId="1" applyFont="1" applyAlignment="1"/>
    <xf numFmtId="0" fontId="0" fillId="0" borderId="0" xfId="0" applyAlignment="1">
      <alignment vertical="top" wrapText="1"/>
    </xf>
    <xf numFmtId="43" fontId="1" fillId="0" borderId="0" xfId="1" applyFont="1"/>
    <xf numFmtId="43" fontId="1" fillId="0" borderId="0" xfId="1" applyFont="1" applyFill="1"/>
    <xf numFmtId="43" fontId="19" fillId="35" borderId="0" xfId="1" applyFont="1" applyFill="1" applyAlignment="1">
      <alignment vertical="center"/>
    </xf>
    <xf numFmtId="0" fontId="0" fillId="0" borderId="0" xfId="0" applyAlignment="1">
      <alignment wrapText="1"/>
    </xf>
    <xf numFmtId="43" fontId="1" fillId="37" borderId="0" xfId="1" applyFont="1" applyFill="1"/>
    <xf numFmtId="4" fontId="0" fillId="0" borderId="0" xfId="0" applyNumberFormat="1"/>
    <xf numFmtId="43" fontId="0" fillId="0" borderId="0" xfId="0" applyNumberFormat="1"/>
    <xf numFmtId="0" fontId="22" fillId="37" borderId="0" xfId="0" applyFont="1" applyFill="1" applyAlignment="1">
      <alignment horizontal="left"/>
    </xf>
    <xf numFmtId="0" fontId="19" fillId="35" borderId="0" xfId="0" applyFont="1" applyFill="1" applyAlignment="1">
      <alignment horizontal="left"/>
    </xf>
    <xf numFmtId="43" fontId="22" fillId="0" borderId="0" xfId="1" applyFont="1"/>
    <xf numFmtId="4" fontId="22" fillId="0" borderId="0" xfId="0" applyNumberFormat="1" applyFont="1"/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43" fontId="18" fillId="34" borderId="12" xfId="1" applyFont="1" applyFill="1" applyBorder="1" applyAlignment="1">
      <alignment horizontal="left" vertical="center"/>
    </xf>
    <xf numFmtId="43" fontId="18" fillId="34" borderId="16" xfId="1" applyFont="1" applyFill="1" applyBorder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13260</xdr:colOff>
      <xdr:row>0</xdr:row>
      <xdr:rowOff>169582</xdr:rowOff>
    </xdr:from>
    <xdr:to>
      <xdr:col>1</xdr:col>
      <xdr:colOff>1423520</xdr:colOff>
      <xdr:row>5</xdr:row>
      <xdr:rowOff>34306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85" y="169582"/>
          <a:ext cx="1410260" cy="14077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504637</xdr:colOff>
      <xdr:row>0</xdr:row>
      <xdr:rowOff>162392</xdr:rowOff>
    </xdr:from>
    <xdr:to>
      <xdr:col>12</xdr:col>
      <xdr:colOff>364309</xdr:colOff>
      <xdr:row>4</xdr:row>
      <xdr:rowOff>197451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9712" y="162392"/>
          <a:ext cx="2386818" cy="128283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77363</xdr:colOff>
      <xdr:row>274</xdr:row>
      <xdr:rowOff>23231</xdr:rowOff>
    </xdr:from>
    <xdr:to>
      <xdr:col>4</xdr:col>
      <xdr:colOff>673720</xdr:colOff>
      <xdr:row>306</xdr:row>
      <xdr:rowOff>92927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5930" y="51911249"/>
          <a:ext cx="14872241" cy="6051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293"/>
  <sheetViews>
    <sheetView tabSelected="1" zoomScale="82" zoomScaleNormal="82" zoomScaleSheetLayoutView="82" zoomScalePageLayoutView="40" workbookViewId="0">
      <selection activeCell="K15" sqref="K15"/>
    </sheetView>
  </sheetViews>
  <sheetFormatPr defaultColWidth="5.140625" defaultRowHeight="15" x14ac:dyDescent="0.25"/>
  <cols>
    <col min="1" max="1" width="10.5703125" bestFit="1" customWidth="1"/>
    <col min="2" max="2" width="45.28515625" bestFit="1" customWidth="1"/>
    <col min="3" max="3" width="94.7109375" bestFit="1" customWidth="1"/>
    <col min="4" max="4" width="74" bestFit="1" customWidth="1"/>
    <col min="5" max="5" width="12.5703125" style="4" bestFit="1" customWidth="1"/>
    <col min="6" max="6" width="39.140625" bestFit="1" customWidth="1"/>
    <col min="7" max="7" width="20.5703125" style="18" bestFit="1" customWidth="1"/>
    <col min="8" max="10" width="13.42578125" style="18" bestFit="1" customWidth="1"/>
    <col min="11" max="11" width="19.28515625" style="18" bestFit="1" customWidth="1"/>
    <col min="12" max="12" width="18.5703125" style="18" bestFit="1" customWidth="1"/>
    <col min="13" max="13" width="16.28515625" style="18" bestFit="1" customWidth="1"/>
  </cols>
  <sheetData>
    <row r="1" spans="1:13" x14ac:dyDescent="0.25">
      <c r="A1" s="21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30" x14ac:dyDescent="0.4">
      <c r="A2" s="21"/>
      <c r="B2" s="64" t="s">
        <v>151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30" x14ac:dyDescent="0.4">
      <c r="A3" s="21"/>
      <c r="B3" s="64" t="s">
        <v>135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23.25" x14ac:dyDescent="0.35">
      <c r="A4" s="21"/>
      <c r="B4" s="48" t="s">
        <v>136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23.25" x14ac:dyDescent="0.35">
      <c r="A5" s="21"/>
      <c r="B5" s="48" t="s">
        <v>257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24" thickBot="1" x14ac:dyDescent="0.4">
      <c r="A6" s="21"/>
      <c r="B6" s="48" t="s">
        <v>481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x14ac:dyDescent="0.25">
      <c r="A7" s="46" t="s">
        <v>356</v>
      </c>
      <c r="B7" s="46" t="s">
        <v>187</v>
      </c>
      <c r="C7" s="46" t="s">
        <v>355</v>
      </c>
      <c r="D7" s="51" t="s">
        <v>0</v>
      </c>
      <c r="E7" s="59" t="s">
        <v>250</v>
      </c>
      <c r="F7" s="57" t="s">
        <v>186</v>
      </c>
      <c r="G7" s="51" t="s">
        <v>134</v>
      </c>
      <c r="H7" s="53" t="s">
        <v>1</v>
      </c>
      <c r="I7" s="51" t="s">
        <v>2</v>
      </c>
      <c r="J7" s="53" t="s">
        <v>3</v>
      </c>
      <c r="K7" s="51" t="s">
        <v>4</v>
      </c>
      <c r="L7" s="51" t="s">
        <v>5</v>
      </c>
      <c r="M7" s="55" t="s">
        <v>6</v>
      </c>
    </row>
    <row r="8" spans="1:13" ht="24.75" customHeight="1" thickBot="1" x14ac:dyDescent="0.3">
      <c r="A8" s="47"/>
      <c r="B8" s="47"/>
      <c r="C8" s="47"/>
      <c r="D8" s="52"/>
      <c r="E8" s="60"/>
      <c r="F8" s="58"/>
      <c r="G8" s="52"/>
      <c r="H8" s="54"/>
      <c r="I8" s="52"/>
      <c r="J8" s="54"/>
      <c r="K8" s="52"/>
      <c r="L8" s="52"/>
      <c r="M8" s="56"/>
    </row>
    <row r="9" spans="1:13" x14ac:dyDescent="0.25">
      <c r="A9" s="9">
        <v>1</v>
      </c>
      <c r="B9" t="s">
        <v>441</v>
      </c>
      <c r="C9" t="s">
        <v>7</v>
      </c>
      <c r="D9" t="s">
        <v>474</v>
      </c>
      <c r="E9" s="4" t="s">
        <v>236</v>
      </c>
      <c r="F9" s="34" t="s">
        <v>376</v>
      </c>
      <c r="G9" s="18">
        <v>270000</v>
      </c>
      <c r="H9" s="17">
        <f>G9*0.0287</f>
        <v>7749</v>
      </c>
      <c r="I9" s="18">
        <v>52674.83</v>
      </c>
      <c r="J9" s="17">
        <v>5883.16</v>
      </c>
      <c r="K9" s="18">
        <v>25</v>
      </c>
      <c r="L9" s="18">
        <f>H9+I9+J9+K9</f>
        <v>66331.990000000005</v>
      </c>
      <c r="M9" s="17">
        <f>+G9-L9</f>
        <v>203668.01</v>
      </c>
    </row>
    <row r="10" spans="1:13" x14ac:dyDescent="0.25">
      <c r="A10" s="9">
        <v>2</v>
      </c>
      <c r="B10" t="s">
        <v>347</v>
      </c>
      <c r="C10" t="s">
        <v>7</v>
      </c>
      <c r="D10" t="s">
        <v>482</v>
      </c>
      <c r="E10" s="4" t="s">
        <v>237</v>
      </c>
      <c r="F10" s="34" t="s">
        <v>375</v>
      </c>
      <c r="G10" s="18">
        <v>215000</v>
      </c>
      <c r="H10" s="17">
        <f>G10*0.0287</f>
        <v>6170.5</v>
      </c>
      <c r="I10" s="18">
        <v>39319.449999999997</v>
      </c>
      <c r="J10" s="17">
        <v>5883.16</v>
      </c>
      <c r="K10" s="18">
        <v>14965.94</v>
      </c>
      <c r="L10" s="18">
        <f t="shared" ref="L10:L79" si="0">H10+I10+J10+K10</f>
        <v>66339.05</v>
      </c>
      <c r="M10" s="17">
        <f t="shared" ref="M10:M78" si="1">+G10-L10</f>
        <v>148660.95000000001</v>
      </c>
    </row>
    <row r="11" spans="1:13" x14ac:dyDescent="0.25">
      <c r="A11" s="9">
        <v>3</v>
      </c>
      <c r="B11" t="s">
        <v>328</v>
      </c>
      <c r="C11" t="s">
        <v>7</v>
      </c>
      <c r="D11" t="s">
        <v>206</v>
      </c>
      <c r="E11" s="4" t="s">
        <v>236</v>
      </c>
      <c r="F11" t="s">
        <v>327</v>
      </c>
      <c r="G11" s="17">
        <v>110000</v>
      </c>
      <c r="H11" s="17">
        <f t="shared" ref="H11:H78" si="2">G11*0.0287</f>
        <v>3157</v>
      </c>
      <c r="I11" s="17">
        <v>14457.62</v>
      </c>
      <c r="J11" s="17">
        <f>G11*0.0304</f>
        <v>3344</v>
      </c>
      <c r="K11" s="17">
        <v>25</v>
      </c>
      <c r="L11" s="18">
        <f t="shared" si="0"/>
        <v>20983.62</v>
      </c>
      <c r="M11" s="17">
        <f t="shared" si="1"/>
        <v>89016.38</v>
      </c>
    </row>
    <row r="12" spans="1:13" x14ac:dyDescent="0.25">
      <c r="A12" s="9">
        <v>4</v>
      </c>
      <c r="B12" t="s">
        <v>126</v>
      </c>
      <c r="C12" t="s">
        <v>7</v>
      </c>
      <c r="D12" t="s">
        <v>127</v>
      </c>
      <c r="E12" s="4" t="s">
        <v>236</v>
      </c>
      <c r="F12" t="s">
        <v>157</v>
      </c>
      <c r="G12" s="18">
        <v>60000</v>
      </c>
      <c r="H12" s="17">
        <f t="shared" si="2"/>
        <v>1722</v>
      </c>
      <c r="I12" s="40">
        <v>2026.33</v>
      </c>
      <c r="J12" s="17">
        <f t="shared" ref="J12:J78" si="3">G12*0.0304</f>
        <v>1824</v>
      </c>
      <c r="K12" s="35">
        <v>14521.66</v>
      </c>
      <c r="L12" s="18">
        <f t="shared" si="0"/>
        <v>20093.990000000002</v>
      </c>
      <c r="M12" s="17">
        <f t="shared" si="1"/>
        <v>39906.01</v>
      </c>
    </row>
    <row r="13" spans="1:13" x14ac:dyDescent="0.25">
      <c r="A13" s="9">
        <v>5</v>
      </c>
      <c r="B13" t="s">
        <v>8</v>
      </c>
      <c r="C13" t="s">
        <v>7</v>
      </c>
      <c r="D13" t="s">
        <v>127</v>
      </c>
      <c r="E13" s="4" t="s">
        <v>236</v>
      </c>
      <c r="F13" t="s">
        <v>156</v>
      </c>
      <c r="G13" s="18">
        <v>85000</v>
      </c>
      <c r="H13" s="17">
        <f t="shared" si="2"/>
        <v>2439.5</v>
      </c>
      <c r="I13" s="18">
        <v>7719.26</v>
      </c>
      <c r="J13" s="17">
        <f t="shared" si="3"/>
        <v>2584</v>
      </c>
      <c r="K13" s="40">
        <v>4911.42</v>
      </c>
      <c r="L13" s="18">
        <f t="shared" si="0"/>
        <v>17654.18</v>
      </c>
      <c r="M13" s="17">
        <f t="shared" si="1"/>
        <v>67345.820000000007</v>
      </c>
    </row>
    <row r="14" spans="1:13" x14ac:dyDescent="0.25">
      <c r="A14" s="9">
        <v>6</v>
      </c>
      <c r="B14" t="s">
        <v>211</v>
      </c>
      <c r="C14" t="s">
        <v>7</v>
      </c>
      <c r="D14" t="s">
        <v>206</v>
      </c>
      <c r="E14" s="4" t="s">
        <v>236</v>
      </c>
      <c r="F14" t="s">
        <v>327</v>
      </c>
      <c r="G14" s="18">
        <v>80000</v>
      </c>
      <c r="H14" s="17">
        <f t="shared" si="2"/>
        <v>2296</v>
      </c>
      <c r="I14" s="35">
        <v>7400.87</v>
      </c>
      <c r="J14" s="17">
        <f t="shared" si="3"/>
        <v>2432</v>
      </c>
      <c r="K14" s="35">
        <v>23310.62</v>
      </c>
      <c r="L14" s="18">
        <f t="shared" si="0"/>
        <v>35439.49</v>
      </c>
      <c r="M14" s="17">
        <f t="shared" si="1"/>
        <v>44560.51</v>
      </c>
    </row>
    <row r="15" spans="1:13" x14ac:dyDescent="0.25">
      <c r="A15" s="9">
        <v>7</v>
      </c>
      <c r="B15" t="s">
        <v>238</v>
      </c>
      <c r="C15" t="s">
        <v>7</v>
      </c>
      <c r="D15" t="s">
        <v>206</v>
      </c>
      <c r="E15" s="4" t="s">
        <v>237</v>
      </c>
      <c r="F15" t="s">
        <v>327</v>
      </c>
      <c r="G15" s="18">
        <v>91000</v>
      </c>
      <c r="H15" s="17">
        <f t="shared" si="2"/>
        <v>2611.6999999999998</v>
      </c>
      <c r="I15" s="35">
        <v>9988.34</v>
      </c>
      <c r="J15" s="17">
        <f>G15*0.0304</f>
        <v>2766.4</v>
      </c>
      <c r="K15" s="40">
        <v>7025.27</v>
      </c>
      <c r="L15" s="18">
        <f t="shared" si="0"/>
        <v>22391.71</v>
      </c>
      <c r="M15" s="17">
        <f t="shared" si="1"/>
        <v>68608.289999999994</v>
      </c>
    </row>
    <row r="16" spans="1:13" x14ac:dyDescent="0.25">
      <c r="A16" s="9">
        <v>8</v>
      </c>
      <c r="B16" t="s">
        <v>194</v>
      </c>
      <c r="C16" t="s">
        <v>7</v>
      </c>
      <c r="D16" t="s">
        <v>468</v>
      </c>
      <c r="E16" s="4" t="s">
        <v>236</v>
      </c>
      <c r="F16" t="s">
        <v>157</v>
      </c>
      <c r="G16" s="18">
        <v>140000</v>
      </c>
      <c r="H16" s="17">
        <f t="shared" si="2"/>
        <v>4018</v>
      </c>
      <c r="I16" s="35">
        <v>21514.37</v>
      </c>
      <c r="J16" s="17">
        <f t="shared" si="3"/>
        <v>4256</v>
      </c>
      <c r="K16" s="35">
        <v>175</v>
      </c>
      <c r="L16" s="18">
        <f t="shared" si="0"/>
        <v>29963.37</v>
      </c>
      <c r="M16" s="17">
        <f>+G16-L16</f>
        <v>110036.63</v>
      </c>
    </row>
    <row r="17" spans="1:57" x14ac:dyDescent="0.25">
      <c r="A17" s="9">
        <v>9</v>
      </c>
      <c r="B17" t="s">
        <v>373</v>
      </c>
      <c r="C17" t="s">
        <v>7</v>
      </c>
      <c r="D17" t="s">
        <v>127</v>
      </c>
      <c r="E17" s="4" t="s">
        <v>236</v>
      </c>
      <c r="F17" t="s">
        <v>157</v>
      </c>
      <c r="G17" s="18">
        <v>45000</v>
      </c>
      <c r="H17" s="17">
        <f t="shared" si="2"/>
        <v>1291.5</v>
      </c>
      <c r="I17" s="18">
        <v>0</v>
      </c>
      <c r="J17" s="17">
        <f t="shared" si="3"/>
        <v>1368</v>
      </c>
      <c r="K17" s="18">
        <v>175</v>
      </c>
      <c r="L17" s="18">
        <f>H17+I17+J17+K17</f>
        <v>2834.5</v>
      </c>
      <c r="M17" s="17">
        <f>+G17-L17</f>
        <v>42165.5</v>
      </c>
    </row>
    <row r="18" spans="1:57" x14ac:dyDescent="0.25">
      <c r="A18" s="9">
        <v>10</v>
      </c>
      <c r="B18" t="s">
        <v>374</v>
      </c>
      <c r="C18" t="s">
        <v>7</v>
      </c>
      <c r="D18" t="s">
        <v>206</v>
      </c>
      <c r="E18" s="4" t="s">
        <v>237</v>
      </c>
      <c r="F18" t="s">
        <v>327</v>
      </c>
      <c r="G18" s="18">
        <v>100000</v>
      </c>
      <c r="H18" s="17">
        <f t="shared" si="2"/>
        <v>2870</v>
      </c>
      <c r="I18" s="40">
        <v>12105.37</v>
      </c>
      <c r="J18" s="17">
        <f t="shared" si="3"/>
        <v>3040</v>
      </c>
      <c r="K18" s="18">
        <v>16887.46</v>
      </c>
      <c r="L18" s="18">
        <f t="shared" si="0"/>
        <v>34902.83</v>
      </c>
      <c r="M18" s="17">
        <f>+G18-L18</f>
        <v>65097.17</v>
      </c>
    </row>
    <row r="19" spans="1:57" x14ac:dyDescent="0.25">
      <c r="A19" s="9">
        <v>11</v>
      </c>
      <c r="B19" t="s">
        <v>18</v>
      </c>
      <c r="C19" t="s">
        <v>258</v>
      </c>
      <c r="D19" t="s">
        <v>319</v>
      </c>
      <c r="E19" s="4" t="s">
        <v>236</v>
      </c>
      <c r="F19" t="s">
        <v>156</v>
      </c>
      <c r="G19" s="18">
        <v>56000</v>
      </c>
      <c r="H19" s="17">
        <f t="shared" si="2"/>
        <v>1607.2</v>
      </c>
      <c r="I19" s="18">
        <v>0</v>
      </c>
      <c r="J19" s="17">
        <f t="shared" si="3"/>
        <v>1702.4</v>
      </c>
      <c r="K19" s="35">
        <v>275</v>
      </c>
      <c r="L19" s="18">
        <f>H19+I19+J19+K19</f>
        <v>3584.6</v>
      </c>
      <c r="M19" s="17">
        <f>+G19-L19</f>
        <v>52415.4</v>
      </c>
    </row>
    <row r="20" spans="1:57" x14ac:dyDescent="0.25">
      <c r="A20" s="9">
        <v>12</v>
      </c>
      <c r="B20" t="s">
        <v>407</v>
      </c>
      <c r="C20" t="s">
        <v>19</v>
      </c>
      <c r="D20" t="s">
        <v>442</v>
      </c>
      <c r="E20" s="4" t="s">
        <v>236</v>
      </c>
      <c r="F20" t="s">
        <v>156</v>
      </c>
      <c r="G20" s="18">
        <v>55000</v>
      </c>
      <c r="H20" s="17">
        <f t="shared" si="2"/>
        <v>1578.5</v>
      </c>
      <c r="I20" s="18">
        <v>2302.36</v>
      </c>
      <c r="J20" s="17">
        <f t="shared" si="3"/>
        <v>1672</v>
      </c>
      <c r="K20" s="18">
        <v>1740.46</v>
      </c>
      <c r="L20" s="18">
        <f>H20+I20+J20+K20</f>
        <v>7293.32</v>
      </c>
      <c r="M20" s="17">
        <f>+G20-L20</f>
        <v>47706.68</v>
      </c>
    </row>
    <row r="21" spans="1:57" x14ac:dyDescent="0.25">
      <c r="A21" s="9">
        <v>13</v>
      </c>
      <c r="B21" t="s">
        <v>209</v>
      </c>
      <c r="C21" t="s">
        <v>19</v>
      </c>
      <c r="D21" t="s">
        <v>208</v>
      </c>
      <c r="E21" s="4" t="s">
        <v>236</v>
      </c>
      <c r="F21" t="s">
        <v>157</v>
      </c>
      <c r="G21" s="18">
        <v>44000</v>
      </c>
      <c r="H21" s="17">
        <f t="shared" si="2"/>
        <v>1262.8</v>
      </c>
      <c r="I21" s="18">
        <v>0</v>
      </c>
      <c r="J21" s="17">
        <f t="shared" si="3"/>
        <v>1337.6</v>
      </c>
      <c r="K21" s="35">
        <v>1730</v>
      </c>
      <c r="L21" s="18">
        <f t="shared" si="0"/>
        <v>4330.3999999999996</v>
      </c>
      <c r="M21" s="17">
        <f t="shared" si="1"/>
        <v>39669.599999999999</v>
      </c>
    </row>
    <row r="22" spans="1:57" x14ac:dyDescent="0.25">
      <c r="A22" s="9">
        <v>14</v>
      </c>
      <c r="B22" t="s">
        <v>331</v>
      </c>
      <c r="C22" t="s">
        <v>19</v>
      </c>
      <c r="D22" t="s">
        <v>332</v>
      </c>
      <c r="E22" s="4" t="s">
        <v>236</v>
      </c>
      <c r="F22" t="s">
        <v>156</v>
      </c>
      <c r="G22" s="17">
        <v>56000</v>
      </c>
      <c r="H22" s="17">
        <f t="shared" si="2"/>
        <v>1607.2</v>
      </c>
      <c r="I22" s="35">
        <v>2443.4899999999998</v>
      </c>
      <c r="J22" s="17">
        <f t="shared" si="3"/>
        <v>1702.4</v>
      </c>
      <c r="K22" s="35">
        <v>1740.46</v>
      </c>
      <c r="L22" s="18">
        <f t="shared" si="0"/>
        <v>7493.55</v>
      </c>
      <c r="M22" s="17">
        <f t="shared" si="1"/>
        <v>48506.45</v>
      </c>
    </row>
    <row r="23" spans="1:57" x14ac:dyDescent="0.25">
      <c r="A23" s="9">
        <v>15</v>
      </c>
      <c r="B23" t="s">
        <v>122</v>
      </c>
      <c r="C23" t="s">
        <v>19</v>
      </c>
      <c r="D23" t="s">
        <v>159</v>
      </c>
      <c r="E23" s="4" t="s">
        <v>237</v>
      </c>
      <c r="F23" t="s">
        <v>156</v>
      </c>
      <c r="G23" s="18">
        <v>45000</v>
      </c>
      <c r="H23" s="17">
        <f t="shared" si="2"/>
        <v>1291.5</v>
      </c>
      <c r="I23" s="18">
        <v>891.01</v>
      </c>
      <c r="J23" s="17">
        <f t="shared" si="3"/>
        <v>1368</v>
      </c>
      <c r="K23" s="18">
        <v>3152.46</v>
      </c>
      <c r="L23" s="18">
        <f t="shared" si="0"/>
        <v>6702.97</v>
      </c>
      <c r="M23" s="17">
        <f>+G23-L23</f>
        <v>38297.03</v>
      </c>
    </row>
    <row r="24" spans="1:57" x14ac:dyDescent="0.25">
      <c r="A24" s="9">
        <v>16</v>
      </c>
      <c r="B24" t="s">
        <v>405</v>
      </c>
      <c r="C24" t="s">
        <v>19</v>
      </c>
      <c r="D24" t="s">
        <v>159</v>
      </c>
      <c r="E24" s="4" t="s">
        <v>236</v>
      </c>
      <c r="F24" t="s">
        <v>157</v>
      </c>
      <c r="G24" s="18">
        <v>40000</v>
      </c>
      <c r="H24" s="17">
        <f t="shared" si="2"/>
        <v>1148</v>
      </c>
      <c r="I24" s="35">
        <v>442.65</v>
      </c>
      <c r="J24" s="17">
        <f t="shared" si="3"/>
        <v>1216</v>
      </c>
      <c r="K24" s="35">
        <v>175</v>
      </c>
      <c r="L24" s="18">
        <f t="shared" si="0"/>
        <v>2981.65</v>
      </c>
      <c r="M24" s="17">
        <f>G24-L24</f>
        <v>37018.35</v>
      </c>
    </row>
    <row r="25" spans="1:57" x14ac:dyDescent="0.25">
      <c r="A25" s="9">
        <v>17</v>
      </c>
      <c r="B25" s="8" t="s">
        <v>271</v>
      </c>
      <c r="C25" t="s">
        <v>504</v>
      </c>
      <c r="D25" t="s">
        <v>14</v>
      </c>
      <c r="E25" s="25" t="s">
        <v>236</v>
      </c>
      <c r="F25" s="8" t="s">
        <v>157</v>
      </c>
      <c r="G25" s="33">
        <v>32000</v>
      </c>
      <c r="H25" s="17">
        <f>G25*0.0287</f>
        <v>918.4</v>
      </c>
      <c r="I25" s="19">
        <v>0</v>
      </c>
      <c r="J25" s="17">
        <f>G25*0.0304</f>
        <v>972.8</v>
      </c>
      <c r="K25" s="19">
        <v>175</v>
      </c>
      <c r="L25" s="18">
        <f>H25+I25+J25+K25</f>
        <v>2066.1999999999998</v>
      </c>
      <c r="M25" s="17">
        <f>+G25-L25</f>
        <v>29933.8</v>
      </c>
    </row>
    <row r="26" spans="1:57" s="7" customFormat="1" x14ac:dyDescent="0.25">
      <c r="A26" s="9">
        <v>18</v>
      </c>
      <c r="B26" t="s">
        <v>137</v>
      </c>
      <c r="C26" t="s">
        <v>12</v>
      </c>
      <c r="D26" t="s">
        <v>346</v>
      </c>
      <c r="E26" s="4" t="s">
        <v>236</v>
      </c>
      <c r="F26" t="s">
        <v>156</v>
      </c>
      <c r="G26" s="17">
        <v>65000</v>
      </c>
      <c r="H26" s="17">
        <f t="shared" si="2"/>
        <v>1865.5</v>
      </c>
      <c r="I26" s="40">
        <v>4427.58</v>
      </c>
      <c r="J26" s="17">
        <f t="shared" si="3"/>
        <v>1976</v>
      </c>
      <c r="K26" s="17">
        <v>175</v>
      </c>
      <c r="L26" s="18">
        <f t="shared" si="0"/>
        <v>8444.08</v>
      </c>
      <c r="M26" s="17">
        <f t="shared" si="1"/>
        <v>56555.92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7" customFormat="1" x14ac:dyDescent="0.25">
      <c r="A27" s="9">
        <v>19</v>
      </c>
      <c r="B27" t="s">
        <v>399</v>
      </c>
      <c r="C27" t="s">
        <v>12</v>
      </c>
      <c r="D27" t="s">
        <v>159</v>
      </c>
      <c r="E27" s="4" t="s">
        <v>236</v>
      </c>
      <c r="F27" t="s">
        <v>157</v>
      </c>
      <c r="G27" s="17">
        <v>45000</v>
      </c>
      <c r="H27" s="17">
        <f t="shared" si="2"/>
        <v>1291.5</v>
      </c>
      <c r="I27" s="18"/>
      <c r="J27" s="17">
        <f t="shared" si="3"/>
        <v>1368</v>
      </c>
      <c r="K27" s="18">
        <v>25</v>
      </c>
      <c r="L27" s="18">
        <f t="shared" si="0"/>
        <v>2684.5</v>
      </c>
      <c r="M27" s="17">
        <f>G27-L27</f>
        <v>42315.5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s="7" customFormat="1" x14ac:dyDescent="0.25">
      <c r="A28" s="9">
        <v>20</v>
      </c>
      <c r="B28" s="25" t="s">
        <v>241</v>
      </c>
      <c r="C28" t="s">
        <v>12</v>
      </c>
      <c r="D28" s="4" t="s">
        <v>459</v>
      </c>
      <c r="E28" s="4" t="s">
        <v>236</v>
      </c>
      <c r="F28" s="26" t="s">
        <v>156</v>
      </c>
      <c r="G28" s="18">
        <v>145000</v>
      </c>
      <c r="H28" s="17">
        <f t="shared" si="2"/>
        <v>4161.5</v>
      </c>
      <c r="I28" s="18">
        <v>22690.49</v>
      </c>
      <c r="J28" s="17">
        <f t="shared" si="3"/>
        <v>4408</v>
      </c>
      <c r="K28" s="18">
        <v>175</v>
      </c>
      <c r="L28" s="18">
        <f t="shared" si="0"/>
        <v>31434.99</v>
      </c>
      <c r="M28" s="17">
        <f t="shared" ref="M28" si="4">+G28-L28</f>
        <v>113565.01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x14ac:dyDescent="0.25">
      <c r="A29" s="9">
        <v>21</v>
      </c>
      <c r="B29" s="8" t="s">
        <v>299</v>
      </c>
      <c r="C29" s="8" t="s">
        <v>320</v>
      </c>
      <c r="D29" t="s">
        <v>437</v>
      </c>
      <c r="E29" s="4" t="s">
        <v>236</v>
      </c>
      <c r="F29" t="s">
        <v>156</v>
      </c>
      <c r="G29" s="18">
        <v>110000</v>
      </c>
      <c r="H29" s="17">
        <f t="shared" si="2"/>
        <v>3157</v>
      </c>
      <c r="I29" s="40">
        <v>13599.89</v>
      </c>
      <c r="J29" s="17">
        <f t="shared" si="3"/>
        <v>3344</v>
      </c>
      <c r="K29" s="18">
        <v>3605.92</v>
      </c>
      <c r="L29" s="18">
        <f t="shared" si="0"/>
        <v>23706.81</v>
      </c>
      <c r="M29" s="17">
        <f t="shared" si="1"/>
        <v>86293.19</v>
      </c>
    </row>
    <row r="30" spans="1:57" s="14" customFormat="1" x14ac:dyDescent="0.25">
      <c r="A30" s="9">
        <v>22</v>
      </c>
      <c r="B30" t="s">
        <v>495</v>
      </c>
      <c r="C30" t="s">
        <v>496</v>
      </c>
      <c r="D30" t="s">
        <v>497</v>
      </c>
      <c r="E30" s="4" t="s">
        <v>236</v>
      </c>
      <c r="F30" t="s">
        <v>156</v>
      </c>
      <c r="G30" s="17">
        <v>65000</v>
      </c>
      <c r="H30" s="17">
        <f>G30*0.0287</f>
        <v>1865.5</v>
      </c>
      <c r="I30" s="17">
        <v>0</v>
      </c>
      <c r="J30" s="17">
        <f>G30*0.0304</f>
        <v>1976</v>
      </c>
      <c r="K30" s="17">
        <v>1890.46</v>
      </c>
      <c r="L30" s="18">
        <f>H30+I30+J30+K30</f>
        <v>5731.96</v>
      </c>
      <c r="M30" s="17">
        <f>+G30-L30</f>
        <v>59268.04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2" customFormat="1" x14ac:dyDescent="0.25">
      <c r="A31" s="9">
        <v>23</v>
      </c>
      <c r="B31" t="s">
        <v>11</v>
      </c>
      <c r="C31" t="s">
        <v>214</v>
      </c>
      <c r="D31" t="s">
        <v>412</v>
      </c>
      <c r="E31" s="4" t="s">
        <v>236</v>
      </c>
      <c r="F31" t="s">
        <v>157</v>
      </c>
      <c r="G31" s="17">
        <v>145000</v>
      </c>
      <c r="H31" s="17">
        <f t="shared" si="2"/>
        <v>4161.5</v>
      </c>
      <c r="I31" s="35">
        <v>22690.49</v>
      </c>
      <c r="J31" s="17">
        <f t="shared" si="3"/>
        <v>4408</v>
      </c>
      <c r="K31" s="35">
        <v>175</v>
      </c>
      <c r="L31" s="18">
        <f t="shared" si="0"/>
        <v>31434.99</v>
      </c>
      <c r="M31" s="27">
        <f t="shared" si="1"/>
        <v>113565.01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s="7" customFormat="1" x14ac:dyDescent="0.25">
      <c r="A32" s="9">
        <v>24</v>
      </c>
      <c r="B32" t="s">
        <v>173</v>
      </c>
      <c r="C32" t="s">
        <v>214</v>
      </c>
      <c r="D32" t="s">
        <v>159</v>
      </c>
      <c r="E32" s="4" t="s">
        <v>236</v>
      </c>
      <c r="F32" t="s">
        <v>157</v>
      </c>
      <c r="G32" s="18">
        <v>32000</v>
      </c>
      <c r="H32" s="17">
        <f t="shared" si="2"/>
        <v>918.4</v>
      </c>
      <c r="I32" s="18">
        <v>0</v>
      </c>
      <c r="J32" s="17">
        <f t="shared" si="3"/>
        <v>972.8</v>
      </c>
      <c r="K32" s="35">
        <v>9400.43</v>
      </c>
      <c r="L32" s="18">
        <f t="shared" si="0"/>
        <v>11291.63</v>
      </c>
      <c r="M32" s="17">
        <f t="shared" si="1"/>
        <v>20708.37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x14ac:dyDescent="0.25">
      <c r="A33" s="9">
        <v>25</v>
      </c>
      <c r="B33" t="s">
        <v>15</v>
      </c>
      <c r="C33" t="s">
        <v>9</v>
      </c>
      <c r="D33" t="s">
        <v>413</v>
      </c>
      <c r="E33" s="4" t="s">
        <v>236</v>
      </c>
      <c r="F33" t="s">
        <v>157</v>
      </c>
      <c r="G33" s="18">
        <v>100000</v>
      </c>
      <c r="H33" s="17">
        <f t="shared" si="2"/>
        <v>2870</v>
      </c>
      <c r="I33" s="40">
        <v>11676.5</v>
      </c>
      <c r="J33" s="17">
        <f t="shared" si="3"/>
        <v>3040</v>
      </c>
      <c r="K33" s="35">
        <v>5279.15</v>
      </c>
      <c r="L33" s="18">
        <f t="shared" si="0"/>
        <v>22865.65</v>
      </c>
      <c r="M33" s="17">
        <f t="shared" si="1"/>
        <v>77134.350000000006</v>
      </c>
    </row>
    <row r="34" spans="1:57" s="7" customFormat="1" x14ac:dyDescent="0.25">
      <c r="A34" s="9">
        <v>26</v>
      </c>
      <c r="B34" t="s">
        <v>195</v>
      </c>
      <c r="C34" t="s">
        <v>9</v>
      </c>
      <c r="D34" t="s">
        <v>414</v>
      </c>
      <c r="E34" s="4" t="s">
        <v>236</v>
      </c>
      <c r="F34" t="s">
        <v>157</v>
      </c>
      <c r="G34" s="18">
        <v>60000</v>
      </c>
      <c r="H34" s="17">
        <f t="shared" si="2"/>
        <v>1722</v>
      </c>
      <c r="I34" s="40">
        <v>1498.87</v>
      </c>
      <c r="J34" s="17">
        <f t="shared" si="3"/>
        <v>1824</v>
      </c>
      <c r="K34" s="40">
        <v>12744.81</v>
      </c>
      <c r="L34" s="18">
        <f t="shared" si="0"/>
        <v>17789.68</v>
      </c>
      <c r="M34" s="17">
        <f>+G34-L34</f>
        <v>42210.32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x14ac:dyDescent="0.25">
      <c r="A35" s="9">
        <v>27</v>
      </c>
      <c r="B35" t="s">
        <v>243</v>
      </c>
      <c r="C35" s="4" t="s">
        <v>125</v>
      </c>
      <c r="D35" t="s">
        <v>244</v>
      </c>
      <c r="E35" s="4" t="s">
        <v>236</v>
      </c>
      <c r="F35" t="s">
        <v>156</v>
      </c>
      <c r="G35" s="18">
        <v>44000</v>
      </c>
      <c r="H35" s="17">
        <f t="shared" si="2"/>
        <v>1262.8</v>
      </c>
      <c r="I35" s="18">
        <v>0</v>
      </c>
      <c r="J35" s="17">
        <f t="shared" si="3"/>
        <v>1337.6</v>
      </c>
      <c r="K35" s="18">
        <v>6825.92</v>
      </c>
      <c r="L35" s="18">
        <f t="shared" si="0"/>
        <v>9426.32</v>
      </c>
      <c r="M35" s="17">
        <f t="shared" si="1"/>
        <v>34573.68</v>
      </c>
    </row>
    <row r="36" spans="1:57" x14ac:dyDescent="0.25">
      <c r="A36" s="9">
        <v>28</v>
      </c>
      <c r="B36" t="s">
        <v>129</v>
      </c>
      <c r="C36" s="4" t="s">
        <v>125</v>
      </c>
      <c r="D36" t="s">
        <v>380</v>
      </c>
      <c r="E36" s="4" t="s">
        <v>236</v>
      </c>
      <c r="F36" t="s">
        <v>156</v>
      </c>
      <c r="G36" s="18">
        <v>58000</v>
      </c>
      <c r="H36" s="17">
        <f t="shared" si="2"/>
        <v>1664.6</v>
      </c>
      <c r="I36" s="18">
        <v>0</v>
      </c>
      <c r="J36" s="17">
        <f t="shared" si="3"/>
        <v>1763.2</v>
      </c>
      <c r="K36" s="18">
        <v>4145.92</v>
      </c>
      <c r="L36" s="18">
        <f t="shared" si="0"/>
        <v>7573.72</v>
      </c>
      <c r="M36" s="17">
        <f t="shared" si="1"/>
        <v>50426.28</v>
      </c>
    </row>
    <row r="37" spans="1:57" x14ac:dyDescent="0.25">
      <c r="A37" s="9">
        <v>29</v>
      </c>
      <c r="B37" t="s">
        <v>158</v>
      </c>
      <c r="C37" s="4" t="s">
        <v>125</v>
      </c>
      <c r="D37" t="s">
        <v>379</v>
      </c>
      <c r="E37" s="4" t="s">
        <v>237</v>
      </c>
      <c r="F37" t="s">
        <v>157</v>
      </c>
      <c r="G37" s="17">
        <v>47000</v>
      </c>
      <c r="H37" s="17">
        <f t="shared" si="2"/>
        <v>1348.9</v>
      </c>
      <c r="I37" s="18">
        <v>0</v>
      </c>
      <c r="J37" s="17">
        <f t="shared" si="3"/>
        <v>1428.8</v>
      </c>
      <c r="K37" s="35">
        <v>1584</v>
      </c>
      <c r="L37" s="18">
        <f t="shared" si="0"/>
        <v>4361.7</v>
      </c>
      <c r="M37" s="17">
        <f t="shared" si="1"/>
        <v>42638.3</v>
      </c>
    </row>
    <row r="38" spans="1:57" x14ac:dyDescent="0.25">
      <c r="A38" s="9">
        <v>30</v>
      </c>
      <c r="B38" t="s">
        <v>242</v>
      </c>
      <c r="C38" s="4" t="s">
        <v>125</v>
      </c>
      <c r="D38" t="s">
        <v>380</v>
      </c>
      <c r="E38" s="4" t="s">
        <v>236</v>
      </c>
      <c r="F38" t="s">
        <v>157</v>
      </c>
      <c r="G38" s="17">
        <v>49000</v>
      </c>
      <c r="H38" s="17">
        <f t="shared" si="2"/>
        <v>1406.3</v>
      </c>
      <c r="I38" s="18">
        <v>0</v>
      </c>
      <c r="J38" s="17">
        <f t="shared" si="3"/>
        <v>1489.6</v>
      </c>
      <c r="K38" s="17">
        <v>175</v>
      </c>
      <c r="L38" s="18">
        <f t="shared" si="0"/>
        <v>3070.9</v>
      </c>
      <c r="M38" s="17">
        <f t="shared" si="1"/>
        <v>45929.1</v>
      </c>
    </row>
    <row r="39" spans="1:57" x14ac:dyDescent="0.25">
      <c r="A39" s="9">
        <v>31</v>
      </c>
      <c r="B39" t="s">
        <v>339</v>
      </c>
      <c r="C39" s="4" t="s">
        <v>125</v>
      </c>
      <c r="D39" t="s">
        <v>159</v>
      </c>
      <c r="E39" s="4" t="s">
        <v>237</v>
      </c>
      <c r="F39" t="s">
        <v>157</v>
      </c>
      <c r="G39" s="17">
        <v>40000</v>
      </c>
      <c r="H39" s="17">
        <f t="shared" si="2"/>
        <v>1148</v>
      </c>
      <c r="I39" s="18">
        <v>0</v>
      </c>
      <c r="J39" s="17">
        <f t="shared" si="3"/>
        <v>1216</v>
      </c>
      <c r="K39" s="17">
        <v>25</v>
      </c>
      <c r="L39" s="18">
        <f t="shared" si="0"/>
        <v>2389</v>
      </c>
      <c r="M39" s="17">
        <f t="shared" si="1"/>
        <v>37611</v>
      </c>
    </row>
    <row r="40" spans="1:57" x14ac:dyDescent="0.25">
      <c r="A40" s="9">
        <v>32</v>
      </c>
      <c r="B40" t="s">
        <v>340</v>
      </c>
      <c r="C40" s="4" t="s">
        <v>125</v>
      </c>
      <c r="D40" t="s">
        <v>159</v>
      </c>
      <c r="E40" s="4" t="s">
        <v>236</v>
      </c>
      <c r="F40" t="s">
        <v>157</v>
      </c>
      <c r="G40" s="18">
        <v>40000</v>
      </c>
      <c r="H40" s="17">
        <f t="shared" si="2"/>
        <v>1148</v>
      </c>
      <c r="I40" s="18">
        <v>0</v>
      </c>
      <c r="J40" s="17">
        <f t="shared" si="3"/>
        <v>1216</v>
      </c>
      <c r="K40" s="18">
        <v>175</v>
      </c>
      <c r="L40" s="18">
        <f t="shared" si="0"/>
        <v>2539</v>
      </c>
      <c r="M40" s="17">
        <f t="shared" si="1"/>
        <v>37461</v>
      </c>
    </row>
    <row r="41" spans="1:57" x14ac:dyDescent="0.25">
      <c r="A41" s="9">
        <v>33</v>
      </c>
      <c r="B41" t="s">
        <v>133</v>
      </c>
      <c r="C41" s="4" t="s">
        <v>125</v>
      </c>
      <c r="D41" t="s">
        <v>415</v>
      </c>
      <c r="E41" s="4" t="s">
        <v>236</v>
      </c>
      <c r="F41" t="s">
        <v>156</v>
      </c>
      <c r="G41" s="17">
        <v>140000</v>
      </c>
      <c r="H41" s="17">
        <f t="shared" si="2"/>
        <v>4018</v>
      </c>
      <c r="I41" s="40">
        <v>20656.64</v>
      </c>
      <c r="J41" s="17">
        <f t="shared" si="3"/>
        <v>4256</v>
      </c>
      <c r="K41" s="40">
        <v>5048.42</v>
      </c>
      <c r="L41" s="18">
        <f>H41+I41+J41+K41</f>
        <v>33979.06</v>
      </c>
      <c r="M41" s="17">
        <f>+G41-L41</f>
        <v>106020.94</v>
      </c>
    </row>
    <row r="42" spans="1:57" x14ac:dyDescent="0.25">
      <c r="A42" s="9">
        <v>34</v>
      </c>
      <c r="B42" s="4" t="s">
        <v>131</v>
      </c>
      <c r="C42" s="4" t="s">
        <v>125</v>
      </c>
      <c r="D42" s="4" t="s">
        <v>379</v>
      </c>
      <c r="E42" s="4" t="s">
        <v>236</v>
      </c>
      <c r="F42" s="4" t="s">
        <v>157</v>
      </c>
      <c r="G42" s="18">
        <v>51000</v>
      </c>
      <c r="H42" s="17">
        <f t="shared" si="2"/>
        <v>1463.7</v>
      </c>
      <c r="I42" s="18">
        <v>1995.14</v>
      </c>
      <c r="J42" s="17">
        <f t="shared" si="3"/>
        <v>1550.4</v>
      </c>
      <c r="K42" s="18">
        <v>175</v>
      </c>
      <c r="L42" s="18">
        <f t="shared" si="0"/>
        <v>5184.24</v>
      </c>
      <c r="M42" s="17">
        <f>+G42-L42</f>
        <v>45815.76</v>
      </c>
    </row>
    <row r="43" spans="1:57" x14ac:dyDescent="0.25">
      <c r="A43" s="9">
        <v>35</v>
      </c>
      <c r="B43" s="7" t="s">
        <v>334</v>
      </c>
      <c r="C43" s="7" t="s">
        <v>333</v>
      </c>
      <c r="D43" s="7" t="s">
        <v>260</v>
      </c>
      <c r="E43" s="26" t="s">
        <v>237</v>
      </c>
      <c r="F43" s="7" t="s">
        <v>157</v>
      </c>
      <c r="G43" s="29">
        <v>47000</v>
      </c>
      <c r="H43" s="17">
        <f t="shared" si="2"/>
        <v>1348.9</v>
      </c>
      <c r="I43" s="18">
        <v>0</v>
      </c>
      <c r="J43" s="17">
        <f t="shared" si="3"/>
        <v>1428.8</v>
      </c>
      <c r="K43" s="29">
        <v>25</v>
      </c>
      <c r="L43" s="18">
        <f t="shared" si="0"/>
        <v>2802.7</v>
      </c>
      <c r="M43" s="17">
        <f t="shared" si="1"/>
        <v>44197.3</v>
      </c>
    </row>
    <row r="44" spans="1:57" s="7" customFormat="1" x14ac:dyDescent="0.25">
      <c r="A44" s="9">
        <v>36</v>
      </c>
      <c r="B44" t="s">
        <v>341</v>
      </c>
      <c r="C44" s="7" t="s">
        <v>333</v>
      </c>
      <c r="D44" t="s">
        <v>260</v>
      </c>
      <c r="E44" s="26" t="s">
        <v>236</v>
      </c>
      <c r="F44" s="7" t="s">
        <v>157</v>
      </c>
      <c r="G44" s="29">
        <v>47000</v>
      </c>
      <c r="H44" s="17">
        <f t="shared" si="2"/>
        <v>1348.9</v>
      </c>
      <c r="I44" s="18">
        <v>0</v>
      </c>
      <c r="J44" s="17">
        <f t="shared" si="3"/>
        <v>1428.8</v>
      </c>
      <c r="K44" s="29">
        <v>25</v>
      </c>
      <c r="L44" s="18">
        <f t="shared" si="0"/>
        <v>2802.7</v>
      </c>
      <c r="M44" s="17">
        <f t="shared" si="1"/>
        <v>44197.3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s="7" customFormat="1" x14ac:dyDescent="0.25">
      <c r="A45" s="9">
        <v>37</v>
      </c>
      <c r="B45" t="s">
        <v>443</v>
      </c>
      <c r="C45" s="7" t="s">
        <v>333</v>
      </c>
      <c r="D45" t="s">
        <v>406</v>
      </c>
      <c r="E45" s="4" t="s">
        <v>237</v>
      </c>
      <c r="F45" s="28" t="s">
        <v>157</v>
      </c>
      <c r="G45" s="17">
        <v>47000</v>
      </c>
      <c r="H45" s="17">
        <f t="shared" si="2"/>
        <v>1348.9</v>
      </c>
      <c r="I45" s="18">
        <v>0</v>
      </c>
      <c r="J45" s="17">
        <f t="shared" si="3"/>
        <v>1428.8</v>
      </c>
      <c r="K45" s="35">
        <v>175</v>
      </c>
      <c r="L45" s="18">
        <f t="shared" ref="L45" si="5">H45+I45+J45+K45</f>
        <v>2952.7</v>
      </c>
      <c r="M45" s="17">
        <f>+G45-L45</f>
        <v>44047.3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s="7" customFormat="1" x14ac:dyDescent="0.25">
      <c r="A46" s="9">
        <v>38</v>
      </c>
      <c r="B46" t="s">
        <v>130</v>
      </c>
      <c r="C46" s="4" t="s">
        <v>215</v>
      </c>
      <c r="D46" t="s">
        <v>260</v>
      </c>
      <c r="E46" s="4" t="s">
        <v>236</v>
      </c>
      <c r="F46" t="s">
        <v>157</v>
      </c>
      <c r="G46" s="17">
        <v>55000</v>
      </c>
      <c r="H46" s="17">
        <f t="shared" si="2"/>
        <v>1578.5</v>
      </c>
      <c r="I46" s="18">
        <v>468.06</v>
      </c>
      <c r="J46" s="17">
        <f t="shared" si="3"/>
        <v>1672</v>
      </c>
      <c r="K46" s="18">
        <v>4731.41</v>
      </c>
      <c r="L46" s="18">
        <f t="shared" si="0"/>
        <v>8449.9699999999993</v>
      </c>
      <c r="M46" s="17">
        <f t="shared" si="1"/>
        <v>46550.03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x14ac:dyDescent="0.25">
      <c r="A47" s="9">
        <v>39</v>
      </c>
      <c r="B47" t="s">
        <v>132</v>
      </c>
      <c r="C47" s="4" t="s">
        <v>215</v>
      </c>
      <c r="D47" t="s">
        <v>260</v>
      </c>
      <c r="E47" s="4" t="s">
        <v>237</v>
      </c>
      <c r="F47" t="s">
        <v>156</v>
      </c>
      <c r="G47" s="17">
        <v>45000</v>
      </c>
      <c r="H47" s="17">
        <f t="shared" si="2"/>
        <v>1291.5</v>
      </c>
      <c r="I47" s="40">
        <v>1148.33</v>
      </c>
      <c r="J47" s="17">
        <f t="shared" si="3"/>
        <v>1368</v>
      </c>
      <c r="K47" s="17">
        <v>175</v>
      </c>
      <c r="L47" s="18">
        <f t="shared" si="0"/>
        <v>3982.83</v>
      </c>
      <c r="M47" s="17">
        <f t="shared" si="1"/>
        <v>41017.17</v>
      </c>
    </row>
    <row r="48" spans="1:57" x14ac:dyDescent="0.25">
      <c r="A48" s="9">
        <v>40</v>
      </c>
      <c r="B48" s="4" t="s">
        <v>259</v>
      </c>
      <c r="C48" s="4" t="s">
        <v>215</v>
      </c>
      <c r="D48" s="4" t="s">
        <v>260</v>
      </c>
      <c r="E48" s="4" t="s">
        <v>237</v>
      </c>
      <c r="F48" s="5" t="s">
        <v>157</v>
      </c>
      <c r="G48" s="17">
        <v>44000</v>
      </c>
      <c r="H48" s="17">
        <f t="shared" si="2"/>
        <v>1262.8</v>
      </c>
      <c r="I48" s="18">
        <v>0</v>
      </c>
      <c r="J48" s="17">
        <f t="shared" si="3"/>
        <v>1337.6</v>
      </c>
      <c r="K48" s="17">
        <v>175</v>
      </c>
      <c r="L48" s="18">
        <f t="shared" si="0"/>
        <v>2775.4</v>
      </c>
      <c r="M48" s="17">
        <f t="shared" si="1"/>
        <v>41224.6</v>
      </c>
    </row>
    <row r="49" spans="1:13" x14ac:dyDescent="0.25">
      <c r="A49" s="9">
        <v>41</v>
      </c>
      <c r="B49" s="4" t="s">
        <v>261</v>
      </c>
      <c r="C49" s="4" t="s">
        <v>215</v>
      </c>
      <c r="D49" s="4" t="s">
        <v>260</v>
      </c>
      <c r="E49" s="4" t="s">
        <v>237</v>
      </c>
      <c r="F49" s="5" t="s">
        <v>157</v>
      </c>
      <c r="G49" s="17">
        <v>44000</v>
      </c>
      <c r="H49" s="17">
        <f t="shared" si="2"/>
        <v>1262.8</v>
      </c>
      <c r="I49" s="18">
        <v>0</v>
      </c>
      <c r="J49" s="17">
        <f t="shared" si="3"/>
        <v>1337.6</v>
      </c>
      <c r="K49" s="17">
        <v>175</v>
      </c>
      <c r="L49" s="18">
        <f t="shared" si="0"/>
        <v>2775.4</v>
      </c>
      <c r="M49" s="17">
        <f t="shared" si="1"/>
        <v>41224.6</v>
      </c>
    </row>
    <row r="50" spans="1:13" x14ac:dyDescent="0.25">
      <c r="A50" s="9">
        <v>42</v>
      </c>
      <c r="B50" t="s">
        <v>342</v>
      </c>
      <c r="C50" s="4" t="s">
        <v>215</v>
      </c>
      <c r="D50" t="s">
        <v>260</v>
      </c>
      <c r="E50" s="4" t="s">
        <v>237</v>
      </c>
      <c r="F50" s="5" t="s">
        <v>157</v>
      </c>
      <c r="G50" s="35">
        <v>47000</v>
      </c>
      <c r="H50" s="17">
        <f t="shared" si="2"/>
        <v>1348.9</v>
      </c>
      <c r="I50" s="18">
        <v>0</v>
      </c>
      <c r="J50" s="17">
        <f t="shared" si="3"/>
        <v>1428.8</v>
      </c>
      <c r="K50" s="35">
        <v>175</v>
      </c>
      <c r="L50" s="18">
        <f t="shared" si="0"/>
        <v>2952.7</v>
      </c>
      <c r="M50" s="27">
        <f t="shared" si="1"/>
        <v>44047.3</v>
      </c>
    </row>
    <row r="51" spans="1:13" x14ac:dyDescent="0.25">
      <c r="A51" s="9">
        <v>43</v>
      </c>
      <c r="B51" t="s">
        <v>200</v>
      </c>
      <c r="C51" t="s">
        <v>138</v>
      </c>
      <c r="D51" s="4" t="s">
        <v>14</v>
      </c>
      <c r="E51" s="4" t="s">
        <v>236</v>
      </c>
      <c r="F51" t="s">
        <v>157</v>
      </c>
      <c r="G51" s="17">
        <v>36000</v>
      </c>
      <c r="H51" s="17">
        <f>G51*0.0287</f>
        <v>1033.2</v>
      </c>
      <c r="I51" s="18">
        <v>0</v>
      </c>
      <c r="J51" s="17">
        <f t="shared" si="3"/>
        <v>1094.4000000000001</v>
      </c>
      <c r="K51" s="35">
        <v>3375</v>
      </c>
      <c r="L51" s="18">
        <f>H51+I51+J51+K51</f>
        <v>5502.6</v>
      </c>
      <c r="M51" s="17">
        <f t="shared" si="1"/>
        <v>30497.4</v>
      </c>
    </row>
    <row r="52" spans="1:13" x14ac:dyDescent="0.25">
      <c r="A52" s="9">
        <v>44</v>
      </c>
      <c r="B52" t="s">
        <v>302</v>
      </c>
      <c r="C52" t="s">
        <v>138</v>
      </c>
      <c r="D52" s="4" t="s">
        <v>318</v>
      </c>
      <c r="E52" s="4" t="s">
        <v>236</v>
      </c>
      <c r="F52" t="s">
        <v>285</v>
      </c>
      <c r="G52" s="17">
        <v>76000</v>
      </c>
      <c r="H52" s="17">
        <f t="shared" si="2"/>
        <v>2181.1999999999998</v>
      </c>
      <c r="I52" s="35">
        <v>6497.56</v>
      </c>
      <c r="J52" s="17">
        <f t="shared" si="3"/>
        <v>2310.4</v>
      </c>
      <c r="K52" s="35">
        <v>175</v>
      </c>
      <c r="L52" s="18">
        <f t="shared" si="0"/>
        <v>11164.16</v>
      </c>
      <c r="M52" s="17">
        <f t="shared" si="1"/>
        <v>64835.839999999997</v>
      </c>
    </row>
    <row r="53" spans="1:13" x14ac:dyDescent="0.25">
      <c r="A53" s="9">
        <v>45</v>
      </c>
      <c r="B53" t="s">
        <v>92</v>
      </c>
      <c r="C53" t="s">
        <v>138</v>
      </c>
      <c r="D53" s="4" t="s">
        <v>210</v>
      </c>
      <c r="E53" s="4" t="s">
        <v>236</v>
      </c>
      <c r="F53" t="s">
        <v>156</v>
      </c>
      <c r="G53" s="17">
        <v>47000</v>
      </c>
      <c r="H53" s="17">
        <f t="shared" ref="H53" si="6">G53*0.0287</f>
        <v>1348.9</v>
      </c>
      <c r="I53" s="18">
        <v>0</v>
      </c>
      <c r="J53" s="17">
        <f t="shared" si="3"/>
        <v>1428.8</v>
      </c>
      <c r="K53" s="35">
        <v>3495</v>
      </c>
      <c r="L53" s="18">
        <f t="shared" ref="L53" si="7">H53+I53+J53+K53</f>
        <v>6272.7</v>
      </c>
      <c r="M53" s="17">
        <f>+G53-L53</f>
        <v>40727.300000000003</v>
      </c>
    </row>
    <row r="54" spans="1:13" x14ac:dyDescent="0.25">
      <c r="A54" s="9">
        <v>46</v>
      </c>
      <c r="B54" t="s">
        <v>35</v>
      </c>
      <c r="C54" t="s">
        <v>444</v>
      </c>
      <c r="D54" s="4" t="s">
        <v>445</v>
      </c>
      <c r="E54" s="4" t="s">
        <v>236</v>
      </c>
      <c r="F54" t="s">
        <v>156</v>
      </c>
      <c r="G54" s="17">
        <v>76000</v>
      </c>
      <c r="H54" s="17">
        <f t="shared" si="2"/>
        <v>2181.1999999999998</v>
      </c>
      <c r="I54" s="40">
        <v>6497.56</v>
      </c>
      <c r="J54" s="17">
        <f t="shared" si="3"/>
        <v>2310.4</v>
      </c>
      <c r="K54" s="35">
        <v>145</v>
      </c>
      <c r="L54" s="18">
        <f t="shared" si="0"/>
        <v>11134.16</v>
      </c>
      <c r="M54" s="17">
        <f t="shared" si="1"/>
        <v>64865.84</v>
      </c>
    </row>
    <row r="55" spans="1:13" x14ac:dyDescent="0.25">
      <c r="A55" s="9">
        <v>47</v>
      </c>
      <c r="B55" t="s">
        <v>483</v>
      </c>
      <c r="C55" t="s">
        <v>444</v>
      </c>
      <c r="D55" t="s">
        <v>486</v>
      </c>
      <c r="E55" s="4" t="s">
        <v>237</v>
      </c>
      <c r="F55" t="s">
        <v>156</v>
      </c>
      <c r="G55" s="17">
        <v>65000</v>
      </c>
      <c r="H55" s="17">
        <f>G55*0.0287</f>
        <v>1865.5</v>
      </c>
      <c r="I55" s="18">
        <v>0</v>
      </c>
      <c r="J55" s="17">
        <f>G55*0.0304</f>
        <v>1976</v>
      </c>
      <c r="K55" s="35">
        <v>25</v>
      </c>
      <c r="L55" s="18">
        <f>H55+I55+J55+K55</f>
        <v>3866.5</v>
      </c>
      <c r="M55" s="17">
        <f>+G55-L55</f>
        <v>61133.5</v>
      </c>
    </row>
    <row r="56" spans="1:13" x14ac:dyDescent="0.25">
      <c r="A56" s="9">
        <v>48</v>
      </c>
      <c r="B56" t="s">
        <v>484</v>
      </c>
      <c r="C56" t="s">
        <v>444</v>
      </c>
      <c r="D56" t="s">
        <v>486</v>
      </c>
      <c r="E56" s="4" t="s">
        <v>236</v>
      </c>
      <c r="F56" t="s">
        <v>156</v>
      </c>
      <c r="G56" s="17">
        <v>65000</v>
      </c>
      <c r="H56" s="17">
        <f>G56*0.0287</f>
        <v>1865.5</v>
      </c>
      <c r="I56" s="40">
        <v>2391.81</v>
      </c>
      <c r="J56" s="17">
        <f>G56*0.0304</f>
        <v>1976</v>
      </c>
      <c r="K56" s="40">
        <v>4741.42</v>
      </c>
      <c r="L56" s="18">
        <f>H56+I56+J56+K56</f>
        <v>10974.73</v>
      </c>
      <c r="M56" s="17">
        <f>+G56-L56</f>
        <v>54025.27</v>
      </c>
    </row>
    <row r="57" spans="1:13" x14ac:dyDescent="0.25">
      <c r="A57" s="9">
        <v>49</v>
      </c>
      <c r="B57" t="s">
        <v>485</v>
      </c>
      <c r="C57" t="s">
        <v>444</v>
      </c>
      <c r="D57" t="s">
        <v>486</v>
      </c>
      <c r="E57" s="4" t="s">
        <v>236</v>
      </c>
      <c r="F57" t="s">
        <v>156</v>
      </c>
      <c r="G57" s="17">
        <v>65000</v>
      </c>
      <c r="H57" s="17">
        <f>G57*0.0287</f>
        <v>1865.5</v>
      </c>
      <c r="I57" s="40">
        <v>2531.14</v>
      </c>
      <c r="J57" s="17">
        <f>G57*0.0304</f>
        <v>1976</v>
      </c>
      <c r="K57" s="35">
        <v>865</v>
      </c>
      <c r="L57" s="18">
        <f>H57+I57+J57+K57</f>
        <v>7237.64</v>
      </c>
      <c r="M57" s="17">
        <f>+G57-L57</f>
        <v>57762.36</v>
      </c>
    </row>
    <row r="58" spans="1:13" x14ac:dyDescent="0.25">
      <c r="A58" s="9">
        <v>50</v>
      </c>
      <c r="B58" t="s">
        <v>17</v>
      </c>
      <c r="C58" t="s">
        <v>216</v>
      </c>
      <c r="D58" t="s">
        <v>446</v>
      </c>
      <c r="E58" s="4" t="s">
        <v>236</v>
      </c>
      <c r="F58" t="s">
        <v>156</v>
      </c>
      <c r="G58" s="35">
        <v>110000</v>
      </c>
      <c r="H58" s="17">
        <f>G58*0.0287</f>
        <v>3157</v>
      </c>
      <c r="I58" s="40">
        <v>14028.75</v>
      </c>
      <c r="J58" s="17">
        <f>G58*0.0304</f>
        <v>3344</v>
      </c>
      <c r="K58" s="40">
        <v>10423.620000000001</v>
      </c>
      <c r="L58" s="18">
        <f>H58+I58+J58+K58</f>
        <v>30953.37</v>
      </c>
      <c r="M58" s="17">
        <f>+G58-L58</f>
        <v>79046.63</v>
      </c>
    </row>
    <row r="59" spans="1:13" x14ac:dyDescent="0.25">
      <c r="A59" s="9">
        <v>51</v>
      </c>
      <c r="B59" t="s">
        <v>366</v>
      </c>
      <c r="C59" t="s">
        <v>216</v>
      </c>
      <c r="D59" t="s">
        <v>361</v>
      </c>
      <c r="E59" s="4" t="s">
        <v>236</v>
      </c>
      <c r="F59" t="s">
        <v>157</v>
      </c>
      <c r="G59" s="17">
        <v>66000</v>
      </c>
      <c r="H59" s="17">
        <f t="shared" si="2"/>
        <v>1894.2</v>
      </c>
      <c r="I59" s="40">
        <v>4615.76</v>
      </c>
      <c r="J59" s="17">
        <f t="shared" si="3"/>
        <v>2006.4</v>
      </c>
      <c r="K59" s="40">
        <v>9877.17</v>
      </c>
      <c r="L59" s="18">
        <f t="shared" si="0"/>
        <v>18393.53</v>
      </c>
      <c r="M59" s="17">
        <f t="shared" si="1"/>
        <v>47606.47</v>
      </c>
    </row>
    <row r="60" spans="1:13" x14ac:dyDescent="0.25">
      <c r="A60" s="9">
        <v>52</v>
      </c>
      <c r="B60" s="4" t="s">
        <v>193</v>
      </c>
      <c r="C60" t="s">
        <v>216</v>
      </c>
      <c r="D60" s="4" t="s">
        <v>210</v>
      </c>
      <c r="E60" s="4" t="s">
        <v>236</v>
      </c>
      <c r="F60" s="5" t="s">
        <v>157</v>
      </c>
      <c r="G60" s="17">
        <v>47000</v>
      </c>
      <c r="H60" s="17">
        <f t="shared" si="2"/>
        <v>1348.9</v>
      </c>
      <c r="I60" s="18">
        <v>0</v>
      </c>
      <c r="J60" s="17">
        <f t="shared" si="3"/>
        <v>1428.8</v>
      </c>
      <c r="K60" s="35">
        <v>275</v>
      </c>
      <c r="L60" s="18">
        <f t="shared" si="0"/>
        <v>3052.7</v>
      </c>
      <c r="M60" s="17">
        <f t="shared" si="1"/>
        <v>43947.3</v>
      </c>
    </row>
    <row r="61" spans="1:13" x14ac:dyDescent="0.25">
      <c r="A61" s="9">
        <v>53</v>
      </c>
      <c r="B61" s="7" t="s">
        <v>301</v>
      </c>
      <c r="C61" t="s">
        <v>216</v>
      </c>
      <c r="D61" s="7" t="s">
        <v>361</v>
      </c>
      <c r="E61" s="26" t="s">
        <v>236</v>
      </c>
      <c r="F61" s="7" t="s">
        <v>156</v>
      </c>
      <c r="G61" s="29">
        <v>65000</v>
      </c>
      <c r="H61" s="17">
        <f t="shared" si="2"/>
        <v>1865.5</v>
      </c>
      <c r="I61" s="40">
        <v>3390.33</v>
      </c>
      <c r="J61" s="17">
        <f t="shared" si="3"/>
        <v>1976</v>
      </c>
      <c r="K61" s="35">
        <v>2295</v>
      </c>
      <c r="L61" s="18">
        <f t="shared" si="0"/>
        <v>9526.83</v>
      </c>
      <c r="M61" s="17">
        <f t="shared" si="1"/>
        <v>55473.17</v>
      </c>
    </row>
    <row r="62" spans="1:13" x14ac:dyDescent="0.25">
      <c r="A62" s="9">
        <v>54</v>
      </c>
      <c r="B62" s="7" t="s">
        <v>345</v>
      </c>
      <c r="C62" t="s">
        <v>216</v>
      </c>
      <c r="D62" s="7" t="s">
        <v>361</v>
      </c>
      <c r="E62" s="26" t="s">
        <v>236</v>
      </c>
      <c r="F62" s="7" t="s">
        <v>156</v>
      </c>
      <c r="G62" s="29">
        <v>65000</v>
      </c>
      <c r="H62" s="17">
        <f t="shared" si="2"/>
        <v>1865.5</v>
      </c>
      <c r="I62" s="35">
        <v>0</v>
      </c>
      <c r="J62" s="17">
        <f t="shared" si="3"/>
        <v>1976</v>
      </c>
      <c r="K62" s="35">
        <v>3690.46</v>
      </c>
      <c r="L62" s="18">
        <f t="shared" si="0"/>
        <v>7531.96</v>
      </c>
      <c r="M62" s="17">
        <f>+G62-L62</f>
        <v>57468.04</v>
      </c>
    </row>
    <row r="63" spans="1:13" x14ac:dyDescent="0.25">
      <c r="A63" s="9">
        <v>55</v>
      </c>
      <c r="B63" t="s">
        <v>16</v>
      </c>
      <c r="C63" t="s">
        <v>448</v>
      </c>
      <c r="D63" s="8" t="s">
        <v>447</v>
      </c>
      <c r="E63" s="4" t="s">
        <v>236</v>
      </c>
      <c r="F63" t="s">
        <v>156</v>
      </c>
      <c r="G63" s="35">
        <v>110000</v>
      </c>
      <c r="H63" s="17">
        <f t="shared" si="2"/>
        <v>3157</v>
      </c>
      <c r="I63" s="35">
        <v>14028.75</v>
      </c>
      <c r="J63" s="17">
        <f t="shared" si="3"/>
        <v>3344</v>
      </c>
      <c r="K63" s="40">
        <v>18026.88</v>
      </c>
      <c r="L63" s="18">
        <f t="shared" si="0"/>
        <v>38556.629999999997</v>
      </c>
      <c r="M63" s="17">
        <f t="shared" si="1"/>
        <v>71443.37</v>
      </c>
    </row>
    <row r="64" spans="1:13" x14ac:dyDescent="0.25">
      <c r="A64" s="9">
        <v>56</v>
      </c>
      <c r="B64" t="s">
        <v>152</v>
      </c>
      <c r="C64" t="s">
        <v>217</v>
      </c>
      <c r="D64" t="s">
        <v>318</v>
      </c>
      <c r="E64" s="4" t="s">
        <v>236</v>
      </c>
      <c r="F64" t="s">
        <v>157</v>
      </c>
      <c r="G64" s="35">
        <v>76000</v>
      </c>
      <c r="H64" s="17">
        <f t="shared" si="2"/>
        <v>2181.1999999999998</v>
      </c>
      <c r="I64" s="40">
        <v>6154.46</v>
      </c>
      <c r="J64" s="17">
        <f t="shared" si="3"/>
        <v>2310.4</v>
      </c>
      <c r="K64" s="35">
        <v>1990.46</v>
      </c>
      <c r="L64" s="18">
        <f t="shared" si="0"/>
        <v>12636.52</v>
      </c>
      <c r="M64" s="17">
        <f t="shared" si="1"/>
        <v>63363.48</v>
      </c>
    </row>
    <row r="65" spans="1:57" x14ac:dyDescent="0.25">
      <c r="A65" s="9">
        <v>57</v>
      </c>
      <c r="B65" t="s">
        <v>256</v>
      </c>
      <c r="C65" t="s">
        <v>217</v>
      </c>
      <c r="D65" t="s">
        <v>362</v>
      </c>
      <c r="E65" s="4" t="s">
        <v>236</v>
      </c>
      <c r="F65" t="s">
        <v>156</v>
      </c>
      <c r="G65" s="35">
        <v>65000</v>
      </c>
      <c r="H65" s="17">
        <f t="shared" si="2"/>
        <v>1865.5</v>
      </c>
      <c r="I65" s="18">
        <v>0</v>
      </c>
      <c r="J65" s="17">
        <f t="shared" si="3"/>
        <v>1976</v>
      </c>
      <c r="K65" s="35">
        <v>15697.4</v>
      </c>
      <c r="L65" s="18">
        <f t="shared" si="0"/>
        <v>19538.900000000001</v>
      </c>
      <c r="M65" s="17">
        <f t="shared" si="1"/>
        <v>45461.1</v>
      </c>
    </row>
    <row r="66" spans="1:57" x14ac:dyDescent="0.25">
      <c r="A66" s="9">
        <v>58</v>
      </c>
      <c r="B66" t="s">
        <v>499</v>
      </c>
      <c r="C66" t="s">
        <v>500</v>
      </c>
      <c r="D66" t="s">
        <v>159</v>
      </c>
      <c r="E66" s="4" t="s">
        <v>236</v>
      </c>
      <c r="F66" s="4" t="s">
        <v>157</v>
      </c>
      <c r="G66" s="17">
        <v>45000</v>
      </c>
      <c r="H66" s="17">
        <f>G66*0.0287</f>
        <v>1291.5</v>
      </c>
      <c r="I66" s="40">
        <v>1148.33</v>
      </c>
      <c r="J66" s="17">
        <f>G66*0.0304</f>
        <v>1368</v>
      </c>
      <c r="K66" s="17">
        <v>25</v>
      </c>
      <c r="L66" s="18">
        <f>H66+I66+J66+K66</f>
        <v>3832.83</v>
      </c>
      <c r="M66" s="17">
        <f>+G66-L66</f>
        <v>41167.17</v>
      </c>
    </row>
    <row r="67" spans="1:57" s="7" customFormat="1" x14ac:dyDescent="0.25">
      <c r="A67" s="9">
        <v>59</v>
      </c>
      <c r="B67" t="s">
        <v>350</v>
      </c>
      <c r="C67" t="s">
        <v>220</v>
      </c>
      <c r="D67" t="s">
        <v>349</v>
      </c>
      <c r="E67" s="4" t="s">
        <v>237</v>
      </c>
      <c r="F67" t="s">
        <v>157</v>
      </c>
      <c r="G67" s="17">
        <v>55000</v>
      </c>
      <c r="H67" s="17">
        <f t="shared" si="2"/>
        <v>1578.5</v>
      </c>
      <c r="I67">
        <v>149.18</v>
      </c>
      <c r="J67" s="17">
        <f t="shared" si="3"/>
        <v>1672</v>
      </c>
      <c r="K67" s="35">
        <v>2925</v>
      </c>
      <c r="L67" s="18">
        <f t="shared" si="0"/>
        <v>6324.68</v>
      </c>
      <c r="M67" s="29">
        <f t="shared" si="1"/>
        <v>48675.32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s="7" customFormat="1" x14ac:dyDescent="0.25">
      <c r="A68" s="9">
        <v>60</v>
      </c>
      <c r="B68" s="7" t="s">
        <v>221</v>
      </c>
      <c r="C68" t="s">
        <v>220</v>
      </c>
      <c r="D68" s="7" t="s">
        <v>43</v>
      </c>
      <c r="E68" s="26" t="s">
        <v>236</v>
      </c>
      <c r="F68" s="7" t="s">
        <v>157</v>
      </c>
      <c r="G68" s="29">
        <v>25000</v>
      </c>
      <c r="H68" s="17">
        <f t="shared" si="2"/>
        <v>717.5</v>
      </c>
      <c r="I68" s="18">
        <v>0</v>
      </c>
      <c r="J68" s="17">
        <f t="shared" si="3"/>
        <v>760</v>
      </c>
      <c r="K68" s="17">
        <v>5175</v>
      </c>
      <c r="L68" s="18">
        <f t="shared" si="0"/>
        <v>6652.5</v>
      </c>
      <c r="M68" s="17">
        <f t="shared" si="1"/>
        <v>18347.5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x14ac:dyDescent="0.25">
      <c r="A69" s="9">
        <v>61</v>
      </c>
      <c r="B69" t="s">
        <v>348</v>
      </c>
      <c r="C69" t="s">
        <v>220</v>
      </c>
      <c r="D69" t="s">
        <v>159</v>
      </c>
      <c r="E69" s="26" t="s">
        <v>236</v>
      </c>
      <c r="F69" s="7" t="s">
        <v>157</v>
      </c>
      <c r="G69" s="35">
        <v>35000</v>
      </c>
      <c r="H69" s="17">
        <f t="shared" si="2"/>
        <v>1004.5</v>
      </c>
      <c r="I69" s="18">
        <v>0</v>
      </c>
      <c r="J69" s="17">
        <f t="shared" si="3"/>
        <v>1064</v>
      </c>
      <c r="K69" s="18">
        <v>2500</v>
      </c>
      <c r="L69" s="18">
        <f>H69+I69+J69+K69</f>
        <v>4568.5</v>
      </c>
      <c r="M69" s="17">
        <f>+G69-L69</f>
        <v>30431.5</v>
      </c>
    </row>
    <row r="70" spans="1:57" x14ac:dyDescent="0.25">
      <c r="A70" s="9">
        <v>62</v>
      </c>
      <c r="B70" t="s">
        <v>431</v>
      </c>
      <c r="C70" t="s">
        <v>220</v>
      </c>
      <c r="D70" s="7" t="s">
        <v>43</v>
      </c>
      <c r="E70" s="26" t="s">
        <v>236</v>
      </c>
      <c r="F70" s="7" t="s">
        <v>157</v>
      </c>
      <c r="G70" s="18">
        <v>25000</v>
      </c>
      <c r="H70" s="17">
        <f t="shared" si="2"/>
        <v>717.5</v>
      </c>
      <c r="I70" s="18">
        <v>0</v>
      </c>
      <c r="J70" s="17">
        <f t="shared" si="3"/>
        <v>760</v>
      </c>
      <c r="K70" s="40">
        <v>1190.5</v>
      </c>
      <c r="L70" s="18">
        <f>H70+I70+J70+K70</f>
        <v>2668</v>
      </c>
      <c r="M70" s="17">
        <f>+G70-L70</f>
        <v>22332</v>
      </c>
    </row>
    <row r="71" spans="1:57" x14ac:dyDescent="0.25">
      <c r="A71" s="9">
        <v>63</v>
      </c>
      <c r="B71" t="s">
        <v>458</v>
      </c>
      <c r="C71" t="s">
        <v>220</v>
      </c>
      <c r="D71" t="s">
        <v>159</v>
      </c>
      <c r="E71" s="26" t="s">
        <v>237</v>
      </c>
      <c r="F71" s="7" t="s">
        <v>157</v>
      </c>
      <c r="G71" s="35">
        <v>40000</v>
      </c>
      <c r="H71" s="17">
        <f t="shared" si="2"/>
        <v>1148</v>
      </c>
      <c r="I71" s="35">
        <v>442.65</v>
      </c>
      <c r="J71" s="17">
        <f t="shared" si="3"/>
        <v>1216</v>
      </c>
      <c r="K71" s="35">
        <v>25</v>
      </c>
      <c r="L71" s="18">
        <f>H71+I71+J71+K71</f>
        <v>2831.65</v>
      </c>
      <c r="M71" s="17">
        <f>+G71-L71</f>
        <v>37168.35</v>
      </c>
    </row>
    <row r="72" spans="1:57" x14ac:dyDescent="0.25">
      <c r="A72" s="9">
        <v>64</v>
      </c>
      <c r="B72" t="s">
        <v>37</v>
      </c>
      <c r="C72" t="s">
        <v>36</v>
      </c>
      <c r="D72" t="s">
        <v>475</v>
      </c>
      <c r="E72" s="4" t="s">
        <v>236</v>
      </c>
      <c r="F72" t="s">
        <v>157</v>
      </c>
      <c r="G72" s="17">
        <v>25000</v>
      </c>
      <c r="H72" s="17">
        <f t="shared" si="2"/>
        <v>717.5</v>
      </c>
      <c r="I72" s="18">
        <v>0</v>
      </c>
      <c r="J72" s="17">
        <f t="shared" si="3"/>
        <v>760</v>
      </c>
      <c r="K72" s="17">
        <v>275</v>
      </c>
      <c r="L72" s="18">
        <f t="shared" si="0"/>
        <v>1752.5</v>
      </c>
      <c r="M72" s="17">
        <f>+G72-L72</f>
        <v>23247.5</v>
      </c>
    </row>
    <row r="73" spans="1:57" x14ac:dyDescent="0.25">
      <c r="A73" s="9">
        <v>65</v>
      </c>
      <c r="B73" t="s">
        <v>29</v>
      </c>
      <c r="C73" t="s">
        <v>36</v>
      </c>
      <c r="D73" t="s">
        <v>30</v>
      </c>
      <c r="E73" s="4" t="s">
        <v>237</v>
      </c>
      <c r="F73" t="s">
        <v>156</v>
      </c>
      <c r="G73" s="17">
        <v>24150</v>
      </c>
      <c r="H73" s="17">
        <f t="shared" si="2"/>
        <v>693.11</v>
      </c>
      <c r="I73" s="18">
        <v>0</v>
      </c>
      <c r="J73" s="17">
        <f t="shared" si="3"/>
        <v>734.16</v>
      </c>
      <c r="K73" s="17">
        <v>225</v>
      </c>
      <c r="L73" s="18">
        <f t="shared" si="0"/>
        <v>1652.27</v>
      </c>
      <c r="M73" s="17">
        <f t="shared" si="1"/>
        <v>22497.73</v>
      </c>
    </row>
    <row r="74" spans="1:57" x14ac:dyDescent="0.25">
      <c r="A74" s="9">
        <v>66</v>
      </c>
      <c r="B74" t="s">
        <v>38</v>
      </c>
      <c r="C74" t="s">
        <v>36</v>
      </c>
      <c r="D74" t="s">
        <v>39</v>
      </c>
      <c r="E74" s="4" t="s">
        <v>237</v>
      </c>
      <c r="F74" t="s">
        <v>156</v>
      </c>
      <c r="G74" s="35">
        <v>25000</v>
      </c>
      <c r="H74" s="17">
        <f t="shared" si="2"/>
        <v>717.5</v>
      </c>
      <c r="I74" s="18">
        <v>0</v>
      </c>
      <c r="J74" s="17">
        <f t="shared" si="3"/>
        <v>760</v>
      </c>
      <c r="K74" s="40">
        <v>13535.13</v>
      </c>
      <c r="L74" s="18">
        <f t="shared" si="0"/>
        <v>15012.63</v>
      </c>
      <c r="M74" s="17">
        <f t="shared" si="1"/>
        <v>9987.3700000000008</v>
      </c>
    </row>
    <row r="75" spans="1:57" x14ac:dyDescent="0.25">
      <c r="A75" s="9">
        <v>67</v>
      </c>
      <c r="B75" t="s">
        <v>40</v>
      </c>
      <c r="C75" t="s">
        <v>36</v>
      </c>
      <c r="D75" t="s">
        <v>159</v>
      </c>
      <c r="E75" s="4" t="s">
        <v>236</v>
      </c>
      <c r="F75" t="s">
        <v>157</v>
      </c>
      <c r="G75" s="17">
        <v>35000</v>
      </c>
      <c r="H75" s="17">
        <f t="shared" si="2"/>
        <v>1004.5</v>
      </c>
      <c r="I75" s="18">
        <v>0</v>
      </c>
      <c r="J75" s="17">
        <f t="shared" si="3"/>
        <v>1064</v>
      </c>
      <c r="K75" s="35">
        <v>1775</v>
      </c>
      <c r="L75" s="18">
        <f t="shared" si="0"/>
        <v>3843.5</v>
      </c>
      <c r="M75" s="17">
        <f>+G75-L75</f>
        <v>31156.5</v>
      </c>
    </row>
    <row r="76" spans="1:57" x14ac:dyDescent="0.25">
      <c r="A76" s="9">
        <v>68</v>
      </c>
      <c r="B76" t="s">
        <v>41</v>
      </c>
      <c r="C76" t="s">
        <v>36</v>
      </c>
      <c r="D76" t="s">
        <v>42</v>
      </c>
      <c r="E76" s="4" t="s">
        <v>236</v>
      </c>
      <c r="F76" t="s">
        <v>157</v>
      </c>
      <c r="G76" s="17">
        <v>18700</v>
      </c>
      <c r="H76" s="17">
        <f t="shared" si="2"/>
        <v>536.69000000000005</v>
      </c>
      <c r="I76" s="18">
        <v>0</v>
      </c>
      <c r="J76" s="17">
        <f t="shared" si="3"/>
        <v>568.48</v>
      </c>
      <c r="K76" s="17">
        <v>125</v>
      </c>
      <c r="L76" s="18">
        <f t="shared" si="0"/>
        <v>1230.17</v>
      </c>
      <c r="M76" s="17">
        <f t="shared" si="1"/>
        <v>17469.830000000002</v>
      </c>
    </row>
    <row r="77" spans="1:57" x14ac:dyDescent="0.25">
      <c r="A77" s="9">
        <v>69</v>
      </c>
      <c r="B77" t="s">
        <v>222</v>
      </c>
      <c r="C77" t="s">
        <v>36</v>
      </c>
      <c r="D77" t="s">
        <v>39</v>
      </c>
      <c r="E77" s="4" t="s">
        <v>237</v>
      </c>
      <c r="F77" t="s">
        <v>157</v>
      </c>
      <c r="G77" s="17">
        <v>25000</v>
      </c>
      <c r="H77" s="17">
        <f t="shared" si="2"/>
        <v>717.5</v>
      </c>
      <c r="I77" s="18">
        <v>0</v>
      </c>
      <c r="J77" s="17">
        <f t="shared" si="3"/>
        <v>760</v>
      </c>
      <c r="K77" s="40">
        <v>2535.0100000000002</v>
      </c>
      <c r="L77" s="18">
        <f t="shared" si="0"/>
        <v>4012.51</v>
      </c>
      <c r="M77" s="17">
        <f t="shared" si="1"/>
        <v>20987.49</v>
      </c>
    </row>
    <row r="78" spans="1:57" x14ac:dyDescent="0.25">
      <c r="A78" s="9">
        <v>70</v>
      </c>
      <c r="B78" t="s">
        <v>289</v>
      </c>
      <c r="C78" t="s">
        <v>36</v>
      </c>
      <c r="D78" t="s">
        <v>159</v>
      </c>
      <c r="E78" s="4" t="s">
        <v>236</v>
      </c>
      <c r="F78" t="s">
        <v>156</v>
      </c>
      <c r="G78" s="35">
        <v>25000</v>
      </c>
      <c r="H78" s="17">
        <f t="shared" si="2"/>
        <v>717.5</v>
      </c>
      <c r="I78" s="18">
        <v>0</v>
      </c>
      <c r="J78" s="17">
        <f t="shared" si="3"/>
        <v>760</v>
      </c>
      <c r="K78" s="40">
        <v>9478.82</v>
      </c>
      <c r="L78" s="18">
        <f t="shared" si="0"/>
        <v>10956.32</v>
      </c>
      <c r="M78" s="17">
        <f t="shared" si="1"/>
        <v>14043.68</v>
      </c>
    </row>
    <row r="79" spans="1:57" x14ac:dyDescent="0.25">
      <c r="A79" s="9">
        <v>71</v>
      </c>
      <c r="B79" s="7" t="s">
        <v>245</v>
      </c>
      <c r="C79" s="7" t="s">
        <v>279</v>
      </c>
      <c r="D79" s="7" t="s">
        <v>416</v>
      </c>
      <c r="E79" s="26" t="s">
        <v>236</v>
      </c>
      <c r="F79" s="7" t="s">
        <v>156</v>
      </c>
      <c r="G79" s="39">
        <v>65000</v>
      </c>
      <c r="H79" s="17">
        <f t="shared" ref="H79:H138" si="8">G79*0.0287</f>
        <v>1865.5</v>
      </c>
      <c r="I79" s="40">
        <v>1741.39</v>
      </c>
      <c r="J79" s="17">
        <f t="shared" ref="J79:J141" si="9">G79*0.0304</f>
        <v>1976</v>
      </c>
      <c r="K79" s="20">
        <v>3740.46</v>
      </c>
      <c r="L79" s="20">
        <f t="shared" si="0"/>
        <v>9323.35</v>
      </c>
      <c r="M79" s="29">
        <f t="shared" ref="M79:M139" si="10">+G79-L79</f>
        <v>55676.65</v>
      </c>
    </row>
    <row r="80" spans="1:57" s="1" customFormat="1" x14ac:dyDescent="0.25">
      <c r="A80" s="9">
        <v>72</v>
      </c>
      <c r="B80" s="7" t="s">
        <v>338</v>
      </c>
      <c r="C80" t="s">
        <v>279</v>
      </c>
      <c r="D80" s="7" t="s">
        <v>308</v>
      </c>
      <c r="E80" s="4" t="s">
        <v>236</v>
      </c>
      <c r="F80" t="s">
        <v>156</v>
      </c>
      <c r="G80" s="35">
        <v>47000</v>
      </c>
      <c r="H80" s="17">
        <f t="shared" si="8"/>
        <v>1348.9</v>
      </c>
      <c r="I80" s="18">
        <v>0</v>
      </c>
      <c r="J80" s="17">
        <f t="shared" si="9"/>
        <v>1428.8</v>
      </c>
      <c r="K80" s="40">
        <v>4535.5</v>
      </c>
      <c r="L80" s="18">
        <f t="shared" ref="L80:L143" si="11">H80+I80+J80+K80</f>
        <v>7313.2</v>
      </c>
      <c r="M80" s="17">
        <f t="shared" si="10"/>
        <v>39686.800000000003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13" x14ac:dyDescent="0.25">
      <c r="A81" s="9">
        <v>73</v>
      </c>
      <c r="B81" t="s">
        <v>44</v>
      </c>
      <c r="C81" t="s">
        <v>279</v>
      </c>
      <c r="D81" t="s">
        <v>159</v>
      </c>
      <c r="E81" s="4" t="s">
        <v>237</v>
      </c>
      <c r="F81" t="s">
        <v>157</v>
      </c>
      <c r="G81" s="17">
        <v>35000</v>
      </c>
      <c r="H81" s="17">
        <f t="shared" si="8"/>
        <v>1004.5</v>
      </c>
      <c r="I81" s="18">
        <v>0</v>
      </c>
      <c r="J81" s="17">
        <f t="shared" si="9"/>
        <v>1064</v>
      </c>
      <c r="K81" s="35">
        <v>2275</v>
      </c>
      <c r="L81" s="18">
        <f t="shared" si="11"/>
        <v>4343.5</v>
      </c>
      <c r="M81" s="17">
        <f>+G81-L81</f>
        <v>30656.5</v>
      </c>
    </row>
    <row r="82" spans="1:13" s="7" customFormat="1" x14ac:dyDescent="0.25">
      <c r="A82" s="9">
        <v>74</v>
      </c>
      <c r="B82" t="s">
        <v>46</v>
      </c>
      <c r="C82" t="s">
        <v>286</v>
      </c>
      <c r="D82" t="s">
        <v>45</v>
      </c>
      <c r="E82" s="4" t="s">
        <v>236</v>
      </c>
      <c r="F82" t="s">
        <v>157</v>
      </c>
      <c r="G82" s="17">
        <v>20000</v>
      </c>
      <c r="H82" s="17">
        <f t="shared" si="8"/>
        <v>574</v>
      </c>
      <c r="I82" s="18">
        <v>0</v>
      </c>
      <c r="J82" s="17">
        <f t="shared" si="9"/>
        <v>608</v>
      </c>
      <c r="K82" s="35">
        <v>355</v>
      </c>
      <c r="L82" s="18">
        <f t="shared" si="11"/>
        <v>1537</v>
      </c>
      <c r="M82" s="17">
        <f t="shared" si="10"/>
        <v>18463</v>
      </c>
    </row>
    <row r="83" spans="1:13" x14ac:dyDescent="0.25">
      <c r="A83" s="9">
        <v>75</v>
      </c>
      <c r="B83" t="s">
        <v>47</v>
      </c>
      <c r="C83" t="s">
        <v>286</v>
      </c>
      <c r="D83" t="s">
        <v>59</v>
      </c>
      <c r="E83" s="4" t="s">
        <v>237</v>
      </c>
      <c r="F83" t="s">
        <v>157</v>
      </c>
      <c r="G83" s="17">
        <v>25000</v>
      </c>
      <c r="H83" s="17">
        <f t="shared" si="8"/>
        <v>717.5</v>
      </c>
      <c r="I83" s="18">
        <v>0</v>
      </c>
      <c r="J83" s="17">
        <f t="shared" si="9"/>
        <v>760</v>
      </c>
      <c r="K83" s="40">
        <v>1365</v>
      </c>
      <c r="L83" s="18">
        <f t="shared" si="11"/>
        <v>2842.5</v>
      </c>
      <c r="M83" s="17">
        <f t="shared" si="10"/>
        <v>22157.5</v>
      </c>
    </row>
    <row r="84" spans="1:13" x14ac:dyDescent="0.25">
      <c r="A84" s="9">
        <v>76</v>
      </c>
      <c r="B84" t="s">
        <v>48</v>
      </c>
      <c r="C84" t="s">
        <v>286</v>
      </c>
      <c r="D84" t="s">
        <v>45</v>
      </c>
      <c r="E84" s="4" t="s">
        <v>236</v>
      </c>
      <c r="F84" t="s">
        <v>156</v>
      </c>
      <c r="G84" s="17">
        <v>20000</v>
      </c>
      <c r="H84" s="17">
        <f t="shared" si="8"/>
        <v>574</v>
      </c>
      <c r="I84" s="18">
        <v>0</v>
      </c>
      <c r="J84" s="17">
        <f t="shared" si="9"/>
        <v>608</v>
      </c>
      <c r="K84" s="35">
        <v>3924.2</v>
      </c>
      <c r="L84" s="18">
        <f t="shared" si="11"/>
        <v>5106.2</v>
      </c>
      <c r="M84" s="17">
        <f t="shared" si="10"/>
        <v>14893.8</v>
      </c>
    </row>
    <row r="85" spans="1:13" x14ac:dyDescent="0.25">
      <c r="A85" s="9">
        <v>77</v>
      </c>
      <c r="B85" t="s">
        <v>197</v>
      </c>
      <c r="C85" t="s">
        <v>286</v>
      </c>
      <c r="D85" s="4" t="s">
        <v>45</v>
      </c>
      <c r="E85" s="4" t="s">
        <v>236</v>
      </c>
      <c r="F85" s="5" t="s">
        <v>157</v>
      </c>
      <c r="G85" s="35">
        <v>20000</v>
      </c>
      <c r="H85" s="17">
        <f t="shared" si="8"/>
        <v>574</v>
      </c>
      <c r="I85" s="18">
        <v>0</v>
      </c>
      <c r="J85" s="17">
        <f t="shared" si="9"/>
        <v>608</v>
      </c>
      <c r="K85" s="40">
        <v>5756.08</v>
      </c>
      <c r="L85" s="18">
        <f t="shared" si="11"/>
        <v>6938.08</v>
      </c>
      <c r="M85" s="17">
        <f t="shared" si="10"/>
        <v>13061.92</v>
      </c>
    </row>
    <row r="86" spans="1:13" x14ac:dyDescent="0.25">
      <c r="A86" s="9">
        <v>78</v>
      </c>
      <c r="B86" t="s">
        <v>49</v>
      </c>
      <c r="C86" t="s">
        <v>286</v>
      </c>
      <c r="D86" t="s">
        <v>50</v>
      </c>
      <c r="E86" s="4" t="s">
        <v>236</v>
      </c>
      <c r="F86" s="5" t="s">
        <v>156</v>
      </c>
      <c r="G86" s="35">
        <v>55000</v>
      </c>
      <c r="H86" s="17">
        <f t="shared" si="8"/>
        <v>1578.5</v>
      </c>
      <c r="I86" s="18">
        <v>0</v>
      </c>
      <c r="J86" s="17">
        <f t="shared" si="9"/>
        <v>1672</v>
      </c>
      <c r="K86" s="18">
        <v>275</v>
      </c>
      <c r="L86" s="18">
        <f t="shared" si="11"/>
        <v>3525.5</v>
      </c>
      <c r="M86" s="17">
        <f>G86-L86</f>
        <v>51474.5</v>
      </c>
    </row>
    <row r="87" spans="1:13" x14ac:dyDescent="0.25">
      <c r="A87" s="9">
        <v>79</v>
      </c>
      <c r="B87" t="s">
        <v>51</v>
      </c>
      <c r="C87" t="s">
        <v>286</v>
      </c>
      <c r="D87" t="s">
        <v>52</v>
      </c>
      <c r="E87" s="4" t="s">
        <v>237</v>
      </c>
      <c r="F87" t="s">
        <v>157</v>
      </c>
      <c r="G87" s="17">
        <v>20000</v>
      </c>
      <c r="H87" s="17">
        <f t="shared" si="8"/>
        <v>574</v>
      </c>
      <c r="I87" s="18">
        <v>0</v>
      </c>
      <c r="J87" s="17">
        <f t="shared" si="9"/>
        <v>608</v>
      </c>
      <c r="K87" s="40">
        <v>1275</v>
      </c>
      <c r="L87" s="18">
        <f t="shared" si="11"/>
        <v>2457</v>
      </c>
      <c r="M87" s="17">
        <f t="shared" si="10"/>
        <v>17543</v>
      </c>
    </row>
    <row r="88" spans="1:13" x14ac:dyDescent="0.25">
      <c r="A88" s="9">
        <v>80</v>
      </c>
      <c r="B88" s="7" t="s">
        <v>142</v>
      </c>
      <c r="C88" t="s">
        <v>286</v>
      </c>
      <c r="D88" t="s">
        <v>141</v>
      </c>
      <c r="E88" s="4" t="s">
        <v>237</v>
      </c>
      <c r="F88" t="s">
        <v>157</v>
      </c>
      <c r="G88" s="35">
        <v>29000</v>
      </c>
      <c r="H88" s="17">
        <f t="shared" si="8"/>
        <v>832.3</v>
      </c>
      <c r="I88" s="18">
        <v>0</v>
      </c>
      <c r="J88" s="17">
        <f t="shared" si="9"/>
        <v>881.6</v>
      </c>
      <c r="K88" s="35">
        <v>175</v>
      </c>
      <c r="L88" s="18">
        <f t="shared" si="11"/>
        <v>1888.9</v>
      </c>
      <c r="M88" s="17">
        <f t="shared" si="10"/>
        <v>27111.1</v>
      </c>
    </row>
    <row r="89" spans="1:13" x14ac:dyDescent="0.25">
      <c r="A89" s="9">
        <v>81</v>
      </c>
      <c r="B89" t="s">
        <v>246</v>
      </c>
      <c r="C89" t="s">
        <v>286</v>
      </c>
      <c r="D89" t="s">
        <v>45</v>
      </c>
      <c r="E89" s="4" t="s">
        <v>236</v>
      </c>
      <c r="F89" t="s">
        <v>156</v>
      </c>
      <c r="G89" s="17">
        <v>20000</v>
      </c>
      <c r="H89" s="17">
        <f t="shared" si="8"/>
        <v>574</v>
      </c>
      <c r="I89" s="18">
        <v>0</v>
      </c>
      <c r="J89" s="17">
        <f t="shared" si="9"/>
        <v>608</v>
      </c>
      <c r="K89" s="18">
        <v>275</v>
      </c>
      <c r="L89" s="18">
        <f t="shared" si="11"/>
        <v>1457</v>
      </c>
      <c r="M89" s="17">
        <f t="shared" si="10"/>
        <v>18543</v>
      </c>
    </row>
    <row r="90" spans="1:13" x14ac:dyDescent="0.25">
      <c r="A90" s="9">
        <v>82</v>
      </c>
      <c r="B90" t="s">
        <v>54</v>
      </c>
      <c r="C90" t="s">
        <v>286</v>
      </c>
      <c r="D90" t="s">
        <v>304</v>
      </c>
      <c r="E90" s="4" t="s">
        <v>237</v>
      </c>
      <c r="F90" t="s">
        <v>156</v>
      </c>
      <c r="G90" s="17">
        <v>23467.5</v>
      </c>
      <c r="H90" s="17">
        <f t="shared" si="8"/>
        <v>673.52</v>
      </c>
      <c r="I90" s="18">
        <v>0</v>
      </c>
      <c r="J90" s="17">
        <f t="shared" si="9"/>
        <v>713.41</v>
      </c>
      <c r="K90" s="17">
        <v>250</v>
      </c>
      <c r="L90" s="18">
        <f t="shared" si="11"/>
        <v>1636.93</v>
      </c>
      <c r="M90" s="17">
        <f>+G90-L90</f>
        <v>21830.57</v>
      </c>
    </row>
    <row r="91" spans="1:13" x14ac:dyDescent="0.25">
      <c r="A91" s="9">
        <v>83</v>
      </c>
      <c r="B91" s="7" t="s">
        <v>55</v>
      </c>
      <c r="C91" t="s">
        <v>286</v>
      </c>
      <c r="D91" s="7" t="s">
        <v>417</v>
      </c>
      <c r="E91" s="4" t="s">
        <v>236</v>
      </c>
      <c r="F91" t="s">
        <v>157</v>
      </c>
      <c r="G91" s="17">
        <v>23500</v>
      </c>
      <c r="H91" s="17">
        <f t="shared" si="8"/>
        <v>674.45</v>
      </c>
      <c r="I91" s="18">
        <v>0</v>
      </c>
      <c r="J91" s="17">
        <f t="shared" si="9"/>
        <v>714.4</v>
      </c>
      <c r="K91" s="17">
        <v>275</v>
      </c>
      <c r="L91" s="18">
        <f t="shared" si="11"/>
        <v>1663.85</v>
      </c>
      <c r="M91" s="17">
        <f t="shared" si="10"/>
        <v>21836.15</v>
      </c>
    </row>
    <row r="92" spans="1:13" x14ac:dyDescent="0.25">
      <c r="A92" s="9">
        <v>84</v>
      </c>
      <c r="B92" t="s">
        <v>57</v>
      </c>
      <c r="C92" t="s">
        <v>286</v>
      </c>
      <c r="D92" t="s">
        <v>45</v>
      </c>
      <c r="E92" s="4" t="s">
        <v>236</v>
      </c>
      <c r="F92" t="s">
        <v>157</v>
      </c>
      <c r="G92" s="17">
        <v>20000</v>
      </c>
      <c r="H92" s="17">
        <f t="shared" si="8"/>
        <v>574</v>
      </c>
      <c r="I92" s="18">
        <v>0</v>
      </c>
      <c r="J92" s="17">
        <f t="shared" si="9"/>
        <v>608</v>
      </c>
      <c r="K92" s="40">
        <v>5064.3999999999996</v>
      </c>
      <c r="L92" s="18">
        <f t="shared" si="11"/>
        <v>6246.4</v>
      </c>
      <c r="M92" s="17">
        <f t="shared" si="10"/>
        <v>13753.6</v>
      </c>
    </row>
    <row r="93" spans="1:13" x14ac:dyDescent="0.25">
      <c r="A93" s="9">
        <v>85</v>
      </c>
      <c r="B93" t="s">
        <v>58</v>
      </c>
      <c r="C93" t="s">
        <v>286</v>
      </c>
      <c r="D93" t="s">
        <v>59</v>
      </c>
      <c r="E93" s="4" t="s">
        <v>237</v>
      </c>
      <c r="F93" t="s">
        <v>157</v>
      </c>
      <c r="G93" s="35">
        <v>25000</v>
      </c>
      <c r="H93" s="17">
        <f t="shared" si="8"/>
        <v>717.5</v>
      </c>
      <c r="I93" s="18">
        <v>0</v>
      </c>
      <c r="J93" s="17">
        <f t="shared" si="9"/>
        <v>760</v>
      </c>
      <c r="K93" s="35">
        <v>275</v>
      </c>
      <c r="L93" s="18">
        <f t="shared" si="11"/>
        <v>1752.5</v>
      </c>
      <c r="M93" s="17">
        <f t="shared" si="10"/>
        <v>23247.5</v>
      </c>
    </row>
    <row r="94" spans="1:13" x14ac:dyDescent="0.25">
      <c r="A94" s="9">
        <v>86</v>
      </c>
      <c r="B94" t="s">
        <v>309</v>
      </c>
      <c r="C94" t="s">
        <v>286</v>
      </c>
      <c r="D94" t="s">
        <v>337</v>
      </c>
      <c r="E94" s="4" t="s">
        <v>237</v>
      </c>
      <c r="F94" s="28" t="s">
        <v>157</v>
      </c>
      <c r="G94" s="35">
        <v>40000</v>
      </c>
      <c r="H94" s="17">
        <f t="shared" si="8"/>
        <v>1148</v>
      </c>
      <c r="I94" s="18">
        <v>0</v>
      </c>
      <c r="J94" s="17">
        <f t="shared" si="9"/>
        <v>1216</v>
      </c>
      <c r="K94" s="35">
        <v>355</v>
      </c>
      <c r="L94" s="18">
        <f t="shared" si="11"/>
        <v>2719</v>
      </c>
      <c r="M94" s="17">
        <f t="shared" si="10"/>
        <v>37281</v>
      </c>
    </row>
    <row r="95" spans="1:13" x14ac:dyDescent="0.25">
      <c r="A95" s="9">
        <v>87</v>
      </c>
      <c r="B95" s="4" t="s">
        <v>192</v>
      </c>
      <c r="C95" t="s">
        <v>286</v>
      </c>
      <c r="D95" s="4" t="s">
        <v>45</v>
      </c>
      <c r="E95" s="4" t="s">
        <v>236</v>
      </c>
      <c r="F95" s="5" t="s">
        <v>157</v>
      </c>
      <c r="G95" s="19">
        <v>20000</v>
      </c>
      <c r="H95" s="17">
        <f t="shared" si="8"/>
        <v>574</v>
      </c>
      <c r="I95" s="18">
        <v>0</v>
      </c>
      <c r="J95" s="17">
        <f t="shared" si="9"/>
        <v>608</v>
      </c>
      <c r="K95" s="18">
        <v>6170.35</v>
      </c>
      <c r="L95" s="18">
        <f t="shared" si="11"/>
        <v>7352.35</v>
      </c>
      <c r="M95" s="17">
        <f t="shared" si="10"/>
        <v>12647.65</v>
      </c>
    </row>
    <row r="96" spans="1:13" x14ac:dyDescent="0.25">
      <c r="A96" s="9">
        <v>88</v>
      </c>
      <c r="B96" t="s">
        <v>168</v>
      </c>
      <c r="C96" t="s">
        <v>286</v>
      </c>
      <c r="D96" t="s">
        <v>52</v>
      </c>
      <c r="E96" s="4" t="s">
        <v>237</v>
      </c>
      <c r="F96" t="s">
        <v>157</v>
      </c>
      <c r="G96" s="35">
        <v>20000</v>
      </c>
      <c r="H96" s="17">
        <f t="shared" si="8"/>
        <v>574</v>
      </c>
      <c r="I96" s="18">
        <v>0</v>
      </c>
      <c r="J96" s="17">
        <f t="shared" si="9"/>
        <v>608</v>
      </c>
      <c r="K96" s="40">
        <v>5412.82</v>
      </c>
      <c r="L96" s="18">
        <f t="shared" si="11"/>
        <v>6594.82</v>
      </c>
      <c r="M96" s="27">
        <f t="shared" si="10"/>
        <v>13405.18</v>
      </c>
    </row>
    <row r="97" spans="1:57" x14ac:dyDescent="0.25">
      <c r="A97" s="9">
        <v>89</v>
      </c>
      <c r="B97" t="s">
        <v>153</v>
      </c>
      <c r="C97" t="s">
        <v>286</v>
      </c>
      <c r="D97" t="s">
        <v>59</v>
      </c>
      <c r="E97" s="4" t="s">
        <v>237</v>
      </c>
      <c r="F97" t="s">
        <v>157</v>
      </c>
      <c r="G97" s="35">
        <v>25000</v>
      </c>
      <c r="H97" s="17">
        <f t="shared" si="8"/>
        <v>717.5</v>
      </c>
      <c r="I97" s="18">
        <v>0</v>
      </c>
      <c r="J97" s="17">
        <f t="shared" si="9"/>
        <v>760</v>
      </c>
      <c r="K97" s="35">
        <v>10835.51</v>
      </c>
      <c r="L97" s="18">
        <f t="shared" si="11"/>
        <v>12313.01</v>
      </c>
      <c r="M97" s="17">
        <f t="shared" si="10"/>
        <v>12686.99</v>
      </c>
    </row>
    <row r="98" spans="1:57" x14ac:dyDescent="0.25">
      <c r="A98" s="9">
        <v>90</v>
      </c>
      <c r="B98" t="s">
        <v>167</v>
      </c>
      <c r="C98" t="s">
        <v>286</v>
      </c>
      <c r="D98" t="s">
        <v>59</v>
      </c>
      <c r="E98" s="4" t="s">
        <v>237</v>
      </c>
      <c r="F98" t="s">
        <v>157</v>
      </c>
      <c r="G98" s="35">
        <v>25000</v>
      </c>
      <c r="H98" s="17">
        <f t="shared" si="8"/>
        <v>717.5</v>
      </c>
      <c r="I98" s="18">
        <v>0</v>
      </c>
      <c r="J98" s="17">
        <f t="shared" si="9"/>
        <v>760</v>
      </c>
      <c r="K98" s="40">
        <v>7256.47</v>
      </c>
      <c r="L98" s="18">
        <f t="shared" si="11"/>
        <v>8733.9699999999993</v>
      </c>
      <c r="M98" s="17">
        <f t="shared" si="10"/>
        <v>16266.03</v>
      </c>
    </row>
    <row r="99" spans="1:57" x14ac:dyDescent="0.25">
      <c r="A99" s="9">
        <v>91</v>
      </c>
      <c r="B99" t="s">
        <v>56</v>
      </c>
      <c r="C99" t="s">
        <v>286</v>
      </c>
      <c r="D99" t="s">
        <v>45</v>
      </c>
      <c r="E99" s="4" t="s">
        <v>236</v>
      </c>
      <c r="F99" t="s">
        <v>156</v>
      </c>
      <c r="G99" s="35">
        <v>20000</v>
      </c>
      <c r="H99" s="17">
        <f t="shared" si="8"/>
        <v>574</v>
      </c>
      <c r="I99" s="18">
        <v>0</v>
      </c>
      <c r="J99" s="17">
        <f t="shared" si="9"/>
        <v>608</v>
      </c>
      <c r="K99" s="40">
        <v>2605.6</v>
      </c>
      <c r="L99" s="18">
        <f t="shared" si="11"/>
        <v>3787.6</v>
      </c>
      <c r="M99" s="17">
        <f t="shared" si="10"/>
        <v>16212.4</v>
      </c>
    </row>
    <row r="100" spans="1:57" x14ac:dyDescent="0.25">
      <c r="A100" s="9">
        <v>92</v>
      </c>
      <c r="B100" t="s">
        <v>367</v>
      </c>
      <c r="C100" t="s">
        <v>286</v>
      </c>
      <c r="D100" t="s">
        <v>164</v>
      </c>
      <c r="E100" s="4" t="s">
        <v>237</v>
      </c>
      <c r="F100" t="s">
        <v>157</v>
      </c>
      <c r="G100" s="19">
        <v>47000</v>
      </c>
      <c r="H100" s="17">
        <f t="shared" si="8"/>
        <v>1348.9</v>
      </c>
      <c r="I100" s="18">
        <v>0</v>
      </c>
      <c r="J100" s="17">
        <f t="shared" si="9"/>
        <v>1428.8</v>
      </c>
      <c r="K100" s="35">
        <v>4959.25</v>
      </c>
      <c r="L100" s="18">
        <f t="shared" si="11"/>
        <v>7736.95</v>
      </c>
      <c r="M100" s="17">
        <f t="shared" si="10"/>
        <v>39263.050000000003</v>
      </c>
    </row>
    <row r="101" spans="1:57" x14ac:dyDescent="0.25">
      <c r="A101" s="9">
        <v>93</v>
      </c>
      <c r="B101" t="s">
        <v>273</v>
      </c>
      <c r="C101" t="s">
        <v>286</v>
      </c>
      <c r="D101" t="s">
        <v>59</v>
      </c>
      <c r="E101" s="4" t="s">
        <v>237</v>
      </c>
      <c r="F101" s="28" t="s">
        <v>157</v>
      </c>
      <c r="G101" s="19">
        <v>36000</v>
      </c>
      <c r="H101" s="17">
        <f t="shared" si="8"/>
        <v>1033.2</v>
      </c>
      <c r="I101" s="18">
        <v>0</v>
      </c>
      <c r="J101" s="17">
        <f t="shared" si="9"/>
        <v>1094.4000000000001</v>
      </c>
      <c r="K101" s="18">
        <v>175</v>
      </c>
      <c r="L101" s="18">
        <f t="shared" si="11"/>
        <v>2302.6</v>
      </c>
      <c r="M101" s="17">
        <f t="shared" si="10"/>
        <v>33697.4</v>
      </c>
    </row>
    <row r="102" spans="1:57" x14ac:dyDescent="0.25">
      <c r="A102" s="9">
        <v>94</v>
      </c>
      <c r="B102" t="s">
        <v>274</v>
      </c>
      <c r="C102" t="s">
        <v>286</v>
      </c>
      <c r="D102" t="s">
        <v>304</v>
      </c>
      <c r="E102" s="4" t="s">
        <v>237</v>
      </c>
      <c r="F102" t="s">
        <v>157</v>
      </c>
      <c r="G102" s="19">
        <v>25000</v>
      </c>
      <c r="H102" s="17">
        <f t="shared" si="8"/>
        <v>717.5</v>
      </c>
      <c r="I102" s="18">
        <v>0</v>
      </c>
      <c r="J102" s="17">
        <f t="shared" si="9"/>
        <v>760</v>
      </c>
      <c r="K102" s="35">
        <v>175</v>
      </c>
      <c r="L102" s="18">
        <f t="shared" si="11"/>
        <v>1652.5</v>
      </c>
      <c r="M102" s="17">
        <f t="shared" si="10"/>
        <v>23347.5</v>
      </c>
    </row>
    <row r="103" spans="1:57" x14ac:dyDescent="0.25">
      <c r="A103" s="9">
        <v>95</v>
      </c>
      <c r="B103" s="8" t="s">
        <v>344</v>
      </c>
      <c r="C103" t="s">
        <v>286</v>
      </c>
      <c r="D103" t="s">
        <v>418</v>
      </c>
      <c r="E103" s="4" t="s">
        <v>236</v>
      </c>
      <c r="F103" t="s">
        <v>157</v>
      </c>
      <c r="G103" s="35">
        <v>26000</v>
      </c>
      <c r="H103" s="17">
        <f t="shared" si="8"/>
        <v>746.2</v>
      </c>
      <c r="I103" s="18">
        <v>0</v>
      </c>
      <c r="J103" s="17">
        <f t="shared" si="9"/>
        <v>790.4</v>
      </c>
      <c r="K103" s="40">
        <v>1190.5</v>
      </c>
      <c r="L103" s="18">
        <f t="shared" si="11"/>
        <v>2727.1</v>
      </c>
      <c r="M103" s="27">
        <f>+G103-L103</f>
        <v>23272.9</v>
      </c>
    </row>
    <row r="104" spans="1:57" s="7" customFormat="1" x14ac:dyDescent="0.25">
      <c r="A104" s="9">
        <v>96</v>
      </c>
      <c r="B104" t="s">
        <v>303</v>
      </c>
      <c r="C104" t="s">
        <v>286</v>
      </c>
      <c r="D104" t="s">
        <v>304</v>
      </c>
      <c r="E104" s="4" t="s">
        <v>237</v>
      </c>
      <c r="F104" t="s">
        <v>157</v>
      </c>
      <c r="G104" s="19">
        <v>25000</v>
      </c>
      <c r="H104" s="17">
        <f t="shared" si="8"/>
        <v>717.5</v>
      </c>
      <c r="I104" s="18">
        <v>0</v>
      </c>
      <c r="J104" s="17">
        <f t="shared" si="9"/>
        <v>760</v>
      </c>
      <c r="K104" s="18">
        <v>175</v>
      </c>
      <c r="L104" s="18">
        <f t="shared" si="11"/>
        <v>1652.5</v>
      </c>
      <c r="M104" s="17">
        <f t="shared" si="10"/>
        <v>23347.5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x14ac:dyDescent="0.25">
      <c r="A105" s="9">
        <v>97</v>
      </c>
      <c r="B105" t="s">
        <v>305</v>
      </c>
      <c r="C105" t="s">
        <v>286</v>
      </c>
      <c r="D105" t="s">
        <v>59</v>
      </c>
      <c r="E105" s="4" t="s">
        <v>237</v>
      </c>
      <c r="F105" t="s">
        <v>157</v>
      </c>
      <c r="G105" s="19">
        <v>25000</v>
      </c>
      <c r="H105" s="17">
        <f t="shared" si="8"/>
        <v>717.5</v>
      </c>
      <c r="I105" s="18">
        <v>0</v>
      </c>
      <c r="J105" s="17">
        <f t="shared" si="9"/>
        <v>760</v>
      </c>
      <c r="K105" s="35">
        <v>175</v>
      </c>
      <c r="L105" s="18">
        <f t="shared" si="11"/>
        <v>1652.5</v>
      </c>
      <c r="M105" s="17">
        <f t="shared" si="10"/>
        <v>23347.5</v>
      </c>
    </row>
    <row r="106" spans="1:57" x14ac:dyDescent="0.25">
      <c r="A106" s="9">
        <v>98</v>
      </c>
      <c r="B106" t="s">
        <v>329</v>
      </c>
      <c r="C106" t="s">
        <v>286</v>
      </c>
      <c r="D106" t="s">
        <v>59</v>
      </c>
      <c r="E106" s="4" t="s">
        <v>237</v>
      </c>
      <c r="F106" t="s">
        <v>157</v>
      </c>
      <c r="G106" s="19">
        <v>25000</v>
      </c>
      <c r="H106" s="17">
        <f t="shared" si="8"/>
        <v>717.5</v>
      </c>
      <c r="I106" s="18">
        <v>0</v>
      </c>
      <c r="J106" s="17">
        <f t="shared" si="9"/>
        <v>760</v>
      </c>
      <c r="K106" s="35">
        <v>4757.68</v>
      </c>
      <c r="L106" s="18">
        <f t="shared" si="11"/>
        <v>6235.18</v>
      </c>
      <c r="M106" s="17">
        <f t="shared" si="10"/>
        <v>18764.82</v>
      </c>
    </row>
    <row r="107" spans="1:57" x14ac:dyDescent="0.25">
      <c r="A107" s="9">
        <v>99</v>
      </c>
      <c r="B107" t="s">
        <v>330</v>
      </c>
      <c r="C107" t="s">
        <v>286</v>
      </c>
      <c r="D107" t="s">
        <v>149</v>
      </c>
      <c r="E107" s="4" t="s">
        <v>237</v>
      </c>
      <c r="F107" t="s">
        <v>157</v>
      </c>
      <c r="G107" s="19">
        <v>25000</v>
      </c>
      <c r="H107" s="17">
        <f t="shared" si="8"/>
        <v>717.5</v>
      </c>
      <c r="I107" s="18">
        <v>0</v>
      </c>
      <c r="J107" s="17">
        <f t="shared" si="9"/>
        <v>760</v>
      </c>
      <c r="K107" s="19">
        <v>25</v>
      </c>
      <c r="L107" s="18">
        <f t="shared" si="11"/>
        <v>1502.5</v>
      </c>
      <c r="M107" s="17">
        <f t="shared" si="10"/>
        <v>23497.5</v>
      </c>
    </row>
    <row r="108" spans="1:57" x14ac:dyDescent="0.25">
      <c r="A108" s="9">
        <v>100</v>
      </c>
      <c r="B108" t="s">
        <v>351</v>
      </c>
      <c r="C108" t="s">
        <v>286</v>
      </c>
      <c r="D108" t="s">
        <v>45</v>
      </c>
      <c r="E108" s="4" t="s">
        <v>236</v>
      </c>
      <c r="F108" t="s">
        <v>157</v>
      </c>
      <c r="G108" s="18">
        <v>20000</v>
      </c>
      <c r="H108" s="17">
        <f t="shared" si="8"/>
        <v>574</v>
      </c>
      <c r="I108" s="18">
        <v>0</v>
      </c>
      <c r="J108" s="17">
        <f t="shared" si="9"/>
        <v>608</v>
      </c>
      <c r="K108" s="40">
        <v>4907.68</v>
      </c>
      <c r="L108" s="18">
        <f t="shared" si="11"/>
        <v>6089.68</v>
      </c>
      <c r="M108" s="17">
        <f t="shared" si="10"/>
        <v>13910.32</v>
      </c>
    </row>
    <row r="109" spans="1:57" s="13" customFormat="1" x14ac:dyDescent="0.25">
      <c r="A109" s="9">
        <v>101</v>
      </c>
      <c r="B109" t="s">
        <v>352</v>
      </c>
      <c r="C109" t="s">
        <v>286</v>
      </c>
      <c r="D109" t="s">
        <v>45</v>
      </c>
      <c r="E109" s="4" t="s">
        <v>236</v>
      </c>
      <c r="F109" t="s">
        <v>157</v>
      </c>
      <c r="G109" s="35">
        <v>20000</v>
      </c>
      <c r="H109" s="17">
        <f t="shared" si="8"/>
        <v>574</v>
      </c>
      <c r="I109" s="18">
        <v>0</v>
      </c>
      <c r="J109" s="17">
        <f t="shared" si="9"/>
        <v>608</v>
      </c>
      <c r="K109" s="18">
        <v>175</v>
      </c>
      <c r="L109" s="18">
        <f>H109+I109+J109+K109</f>
        <v>1357</v>
      </c>
      <c r="M109" s="17">
        <f t="shared" si="10"/>
        <v>18643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x14ac:dyDescent="0.25">
      <c r="A110" s="9">
        <v>102</v>
      </c>
      <c r="B110" t="s">
        <v>408</v>
      </c>
      <c r="C110" t="s">
        <v>286</v>
      </c>
      <c r="D110" t="s">
        <v>409</v>
      </c>
      <c r="E110" s="4" t="s">
        <v>237</v>
      </c>
      <c r="F110" t="s">
        <v>157</v>
      </c>
      <c r="G110" s="18">
        <v>20000</v>
      </c>
      <c r="H110" s="17">
        <f t="shared" si="8"/>
        <v>574</v>
      </c>
      <c r="I110" s="18">
        <v>0</v>
      </c>
      <c r="J110" s="17">
        <f t="shared" si="9"/>
        <v>608</v>
      </c>
      <c r="K110" s="18">
        <v>25</v>
      </c>
      <c r="L110" s="18">
        <f t="shared" ref="L110" si="12">H110+I110+J110+K110</f>
        <v>1207</v>
      </c>
      <c r="M110" s="17">
        <f t="shared" si="10"/>
        <v>18793</v>
      </c>
    </row>
    <row r="111" spans="1:57" x14ac:dyDescent="0.25">
      <c r="A111" s="9">
        <v>103</v>
      </c>
      <c r="B111" t="s">
        <v>432</v>
      </c>
      <c r="C111" t="s">
        <v>286</v>
      </c>
      <c r="D111" t="s">
        <v>45</v>
      </c>
      <c r="E111" s="4" t="s">
        <v>236</v>
      </c>
      <c r="F111" t="s">
        <v>157</v>
      </c>
      <c r="G111" s="18">
        <v>20000</v>
      </c>
      <c r="H111" s="17">
        <f t="shared" si="8"/>
        <v>574</v>
      </c>
      <c r="I111" s="18">
        <v>0</v>
      </c>
      <c r="J111" s="17">
        <f t="shared" si="9"/>
        <v>608</v>
      </c>
      <c r="K111" s="18">
        <v>25</v>
      </c>
      <c r="L111" s="18">
        <f>H111+I111+J111+K111</f>
        <v>1207</v>
      </c>
      <c r="M111" s="17">
        <f>+G111-L111</f>
        <v>18793</v>
      </c>
    </row>
    <row r="112" spans="1:57" x14ac:dyDescent="0.25">
      <c r="A112" s="9">
        <v>104</v>
      </c>
      <c r="B112" t="s">
        <v>433</v>
      </c>
      <c r="C112" t="s">
        <v>286</v>
      </c>
      <c r="D112" t="s">
        <v>159</v>
      </c>
      <c r="E112" s="4" t="s">
        <v>236</v>
      </c>
      <c r="F112" t="s">
        <v>157</v>
      </c>
      <c r="G112" s="18">
        <v>35000</v>
      </c>
      <c r="H112" s="17">
        <f t="shared" si="8"/>
        <v>1004.5</v>
      </c>
      <c r="I112" s="18">
        <v>0</v>
      </c>
      <c r="J112" s="17">
        <f t="shared" si="9"/>
        <v>1064</v>
      </c>
      <c r="K112" s="40">
        <v>2905.96</v>
      </c>
      <c r="L112" s="18">
        <f>H112+I112+J112+K112</f>
        <v>4974.46</v>
      </c>
      <c r="M112" s="17">
        <f t="shared" ref="M112" si="13">+G112-L112</f>
        <v>30025.54</v>
      </c>
    </row>
    <row r="113" spans="1:13" x14ac:dyDescent="0.25">
      <c r="A113" s="9">
        <v>105</v>
      </c>
      <c r="B113" t="s">
        <v>434</v>
      </c>
      <c r="C113" t="s">
        <v>286</v>
      </c>
      <c r="D113" t="s">
        <v>435</v>
      </c>
      <c r="E113" s="4" t="s">
        <v>236</v>
      </c>
      <c r="F113" t="s">
        <v>157</v>
      </c>
      <c r="G113" s="18">
        <v>45000</v>
      </c>
      <c r="H113" s="17">
        <f t="shared" si="8"/>
        <v>1291.5</v>
      </c>
      <c r="I113" s="18">
        <v>1148.33</v>
      </c>
      <c r="J113" s="17">
        <f t="shared" si="9"/>
        <v>1368</v>
      </c>
      <c r="K113" s="18">
        <v>25</v>
      </c>
      <c r="L113" s="18">
        <f>H113+I113+J113+K113</f>
        <v>3832.83</v>
      </c>
      <c r="M113" s="17">
        <f>+G113-L113</f>
        <v>41167.17</v>
      </c>
    </row>
    <row r="114" spans="1:13" x14ac:dyDescent="0.25">
      <c r="A114" s="9">
        <v>106</v>
      </c>
      <c r="B114" t="s">
        <v>473</v>
      </c>
      <c r="C114" t="s">
        <v>286</v>
      </c>
      <c r="D114" t="s">
        <v>409</v>
      </c>
      <c r="E114" s="4" t="s">
        <v>237</v>
      </c>
      <c r="F114" t="s">
        <v>157</v>
      </c>
      <c r="G114" s="18">
        <v>20000</v>
      </c>
      <c r="H114" s="17">
        <f t="shared" si="8"/>
        <v>574</v>
      </c>
      <c r="J114" s="17">
        <f t="shared" si="9"/>
        <v>608</v>
      </c>
      <c r="K114" s="18">
        <v>25</v>
      </c>
      <c r="L114" s="18">
        <f>H114+I114+J114+K114</f>
        <v>1207</v>
      </c>
      <c r="M114" s="17">
        <f>+G114-L114</f>
        <v>18793</v>
      </c>
    </row>
    <row r="115" spans="1:13" x14ac:dyDescent="0.25">
      <c r="A115" s="9">
        <v>107</v>
      </c>
      <c r="B115" t="s">
        <v>165</v>
      </c>
      <c r="C115" t="s">
        <v>286</v>
      </c>
      <c r="D115" t="s">
        <v>141</v>
      </c>
      <c r="E115" s="4" t="s">
        <v>237</v>
      </c>
      <c r="F115" t="s">
        <v>157</v>
      </c>
      <c r="G115" s="17">
        <v>29000</v>
      </c>
      <c r="H115" s="17">
        <f t="shared" si="8"/>
        <v>832.3</v>
      </c>
      <c r="I115" s="18">
        <v>0</v>
      </c>
      <c r="J115" s="17">
        <f t="shared" si="9"/>
        <v>881.6</v>
      </c>
      <c r="K115" s="40">
        <v>6062.72</v>
      </c>
      <c r="L115" s="18">
        <f t="shared" si="11"/>
        <v>7776.62</v>
      </c>
      <c r="M115" s="17">
        <f>+G115-L115</f>
        <v>21223.38</v>
      </c>
    </row>
    <row r="116" spans="1:13" x14ac:dyDescent="0.25">
      <c r="A116" s="9">
        <v>108</v>
      </c>
      <c r="B116" t="s">
        <v>394</v>
      </c>
      <c r="C116" t="s">
        <v>286</v>
      </c>
      <c r="D116" t="s">
        <v>59</v>
      </c>
      <c r="E116" s="4" t="s">
        <v>237</v>
      </c>
      <c r="F116" t="s">
        <v>157</v>
      </c>
      <c r="G116" s="35">
        <v>30000</v>
      </c>
      <c r="H116" s="17">
        <f t="shared" si="8"/>
        <v>861</v>
      </c>
      <c r="I116" s="18">
        <v>0</v>
      </c>
      <c r="J116" s="17">
        <f t="shared" si="9"/>
        <v>912</v>
      </c>
      <c r="K116" s="18">
        <v>175</v>
      </c>
      <c r="L116" s="18">
        <f t="shared" si="11"/>
        <v>1948</v>
      </c>
      <c r="M116" s="17">
        <f>+G116-L116</f>
        <v>28052</v>
      </c>
    </row>
    <row r="117" spans="1:13" x14ac:dyDescent="0.25">
      <c r="A117" s="9">
        <v>109</v>
      </c>
      <c r="B117" s="4" t="s">
        <v>189</v>
      </c>
      <c r="C117" s="4" t="s">
        <v>295</v>
      </c>
      <c r="D117" s="4" t="s">
        <v>14</v>
      </c>
      <c r="E117" s="4" t="s">
        <v>236</v>
      </c>
      <c r="F117" t="s">
        <v>157</v>
      </c>
      <c r="G117" s="17">
        <v>36000</v>
      </c>
      <c r="H117" s="17">
        <f t="shared" si="8"/>
        <v>1033.2</v>
      </c>
      <c r="I117" s="18">
        <v>0</v>
      </c>
      <c r="J117" s="17">
        <f t="shared" si="9"/>
        <v>1094.4000000000001</v>
      </c>
      <c r="K117" s="35">
        <v>1890.46</v>
      </c>
      <c r="L117" s="18">
        <f t="shared" si="11"/>
        <v>4018.06</v>
      </c>
      <c r="M117" s="17">
        <f t="shared" si="10"/>
        <v>31981.94</v>
      </c>
    </row>
    <row r="118" spans="1:13" x14ac:dyDescent="0.25">
      <c r="A118" s="9">
        <v>110</v>
      </c>
      <c r="B118" t="s">
        <v>188</v>
      </c>
      <c r="C118" s="4" t="s">
        <v>295</v>
      </c>
      <c r="D118" s="26" t="s">
        <v>377</v>
      </c>
      <c r="E118" s="4" t="s">
        <v>236</v>
      </c>
      <c r="F118" t="s">
        <v>157</v>
      </c>
      <c r="G118" s="17">
        <v>60000</v>
      </c>
      <c r="H118" s="17">
        <f t="shared" si="8"/>
        <v>1722</v>
      </c>
      <c r="I118" s="40">
        <v>2553.7800000000002</v>
      </c>
      <c r="J118" s="17">
        <f t="shared" si="9"/>
        <v>1824</v>
      </c>
      <c r="K118" s="19">
        <v>175</v>
      </c>
      <c r="L118" s="18">
        <f t="shared" si="11"/>
        <v>6274.78</v>
      </c>
      <c r="M118" s="17">
        <f t="shared" si="10"/>
        <v>53725.22</v>
      </c>
    </row>
    <row r="119" spans="1:13" x14ac:dyDescent="0.25">
      <c r="A119" s="9">
        <v>111</v>
      </c>
      <c r="B119" t="s">
        <v>143</v>
      </c>
      <c r="C119" s="4" t="s">
        <v>295</v>
      </c>
      <c r="D119" s="4" t="s">
        <v>378</v>
      </c>
      <c r="E119" s="4" t="s">
        <v>236</v>
      </c>
      <c r="F119" t="s">
        <v>157</v>
      </c>
      <c r="G119" s="35">
        <v>50000</v>
      </c>
      <c r="H119" s="17">
        <f t="shared" si="8"/>
        <v>1435</v>
      </c>
      <c r="I119" s="18">
        <v>0</v>
      </c>
      <c r="J119" s="17">
        <f t="shared" si="9"/>
        <v>1520</v>
      </c>
      <c r="K119" s="35">
        <v>6243.24</v>
      </c>
      <c r="L119" s="18">
        <f t="shared" si="11"/>
        <v>9198.24</v>
      </c>
      <c r="M119" s="17">
        <f t="shared" si="10"/>
        <v>40801.760000000002</v>
      </c>
    </row>
    <row r="120" spans="1:13" x14ac:dyDescent="0.25">
      <c r="A120" s="9">
        <v>112</v>
      </c>
      <c r="B120" s="4" t="s">
        <v>277</v>
      </c>
      <c r="C120" s="4" t="s">
        <v>295</v>
      </c>
      <c r="D120" s="4" t="s">
        <v>378</v>
      </c>
      <c r="E120" s="4" t="s">
        <v>237</v>
      </c>
      <c r="F120" t="s">
        <v>156</v>
      </c>
      <c r="G120" s="35">
        <v>50000</v>
      </c>
      <c r="H120" s="17">
        <f t="shared" si="8"/>
        <v>1435</v>
      </c>
      <c r="I120" s="18">
        <v>0</v>
      </c>
      <c r="J120" s="17">
        <f t="shared" si="9"/>
        <v>1520</v>
      </c>
      <c r="K120" s="40">
        <v>1644.1</v>
      </c>
      <c r="L120" s="18">
        <f t="shared" si="11"/>
        <v>4599.1000000000004</v>
      </c>
      <c r="M120" s="17">
        <f t="shared" si="10"/>
        <v>45400.9</v>
      </c>
    </row>
    <row r="121" spans="1:13" x14ac:dyDescent="0.25">
      <c r="A121" s="9">
        <v>113</v>
      </c>
      <c r="B121" s="4" t="s">
        <v>343</v>
      </c>
      <c r="C121" s="4" t="s">
        <v>295</v>
      </c>
      <c r="D121" s="4" t="s">
        <v>377</v>
      </c>
      <c r="E121" s="4" t="s">
        <v>236</v>
      </c>
      <c r="F121" t="s">
        <v>156</v>
      </c>
      <c r="G121" s="29">
        <v>56000</v>
      </c>
      <c r="H121" s="17">
        <f t="shared" si="8"/>
        <v>1607.2</v>
      </c>
      <c r="I121" s="40">
        <v>2687.4</v>
      </c>
      <c r="J121" s="17">
        <f t="shared" si="9"/>
        <v>1702.4</v>
      </c>
      <c r="K121" s="19">
        <v>4075</v>
      </c>
      <c r="L121" s="18">
        <f t="shared" si="11"/>
        <v>10072</v>
      </c>
      <c r="M121" s="17">
        <f t="shared" si="10"/>
        <v>45928</v>
      </c>
    </row>
    <row r="122" spans="1:13" x14ac:dyDescent="0.25">
      <c r="A122" s="9">
        <v>114</v>
      </c>
      <c r="B122" s="4" t="s">
        <v>357</v>
      </c>
      <c r="C122" s="4" t="s">
        <v>295</v>
      </c>
      <c r="D122" s="4" t="s">
        <v>159</v>
      </c>
      <c r="E122" s="4" t="s">
        <v>236</v>
      </c>
      <c r="F122" s="4" t="s">
        <v>157</v>
      </c>
      <c r="G122" s="29">
        <v>37000</v>
      </c>
      <c r="H122" s="17">
        <f t="shared" si="8"/>
        <v>1061.9000000000001</v>
      </c>
      <c r="I122" s="18">
        <v>0</v>
      </c>
      <c r="J122" s="17">
        <f t="shared" si="9"/>
        <v>1124.8</v>
      </c>
      <c r="K122" s="18">
        <v>4600</v>
      </c>
      <c r="L122" s="18">
        <f t="shared" si="11"/>
        <v>6786.7</v>
      </c>
      <c r="M122" s="17">
        <f t="shared" si="10"/>
        <v>30213.3</v>
      </c>
    </row>
    <row r="123" spans="1:13" x14ac:dyDescent="0.25">
      <c r="A123" s="9">
        <v>115</v>
      </c>
      <c r="B123" s="4" t="s">
        <v>145</v>
      </c>
      <c r="C123" s="4" t="s">
        <v>223</v>
      </c>
      <c r="D123" s="4" t="s">
        <v>297</v>
      </c>
      <c r="E123" s="4" t="s">
        <v>236</v>
      </c>
      <c r="F123" s="4" t="s">
        <v>157</v>
      </c>
      <c r="G123" s="17">
        <v>50000</v>
      </c>
      <c r="H123" s="17">
        <f t="shared" si="8"/>
        <v>1435</v>
      </c>
      <c r="I123" s="18">
        <v>0</v>
      </c>
      <c r="J123" s="17">
        <f t="shared" si="9"/>
        <v>1520</v>
      </c>
      <c r="K123" s="17">
        <v>315</v>
      </c>
      <c r="L123" s="18">
        <f t="shared" si="11"/>
        <v>3270</v>
      </c>
      <c r="M123" s="17">
        <f t="shared" si="10"/>
        <v>46730</v>
      </c>
    </row>
    <row r="124" spans="1:13" x14ac:dyDescent="0.25">
      <c r="A124" s="9">
        <v>116</v>
      </c>
      <c r="B124" s="4" t="s">
        <v>292</v>
      </c>
      <c r="C124" s="4" t="s">
        <v>223</v>
      </c>
      <c r="D124" s="4" t="s">
        <v>419</v>
      </c>
      <c r="E124" s="4" t="s">
        <v>237</v>
      </c>
      <c r="F124" s="4" t="s">
        <v>156</v>
      </c>
      <c r="G124" s="17">
        <v>133000</v>
      </c>
      <c r="H124" s="17">
        <f t="shared" si="8"/>
        <v>3817.1</v>
      </c>
      <c r="I124" s="35">
        <v>19867.79</v>
      </c>
      <c r="J124" s="17">
        <f t="shared" si="9"/>
        <v>4043.2</v>
      </c>
      <c r="K124" s="17">
        <v>25</v>
      </c>
      <c r="L124" s="18">
        <f t="shared" si="11"/>
        <v>27753.09</v>
      </c>
      <c r="M124" s="17">
        <f t="shared" si="10"/>
        <v>105246.91</v>
      </c>
    </row>
    <row r="125" spans="1:13" x14ac:dyDescent="0.25">
      <c r="A125" s="9">
        <v>117</v>
      </c>
      <c r="B125" s="4" t="s">
        <v>32</v>
      </c>
      <c r="C125" s="4" t="s">
        <v>314</v>
      </c>
      <c r="D125" s="4" t="s">
        <v>395</v>
      </c>
      <c r="E125" s="4" t="s">
        <v>236</v>
      </c>
      <c r="F125" s="4" t="s">
        <v>157</v>
      </c>
      <c r="G125" s="17">
        <v>50000</v>
      </c>
      <c r="H125" s="17">
        <f t="shared" si="8"/>
        <v>1435</v>
      </c>
      <c r="I125" s="18">
        <v>0</v>
      </c>
      <c r="J125" s="17">
        <f t="shared" si="9"/>
        <v>1520</v>
      </c>
      <c r="K125" s="35">
        <v>3223.05</v>
      </c>
      <c r="L125" s="18">
        <f t="shared" si="11"/>
        <v>6178.05</v>
      </c>
      <c r="M125" s="17">
        <f t="shared" si="10"/>
        <v>43821.95</v>
      </c>
    </row>
    <row r="126" spans="1:13" x14ac:dyDescent="0.25">
      <c r="A126" s="9">
        <v>118</v>
      </c>
      <c r="B126" s="4" t="s">
        <v>284</v>
      </c>
      <c r="C126" s="4" t="s">
        <v>283</v>
      </c>
      <c r="D126" s="4" t="s">
        <v>449</v>
      </c>
      <c r="E126" s="4" t="s">
        <v>236</v>
      </c>
      <c r="F126" s="4" t="s">
        <v>285</v>
      </c>
      <c r="G126" s="18">
        <v>65000</v>
      </c>
      <c r="H126" s="17">
        <f t="shared" si="8"/>
        <v>1865.5</v>
      </c>
      <c r="I126" s="40">
        <v>2848.54</v>
      </c>
      <c r="J126" s="17">
        <f t="shared" si="9"/>
        <v>1976</v>
      </c>
      <c r="K126" s="18">
        <v>125</v>
      </c>
      <c r="L126" s="18">
        <f t="shared" si="11"/>
        <v>6815.04</v>
      </c>
      <c r="M126" s="17">
        <f>+G126-L126</f>
        <v>58184.959999999999</v>
      </c>
    </row>
    <row r="127" spans="1:13" x14ac:dyDescent="0.25">
      <c r="A127" s="9">
        <v>119</v>
      </c>
      <c r="B127" s="4" t="s">
        <v>31</v>
      </c>
      <c r="C127" s="4" t="s">
        <v>224</v>
      </c>
      <c r="D127" s="4" t="s">
        <v>400</v>
      </c>
      <c r="E127" s="4" t="s">
        <v>236</v>
      </c>
      <c r="F127" s="4" t="s">
        <v>156</v>
      </c>
      <c r="G127" s="35">
        <v>57000</v>
      </c>
      <c r="H127" s="17">
        <f t="shared" si="8"/>
        <v>1635.9</v>
      </c>
      <c r="I127" s="18">
        <v>0</v>
      </c>
      <c r="J127" s="17">
        <f t="shared" si="9"/>
        <v>1732.8</v>
      </c>
      <c r="K127" s="35">
        <v>2110.46</v>
      </c>
      <c r="L127" s="18">
        <f t="shared" si="11"/>
        <v>5479.16</v>
      </c>
      <c r="M127" s="27">
        <f t="shared" si="10"/>
        <v>51520.84</v>
      </c>
    </row>
    <row r="128" spans="1:13" x14ac:dyDescent="0.25">
      <c r="A128" s="9">
        <v>120</v>
      </c>
      <c r="B128" s="4" t="s">
        <v>33</v>
      </c>
      <c r="C128" s="4" t="s">
        <v>224</v>
      </c>
      <c r="D128" s="4" t="s">
        <v>199</v>
      </c>
      <c r="E128" s="4" t="s">
        <v>237</v>
      </c>
      <c r="F128" t="s">
        <v>156</v>
      </c>
      <c r="G128" s="35">
        <v>57000</v>
      </c>
      <c r="H128" s="17">
        <f t="shared" si="8"/>
        <v>1635.9</v>
      </c>
      <c r="I128" s="18">
        <v>0</v>
      </c>
      <c r="J128" s="17">
        <f t="shared" si="9"/>
        <v>1732.8</v>
      </c>
      <c r="K128" s="35">
        <v>1315</v>
      </c>
      <c r="L128" s="18">
        <f t="shared" si="11"/>
        <v>4683.7</v>
      </c>
      <c r="M128" s="17">
        <f t="shared" si="10"/>
        <v>52316.3</v>
      </c>
    </row>
    <row r="129" spans="1:57" s="7" customFormat="1" x14ac:dyDescent="0.25">
      <c r="A129" s="9">
        <v>121</v>
      </c>
      <c r="B129" s="4" t="s">
        <v>251</v>
      </c>
      <c r="C129" t="s">
        <v>224</v>
      </c>
      <c r="D129" s="4" t="s">
        <v>420</v>
      </c>
      <c r="E129" s="4" t="s">
        <v>236</v>
      </c>
      <c r="F129" s="5" t="s">
        <v>156</v>
      </c>
      <c r="G129" s="17">
        <v>110000</v>
      </c>
      <c r="H129" s="17">
        <f t="shared" si="8"/>
        <v>3157</v>
      </c>
      <c r="I129" s="17">
        <v>14457.62</v>
      </c>
      <c r="J129" s="17">
        <f t="shared" si="9"/>
        <v>3344</v>
      </c>
      <c r="K129" s="17">
        <v>25</v>
      </c>
      <c r="L129" s="18">
        <f t="shared" si="11"/>
        <v>20983.62</v>
      </c>
      <c r="M129" s="17">
        <f t="shared" si="10"/>
        <v>89016.38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x14ac:dyDescent="0.25">
      <c r="A130" s="9">
        <v>122</v>
      </c>
      <c r="B130" s="7" t="s">
        <v>252</v>
      </c>
      <c r="C130" s="7" t="s">
        <v>225</v>
      </c>
      <c r="D130" s="7" t="s">
        <v>159</v>
      </c>
      <c r="E130" s="26" t="s">
        <v>236</v>
      </c>
      <c r="F130" s="7" t="s">
        <v>156</v>
      </c>
      <c r="G130" s="35">
        <v>26250</v>
      </c>
      <c r="H130" s="17">
        <f t="shared" si="8"/>
        <v>753.38</v>
      </c>
      <c r="I130" s="18">
        <v>0</v>
      </c>
      <c r="J130" s="17">
        <f t="shared" si="9"/>
        <v>798</v>
      </c>
      <c r="K130" s="40">
        <v>10172.700000000001</v>
      </c>
      <c r="L130" s="18">
        <f t="shared" si="11"/>
        <v>11724.08</v>
      </c>
      <c r="M130" s="17">
        <f t="shared" si="10"/>
        <v>14525.92</v>
      </c>
    </row>
    <row r="131" spans="1:57" x14ac:dyDescent="0.25">
      <c r="A131" s="9">
        <v>123</v>
      </c>
      <c r="B131" t="s">
        <v>166</v>
      </c>
      <c r="C131" s="4" t="s">
        <v>225</v>
      </c>
      <c r="D131" s="7" t="s">
        <v>159</v>
      </c>
      <c r="E131" s="4" t="s">
        <v>236</v>
      </c>
      <c r="F131" t="s">
        <v>157</v>
      </c>
      <c r="G131" s="35">
        <v>40000</v>
      </c>
      <c r="H131" s="17">
        <f t="shared" si="8"/>
        <v>1148</v>
      </c>
      <c r="I131" s="18">
        <v>0</v>
      </c>
      <c r="J131" s="17">
        <f t="shared" si="9"/>
        <v>1216</v>
      </c>
      <c r="K131" s="40">
        <v>2331.4</v>
      </c>
      <c r="L131" s="18">
        <f t="shared" si="11"/>
        <v>4695.3999999999996</v>
      </c>
      <c r="M131" s="17">
        <f t="shared" si="10"/>
        <v>35304.6</v>
      </c>
    </row>
    <row r="132" spans="1:57" x14ac:dyDescent="0.25">
      <c r="A132" s="9">
        <v>124</v>
      </c>
      <c r="B132" t="s">
        <v>23</v>
      </c>
      <c r="C132" s="7" t="s">
        <v>226</v>
      </c>
      <c r="D132" s="4" t="s">
        <v>421</v>
      </c>
      <c r="E132" s="4" t="s">
        <v>237</v>
      </c>
      <c r="F132" s="7" t="s">
        <v>156</v>
      </c>
      <c r="G132" s="35">
        <v>105000</v>
      </c>
      <c r="H132" s="17">
        <f t="shared" si="8"/>
        <v>3013.5</v>
      </c>
      <c r="I132" s="35">
        <v>13281.49</v>
      </c>
      <c r="J132" s="17">
        <f t="shared" si="9"/>
        <v>3192</v>
      </c>
      <c r="K132" s="40">
        <v>1440.5</v>
      </c>
      <c r="L132" s="18">
        <f t="shared" si="11"/>
        <v>20927.490000000002</v>
      </c>
      <c r="M132" s="17">
        <f t="shared" si="10"/>
        <v>84072.51</v>
      </c>
    </row>
    <row r="133" spans="1:57" x14ac:dyDescent="0.25">
      <c r="A133" s="9">
        <v>125</v>
      </c>
      <c r="B133" t="s">
        <v>196</v>
      </c>
      <c r="C133" t="s">
        <v>227</v>
      </c>
      <c r="D133" s="4" t="s">
        <v>381</v>
      </c>
      <c r="E133" s="4" t="s">
        <v>237</v>
      </c>
      <c r="F133" s="28" t="s">
        <v>157</v>
      </c>
      <c r="G133" s="17">
        <v>90000</v>
      </c>
      <c r="H133" s="17">
        <f t="shared" si="8"/>
        <v>2583</v>
      </c>
      <c r="I133" s="17">
        <v>9753.1200000000008</v>
      </c>
      <c r="J133" s="17">
        <f t="shared" si="9"/>
        <v>2736</v>
      </c>
      <c r="K133" s="17">
        <v>175</v>
      </c>
      <c r="L133" s="18">
        <f t="shared" si="11"/>
        <v>15247.12</v>
      </c>
      <c r="M133" s="17">
        <f t="shared" si="10"/>
        <v>74752.88</v>
      </c>
    </row>
    <row r="134" spans="1:57" x14ac:dyDescent="0.25">
      <c r="A134" s="9">
        <v>126</v>
      </c>
      <c r="B134" t="s">
        <v>278</v>
      </c>
      <c r="C134" t="s">
        <v>227</v>
      </c>
      <c r="D134" s="4" t="s">
        <v>429</v>
      </c>
      <c r="E134" s="4" t="s">
        <v>237</v>
      </c>
      <c r="F134" t="s">
        <v>156</v>
      </c>
      <c r="G134" s="35">
        <v>140000</v>
      </c>
      <c r="H134" s="17">
        <f t="shared" si="8"/>
        <v>4018</v>
      </c>
      <c r="I134" s="35">
        <v>20656.64</v>
      </c>
      <c r="J134" s="17">
        <f t="shared" si="9"/>
        <v>4256</v>
      </c>
      <c r="K134" s="35">
        <v>3455.92</v>
      </c>
      <c r="L134" s="18">
        <f t="shared" si="11"/>
        <v>32386.560000000001</v>
      </c>
      <c r="M134" s="17">
        <f t="shared" si="10"/>
        <v>107613.44</v>
      </c>
    </row>
    <row r="135" spans="1:57" s="1" customFormat="1" x14ac:dyDescent="0.25">
      <c r="A135" s="9">
        <v>127</v>
      </c>
      <c r="B135" s="10" t="s">
        <v>253</v>
      </c>
      <c r="C135" t="s">
        <v>506</v>
      </c>
      <c r="D135" s="10" t="s">
        <v>401</v>
      </c>
      <c r="E135" s="42" t="s">
        <v>237</v>
      </c>
      <c r="F135" s="10" t="s">
        <v>157</v>
      </c>
      <c r="G135" s="30">
        <v>50000</v>
      </c>
      <c r="H135" s="17">
        <f t="shared" si="8"/>
        <v>1435</v>
      </c>
      <c r="I135" s="18">
        <v>0</v>
      </c>
      <c r="J135" s="17">
        <f t="shared" si="9"/>
        <v>1520</v>
      </c>
      <c r="K135" s="35">
        <v>1275</v>
      </c>
      <c r="L135" s="18">
        <f t="shared" si="11"/>
        <v>4230</v>
      </c>
      <c r="M135" s="17">
        <f t="shared" si="10"/>
        <v>45770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x14ac:dyDescent="0.25">
      <c r="A136" s="9">
        <v>128</v>
      </c>
      <c r="B136" s="10" t="s">
        <v>254</v>
      </c>
      <c r="C136" t="s">
        <v>506</v>
      </c>
      <c r="D136" s="10" t="s">
        <v>401</v>
      </c>
      <c r="E136" s="42" t="s">
        <v>237</v>
      </c>
      <c r="F136" s="10" t="s">
        <v>239</v>
      </c>
      <c r="G136" s="30">
        <v>50000</v>
      </c>
      <c r="H136" s="17">
        <f t="shared" si="8"/>
        <v>1435</v>
      </c>
      <c r="I136" s="18">
        <v>0</v>
      </c>
      <c r="J136" s="17">
        <f t="shared" si="9"/>
        <v>1520</v>
      </c>
      <c r="K136" s="35">
        <v>1275</v>
      </c>
      <c r="L136" s="18">
        <f t="shared" si="11"/>
        <v>4230</v>
      </c>
      <c r="M136" s="17">
        <f t="shared" si="10"/>
        <v>45770</v>
      </c>
    </row>
    <row r="137" spans="1:57" s="1" customFormat="1" x14ac:dyDescent="0.25">
      <c r="A137" s="9">
        <v>129</v>
      </c>
      <c r="B137" s="8" t="s">
        <v>21</v>
      </c>
      <c r="C137" s="8" t="s">
        <v>228</v>
      </c>
      <c r="D137" t="s">
        <v>359</v>
      </c>
      <c r="E137" s="4" t="s">
        <v>237</v>
      </c>
      <c r="F137" t="s">
        <v>156</v>
      </c>
      <c r="G137" s="39">
        <v>50000</v>
      </c>
      <c r="H137" s="17">
        <f t="shared" si="8"/>
        <v>1435</v>
      </c>
      <c r="I137" s="18">
        <v>0</v>
      </c>
      <c r="J137" s="17">
        <f t="shared" si="9"/>
        <v>1520</v>
      </c>
      <c r="K137" s="40">
        <v>5738.36</v>
      </c>
      <c r="L137" s="20">
        <f t="shared" si="11"/>
        <v>8693.36</v>
      </c>
      <c r="M137" s="29">
        <f t="shared" si="10"/>
        <v>41306.639999999999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s="1" customFormat="1" x14ac:dyDescent="0.25">
      <c r="A138" s="9">
        <v>130</v>
      </c>
      <c r="B138" t="s">
        <v>22</v>
      </c>
      <c r="C138" s="8" t="s">
        <v>228</v>
      </c>
      <c r="D138" t="s">
        <v>359</v>
      </c>
      <c r="E138" s="4" t="s">
        <v>237</v>
      </c>
      <c r="F138" t="s">
        <v>157</v>
      </c>
      <c r="G138" s="17">
        <v>50000</v>
      </c>
      <c r="H138" s="17">
        <f t="shared" si="8"/>
        <v>1435</v>
      </c>
      <c r="I138" s="18">
        <v>0</v>
      </c>
      <c r="J138" s="17">
        <f t="shared" si="9"/>
        <v>1520</v>
      </c>
      <c r="K138" s="35">
        <v>175</v>
      </c>
      <c r="L138" s="18">
        <f t="shared" si="11"/>
        <v>3130</v>
      </c>
      <c r="M138" s="17">
        <f t="shared" si="10"/>
        <v>46870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s="1" customFormat="1" x14ac:dyDescent="0.25">
      <c r="A139" s="9">
        <v>131</v>
      </c>
      <c r="B139" t="s">
        <v>20</v>
      </c>
      <c r="C139" s="8" t="s">
        <v>228</v>
      </c>
      <c r="D139" t="s">
        <v>360</v>
      </c>
      <c r="E139" s="4" t="s">
        <v>237</v>
      </c>
      <c r="F139" t="s">
        <v>156</v>
      </c>
      <c r="G139" s="35">
        <v>91000</v>
      </c>
      <c r="H139" s="17">
        <f t="shared" ref="H139:H200" si="14">G139*0.0287</f>
        <v>2611.6999999999998</v>
      </c>
      <c r="I139" s="18">
        <v>9130.61</v>
      </c>
      <c r="J139" s="17">
        <f t="shared" si="9"/>
        <v>2766.4</v>
      </c>
      <c r="K139" s="18">
        <v>3555.92</v>
      </c>
      <c r="L139" s="18">
        <f t="shared" si="11"/>
        <v>18064.63</v>
      </c>
      <c r="M139" s="17">
        <f t="shared" si="10"/>
        <v>72935.37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x14ac:dyDescent="0.25">
      <c r="A140" s="9">
        <v>132</v>
      </c>
      <c r="B140" s="4" t="s">
        <v>25</v>
      </c>
      <c r="C140" s="4" t="s">
        <v>229</v>
      </c>
      <c r="D140" s="4" t="s">
        <v>190</v>
      </c>
      <c r="E140" s="4" t="s">
        <v>237</v>
      </c>
      <c r="F140" s="5" t="s">
        <v>157</v>
      </c>
      <c r="G140" s="17">
        <v>89500</v>
      </c>
      <c r="H140" s="17">
        <f t="shared" si="14"/>
        <v>2568.65</v>
      </c>
      <c r="I140" s="18">
        <v>9635.51</v>
      </c>
      <c r="J140" s="17">
        <f t="shared" si="9"/>
        <v>2720.8</v>
      </c>
      <c r="K140" s="18">
        <v>25</v>
      </c>
      <c r="L140" s="18">
        <f t="shared" si="11"/>
        <v>14949.96</v>
      </c>
      <c r="M140" s="17">
        <f t="shared" ref="M140:M199" si="15">+G140-L140</f>
        <v>74550.039999999994</v>
      </c>
    </row>
    <row r="141" spans="1:57" ht="14.25" customHeight="1" x14ac:dyDescent="0.25">
      <c r="A141" s="9">
        <v>133</v>
      </c>
      <c r="B141" t="s">
        <v>24</v>
      </c>
      <c r="C141" s="4" t="s">
        <v>229</v>
      </c>
      <c r="D141" t="s">
        <v>402</v>
      </c>
      <c r="E141" s="4" t="s">
        <v>237</v>
      </c>
      <c r="F141" t="s">
        <v>156</v>
      </c>
      <c r="G141" s="36">
        <v>47000</v>
      </c>
      <c r="H141" s="17">
        <f t="shared" si="14"/>
        <v>1348.9</v>
      </c>
      <c r="I141" s="18">
        <v>0</v>
      </c>
      <c r="J141" s="17">
        <f t="shared" si="9"/>
        <v>1428.8</v>
      </c>
      <c r="K141" s="35">
        <v>175</v>
      </c>
      <c r="L141" s="18">
        <f t="shared" si="11"/>
        <v>2952.7</v>
      </c>
      <c r="M141" s="27">
        <f>+G141-L141</f>
        <v>44047.3</v>
      </c>
    </row>
    <row r="142" spans="1:57" s="1" customFormat="1" x14ac:dyDescent="0.25">
      <c r="A142" s="9">
        <v>134</v>
      </c>
      <c r="B142" t="s">
        <v>281</v>
      </c>
      <c r="C142" s="4" t="s">
        <v>229</v>
      </c>
      <c r="D142" s="4" t="s">
        <v>422</v>
      </c>
      <c r="E142" s="4" t="s">
        <v>237</v>
      </c>
      <c r="F142" t="s">
        <v>156</v>
      </c>
      <c r="G142" s="17">
        <v>140000</v>
      </c>
      <c r="H142" s="17">
        <f t="shared" si="14"/>
        <v>4018</v>
      </c>
      <c r="I142" s="35">
        <v>21514.37</v>
      </c>
      <c r="J142" s="17">
        <f t="shared" ref="J142:J204" si="16">G142*0.0304</f>
        <v>4256</v>
      </c>
      <c r="K142" s="35">
        <v>12425</v>
      </c>
      <c r="L142" s="18">
        <f t="shared" si="11"/>
        <v>42213.37</v>
      </c>
      <c r="M142" s="17">
        <f t="shared" si="15"/>
        <v>97786.63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7" s="1" customFormat="1" x14ac:dyDescent="0.25">
      <c r="A143" s="9">
        <v>135</v>
      </c>
      <c r="B143" t="s">
        <v>26</v>
      </c>
      <c r="C143" s="4" t="s">
        <v>229</v>
      </c>
      <c r="D143" t="s">
        <v>402</v>
      </c>
      <c r="E143" s="4" t="s">
        <v>236</v>
      </c>
      <c r="F143" t="s">
        <v>156</v>
      </c>
      <c r="G143" s="35">
        <v>50000</v>
      </c>
      <c r="H143" s="17">
        <f t="shared" si="14"/>
        <v>1435</v>
      </c>
      <c r="I143" s="18">
        <v>0</v>
      </c>
      <c r="J143" s="17">
        <f t="shared" si="16"/>
        <v>1520</v>
      </c>
      <c r="K143" s="35">
        <v>5461.38</v>
      </c>
      <c r="L143" s="18">
        <f t="shared" si="11"/>
        <v>8416.3799999999992</v>
      </c>
      <c r="M143" s="17">
        <f t="shared" si="15"/>
        <v>41583.620000000003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x14ac:dyDescent="0.25">
      <c r="A144" s="9">
        <v>136</v>
      </c>
      <c r="B144" t="s">
        <v>368</v>
      </c>
      <c r="C144" s="4" t="s">
        <v>229</v>
      </c>
      <c r="D144" t="s">
        <v>411</v>
      </c>
      <c r="E144" s="4" t="s">
        <v>236</v>
      </c>
      <c r="F144" t="s">
        <v>157</v>
      </c>
      <c r="G144" s="35">
        <v>44000</v>
      </c>
      <c r="H144" s="17">
        <f t="shared" si="14"/>
        <v>1262.8</v>
      </c>
      <c r="I144" s="18">
        <v>0</v>
      </c>
      <c r="J144" s="17">
        <f t="shared" si="16"/>
        <v>1337.6</v>
      </c>
      <c r="K144" s="18">
        <v>4939.6899999999996</v>
      </c>
      <c r="L144" s="18">
        <f>H144+I144+J144+K144</f>
        <v>7540.09</v>
      </c>
      <c r="M144" s="17">
        <f>+G144-L144</f>
        <v>36459.910000000003</v>
      </c>
    </row>
    <row r="145" spans="1:57" x14ac:dyDescent="0.25">
      <c r="A145" s="9">
        <v>137</v>
      </c>
      <c r="B145" t="s">
        <v>410</v>
      </c>
      <c r="C145" s="4" t="s">
        <v>229</v>
      </c>
      <c r="D145" t="s">
        <v>159</v>
      </c>
      <c r="E145" s="4" t="s">
        <v>236</v>
      </c>
      <c r="F145" t="s">
        <v>157</v>
      </c>
      <c r="G145" s="18">
        <v>27000</v>
      </c>
      <c r="H145" s="17">
        <f t="shared" si="14"/>
        <v>774.9</v>
      </c>
      <c r="I145" s="18">
        <v>0</v>
      </c>
      <c r="J145" s="17">
        <f t="shared" si="16"/>
        <v>820.8</v>
      </c>
      <c r="K145" s="18">
        <v>175</v>
      </c>
      <c r="L145" s="18">
        <f>H145+I145+J145+K145</f>
        <v>1770.7</v>
      </c>
      <c r="M145" s="17">
        <f>+G145-L145</f>
        <v>25229.3</v>
      </c>
    </row>
    <row r="146" spans="1:57" x14ac:dyDescent="0.25">
      <c r="A146" s="9">
        <v>138</v>
      </c>
      <c r="B146" t="s">
        <v>124</v>
      </c>
      <c r="C146" t="s">
        <v>498</v>
      </c>
      <c r="D146" t="s">
        <v>507</v>
      </c>
      <c r="E146" s="4" t="s">
        <v>236</v>
      </c>
      <c r="F146" t="s">
        <v>157</v>
      </c>
      <c r="G146" s="35">
        <v>140000</v>
      </c>
      <c r="H146" s="17">
        <f>G146*0.0287</f>
        <v>4018</v>
      </c>
      <c r="I146" s="40">
        <v>20656.64</v>
      </c>
      <c r="J146" s="17">
        <f>G146*0.0304</f>
        <v>4256</v>
      </c>
      <c r="K146" s="18">
        <v>3455.92</v>
      </c>
      <c r="L146" s="18">
        <f>H146+I146+J146+K146</f>
        <v>32386.560000000001</v>
      </c>
      <c r="M146" s="17">
        <f>+G146-L146</f>
        <v>107613.44</v>
      </c>
    </row>
    <row r="147" spans="1:57" s="1" customFormat="1" x14ac:dyDescent="0.25">
      <c r="A147" s="9">
        <v>139</v>
      </c>
      <c r="B147" t="s">
        <v>112</v>
      </c>
      <c r="C147" s="4" t="s">
        <v>218</v>
      </c>
      <c r="D147" t="s">
        <v>307</v>
      </c>
      <c r="E147" s="4" t="s">
        <v>236</v>
      </c>
      <c r="F147" t="s">
        <v>157</v>
      </c>
      <c r="G147" s="17">
        <v>65000</v>
      </c>
      <c r="H147" s="17">
        <f t="shared" si="14"/>
        <v>1865.5</v>
      </c>
      <c r="I147" s="40">
        <v>3427.5</v>
      </c>
      <c r="J147" s="17">
        <f t="shared" si="16"/>
        <v>1976</v>
      </c>
      <c r="K147" s="35">
        <v>2335</v>
      </c>
      <c r="L147" s="18">
        <f t="shared" ref="L147" si="17">H147+I147+J147+K147</f>
        <v>9604</v>
      </c>
      <c r="M147" s="17">
        <f t="shared" ref="M147" si="18">+G147-L147</f>
        <v>55396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s="11" customFormat="1" x14ac:dyDescent="0.25">
      <c r="A148" s="9">
        <v>140</v>
      </c>
      <c r="B148" t="s">
        <v>450</v>
      </c>
      <c r="C148" s="4" t="s">
        <v>218</v>
      </c>
      <c r="D148" t="s">
        <v>65</v>
      </c>
      <c r="E148" s="4" t="s">
        <v>237</v>
      </c>
      <c r="F148" t="s">
        <v>157</v>
      </c>
      <c r="G148" s="17">
        <v>75000</v>
      </c>
      <c r="H148" s="17">
        <f t="shared" si="14"/>
        <v>2152.5</v>
      </c>
      <c r="I148" s="40">
        <v>6309.38</v>
      </c>
      <c r="J148" s="17">
        <f t="shared" si="16"/>
        <v>2280</v>
      </c>
      <c r="K148" s="40">
        <v>8458.93</v>
      </c>
      <c r="L148" s="18">
        <f t="shared" ref="L148:L204" si="19">H148+I148+J148+K148</f>
        <v>19200.810000000001</v>
      </c>
      <c r="M148" s="17">
        <f t="shared" si="15"/>
        <v>55799.19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s="11" customFormat="1" x14ac:dyDescent="0.25">
      <c r="A149" s="9">
        <v>141</v>
      </c>
      <c r="B149" t="s">
        <v>114</v>
      </c>
      <c r="C149" s="4" t="s">
        <v>218</v>
      </c>
      <c r="D149" t="s">
        <v>307</v>
      </c>
      <c r="E149" s="4" t="s">
        <v>236</v>
      </c>
      <c r="F149" t="s">
        <v>157</v>
      </c>
      <c r="G149" s="17">
        <v>65000</v>
      </c>
      <c r="H149" s="17">
        <f t="shared" si="14"/>
        <v>1865.5</v>
      </c>
      <c r="I149" s="40">
        <v>3427.5</v>
      </c>
      <c r="J149" s="17">
        <f t="shared" si="16"/>
        <v>1976</v>
      </c>
      <c r="K149" s="35">
        <v>3898.87</v>
      </c>
      <c r="L149" s="18">
        <f t="shared" ref="L149" si="20">H149+I149+J149+K149</f>
        <v>11167.87</v>
      </c>
      <c r="M149" s="17">
        <f t="shared" ref="M149" si="21">+G149-L149</f>
        <v>53832.13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s="11" customFormat="1" x14ac:dyDescent="0.25">
      <c r="A150" s="9">
        <v>142</v>
      </c>
      <c r="B150" t="s">
        <v>398</v>
      </c>
      <c r="C150" s="4" t="s">
        <v>218</v>
      </c>
      <c r="D150" t="s">
        <v>159</v>
      </c>
      <c r="E150" s="4" t="s">
        <v>236</v>
      </c>
      <c r="F150" t="s">
        <v>157</v>
      </c>
      <c r="G150" s="18">
        <v>46000</v>
      </c>
      <c r="H150" s="17">
        <f t="shared" si="14"/>
        <v>1320.2</v>
      </c>
      <c r="I150">
        <v>248.42</v>
      </c>
      <c r="J150" s="17">
        <f t="shared" si="16"/>
        <v>1398.4</v>
      </c>
      <c r="K150" s="18">
        <v>275</v>
      </c>
      <c r="L150" s="18">
        <f t="shared" si="19"/>
        <v>3242.02</v>
      </c>
      <c r="M150" s="17">
        <f>G150-L150</f>
        <v>42757.98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1:57" s="1" customFormat="1" ht="17.25" customHeight="1" x14ac:dyDescent="0.25">
      <c r="A151" s="9">
        <v>143</v>
      </c>
      <c r="B151" t="s">
        <v>181</v>
      </c>
      <c r="C151" s="4" t="s">
        <v>218</v>
      </c>
      <c r="D151" t="s">
        <v>159</v>
      </c>
      <c r="E151" s="4" t="s">
        <v>237</v>
      </c>
      <c r="F151" t="s">
        <v>157</v>
      </c>
      <c r="G151" s="17">
        <v>33000</v>
      </c>
      <c r="H151" s="17">
        <f t="shared" si="14"/>
        <v>947.1</v>
      </c>
      <c r="I151" s="18">
        <v>0</v>
      </c>
      <c r="J151" s="17">
        <f t="shared" si="16"/>
        <v>1003.2</v>
      </c>
      <c r="K151" s="35">
        <v>5123.75</v>
      </c>
      <c r="L151" s="18">
        <f t="shared" si="19"/>
        <v>7074.05</v>
      </c>
      <c r="M151" s="17">
        <f t="shared" si="15"/>
        <v>25925.95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x14ac:dyDescent="0.25">
      <c r="A152" s="9">
        <v>144</v>
      </c>
      <c r="B152" t="s">
        <v>67</v>
      </c>
      <c r="C152" s="4" t="s">
        <v>218</v>
      </c>
      <c r="D152" t="s">
        <v>10</v>
      </c>
      <c r="E152" s="4" t="s">
        <v>237</v>
      </c>
      <c r="F152" t="s">
        <v>156</v>
      </c>
      <c r="G152" s="27">
        <v>47000</v>
      </c>
      <c r="H152" s="17">
        <f t="shared" si="14"/>
        <v>1348.9</v>
      </c>
      <c r="I152" s="18">
        <v>0</v>
      </c>
      <c r="J152" s="17">
        <f t="shared" si="16"/>
        <v>1428.8</v>
      </c>
      <c r="K152" s="27">
        <v>175</v>
      </c>
      <c r="L152" s="18">
        <f t="shared" si="19"/>
        <v>2952.7</v>
      </c>
      <c r="M152" s="27">
        <f t="shared" si="15"/>
        <v>44047.3</v>
      </c>
    </row>
    <row r="153" spans="1:57" x14ac:dyDescent="0.25">
      <c r="A153" s="9">
        <v>145</v>
      </c>
      <c r="B153" t="s">
        <v>163</v>
      </c>
      <c r="C153" t="s">
        <v>472</v>
      </c>
      <c r="D153" t="s">
        <v>159</v>
      </c>
      <c r="E153" s="4" t="s">
        <v>237</v>
      </c>
      <c r="F153" t="s">
        <v>157</v>
      </c>
      <c r="G153" s="35">
        <v>45000</v>
      </c>
      <c r="H153" s="17">
        <f t="shared" ref="H153" si="22">G153*0.0287</f>
        <v>1291.5</v>
      </c>
      <c r="I153" s="18">
        <v>0</v>
      </c>
      <c r="J153" s="17">
        <f t="shared" si="16"/>
        <v>1368</v>
      </c>
      <c r="K153" s="40">
        <v>27444.13</v>
      </c>
      <c r="L153" s="18">
        <f t="shared" ref="L153" si="23">H153+I153+J153+K153</f>
        <v>30103.63</v>
      </c>
      <c r="M153" s="17">
        <f t="shared" ref="M153" si="24">+G153-L153</f>
        <v>14896.37</v>
      </c>
    </row>
    <row r="154" spans="1:57" x14ac:dyDescent="0.25">
      <c r="A154" s="9">
        <v>146</v>
      </c>
      <c r="B154" t="s">
        <v>262</v>
      </c>
      <c r="C154" s="4" t="s">
        <v>219</v>
      </c>
      <c r="D154" t="s">
        <v>403</v>
      </c>
      <c r="E154" s="4" t="s">
        <v>236</v>
      </c>
      <c r="F154" t="s">
        <v>157</v>
      </c>
      <c r="G154" s="17">
        <v>36000</v>
      </c>
      <c r="H154" s="17">
        <f t="shared" si="14"/>
        <v>1033.2</v>
      </c>
      <c r="I154" s="18">
        <v>0</v>
      </c>
      <c r="J154" s="17">
        <f t="shared" si="16"/>
        <v>1094.4000000000001</v>
      </c>
      <c r="K154" s="32">
        <v>1125</v>
      </c>
      <c r="L154" s="18">
        <f t="shared" si="19"/>
        <v>3252.6</v>
      </c>
      <c r="M154" s="17">
        <f t="shared" si="15"/>
        <v>32747.4</v>
      </c>
    </row>
    <row r="155" spans="1:57" x14ac:dyDescent="0.25">
      <c r="A155" s="9">
        <v>147</v>
      </c>
      <c r="B155" t="s">
        <v>116</v>
      </c>
      <c r="C155" s="4" t="s">
        <v>219</v>
      </c>
      <c r="D155" t="s">
        <v>403</v>
      </c>
      <c r="E155" s="4" t="s">
        <v>237</v>
      </c>
      <c r="F155" t="s">
        <v>157</v>
      </c>
      <c r="G155" s="17">
        <v>36000</v>
      </c>
      <c r="H155" s="17">
        <f t="shared" si="14"/>
        <v>1033.2</v>
      </c>
      <c r="I155" s="18">
        <v>0</v>
      </c>
      <c r="J155" s="17">
        <f t="shared" si="16"/>
        <v>1094.4000000000001</v>
      </c>
      <c r="K155" s="40">
        <v>5856.57</v>
      </c>
      <c r="L155" s="40">
        <f>H155+J155+K155</f>
        <v>7984.17</v>
      </c>
      <c r="M155" s="17">
        <f t="shared" si="15"/>
        <v>28015.83</v>
      </c>
    </row>
    <row r="156" spans="1:57" x14ac:dyDescent="0.25">
      <c r="A156" s="9">
        <v>148</v>
      </c>
      <c r="B156" t="s">
        <v>117</v>
      </c>
      <c r="C156" s="4" t="s">
        <v>219</v>
      </c>
      <c r="D156" t="s">
        <v>403</v>
      </c>
      <c r="E156" s="4" t="s">
        <v>236</v>
      </c>
      <c r="F156" t="s">
        <v>157</v>
      </c>
      <c r="G156" s="35">
        <v>36000</v>
      </c>
      <c r="H156" s="17">
        <f t="shared" si="14"/>
        <v>1033.2</v>
      </c>
      <c r="I156" s="18">
        <v>0</v>
      </c>
      <c r="J156" s="17">
        <f t="shared" si="16"/>
        <v>1094.4000000000001</v>
      </c>
      <c r="K156" s="18">
        <v>5010.46</v>
      </c>
      <c r="L156" s="18">
        <f t="shared" si="19"/>
        <v>7138.06</v>
      </c>
      <c r="M156" s="17">
        <f t="shared" si="15"/>
        <v>28861.94</v>
      </c>
    </row>
    <row r="157" spans="1:57" x14ac:dyDescent="0.25">
      <c r="A157" s="9">
        <v>149</v>
      </c>
      <c r="B157" t="s">
        <v>118</v>
      </c>
      <c r="C157" s="4" t="s">
        <v>219</v>
      </c>
      <c r="D157" t="s">
        <v>403</v>
      </c>
      <c r="E157" s="4" t="s">
        <v>237</v>
      </c>
      <c r="F157" t="s">
        <v>157</v>
      </c>
      <c r="G157" s="35">
        <v>55000</v>
      </c>
      <c r="H157" s="17">
        <f t="shared" si="14"/>
        <v>1578.5</v>
      </c>
      <c r="I157">
        <v>270.93</v>
      </c>
      <c r="J157" s="17">
        <f t="shared" si="16"/>
        <v>1672</v>
      </c>
      <c r="K157" s="18">
        <v>9394.44</v>
      </c>
      <c r="L157" s="18">
        <f t="shared" si="19"/>
        <v>12915.87</v>
      </c>
      <c r="M157" s="17">
        <f t="shared" si="15"/>
        <v>42084.13</v>
      </c>
    </row>
    <row r="158" spans="1:57" x14ac:dyDescent="0.25">
      <c r="A158" s="9">
        <v>150</v>
      </c>
      <c r="B158" t="s">
        <v>155</v>
      </c>
      <c r="C158" s="4" t="s">
        <v>119</v>
      </c>
      <c r="D158" t="s">
        <v>382</v>
      </c>
      <c r="E158" s="4" t="s">
        <v>237</v>
      </c>
      <c r="F158" t="s">
        <v>157</v>
      </c>
      <c r="G158" s="35">
        <v>55000</v>
      </c>
      <c r="H158" s="17">
        <f t="shared" si="14"/>
        <v>1578.5</v>
      </c>
      <c r="I158" s="18">
        <v>0</v>
      </c>
      <c r="J158" s="17">
        <f t="shared" si="16"/>
        <v>1672</v>
      </c>
      <c r="K158" s="18">
        <v>3790.46</v>
      </c>
      <c r="L158" s="18">
        <f t="shared" si="19"/>
        <v>7040.96</v>
      </c>
      <c r="M158" s="27">
        <f t="shared" ref="M158" si="25">+G158-L158</f>
        <v>47959.040000000001</v>
      </c>
    </row>
    <row r="159" spans="1:57" s="7" customFormat="1" x14ac:dyDescent="0.25">
      <c r="A159" s="9">
        <v>151</v>
      </c>
      <c r="B159" t="s">
        <v>120</v>
      </c>
      <c r="C159" s="4" t="s">
        <v>119</v>
      </c>
      <c r="D159" t="s">
        <v>115</v>
      </c>
      <c r="E159" s="4" t="s">
        <v>237</v>
      </c>
      <c r="F159" t="s">
        <v>157</v>
      </c>
      <c r="G159" s="17">
        <v>55000</v>
      </c>
      <c r="H159" s="17">
        <f t="shared" si="14"/>
        <v>1578.5</v>
      </c>
      <c r="I159" s="18">
        <v>0</v>
      </c>
      <c r="J159" s="17">
        <f t="shared" si="16"/>
        <v>1672</v>
      </c>
      <c r="K159" s="18">
        <v>715</v>
      </c>
      <c r="L159" s="18">
        <f t="shared" si="19"/>
        <v>3965.5</v>
      </c>
      <c r="M159" s="17">
        <f t="shared" si="15"/>
        <v>51034.5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1:57" x14ac:dyDescent="0.25">
      <c r="A160" s="9">
        <v>152</v>
      </c>
      <c r="B160" t="s">
        <v>123</v>
      </c>
      <c r="C160" s="4" t="s">
        <v>119</v>
      </c>
      <c r="D160" t="s">
        <v>121</v>
      </c>
      <c r="E160" s="4" t="s">
        <v>237</v>
      </c>
      <c r="F160" t="s">
        <v>157</v>
      </c>
      <c r="G160" s="17">
        <v>55000</v>
      </c>
      <c r="H160" s="17">
        <f t="shared" si="14"/>
        <v>1578.5</v>
      </c>
      <c r="I160" s="18">
        <v>0</v>
      </c>
      <c r="J160" s="17">
        <f t="shared" si="16"/>
        <v>1672</v>
      </c>
      <c r="K160" s="18">
        <v>315</v>
      </c>
      <c r="L160" s="18">
        <f t="shared" si="19"/>
        <v>3565.5</v>
      </c>
      <c r="M160" s="27">
        <f t="shared" si="15"/>
        <v>51434.5</v>
      </c>
    </row>
    <row r="161" spans="1:13" x14ac:dyDescent="0.25">
      <c r="A161" s="9">
        <v>153</v>
      </c>
      <c r="B161" t="s">
        <v>369</v>
      </c>
      <c r="C161" s="4" t="s">
        <v>119</v>
      </c>
      <c r="D161" t="s">
        <v>306</v>
      </c>
      <c r="E161" s="4" t="s">
        <v>236</v>
      </c>
      <c r="F161" t="s">
        <v>157</v>
      </c>
      <c r="G161" s="35">
        <v>41000</v>
      </c>
      <c r="H161" s="17">
        <f t="shared" si="14"/>
        <v>1176.7</v>
      </c>
      <c r="I161" s="18">
        <v>0</v>
      </c>
      <c r="J161" s="17">
        <f t="shared" si="16"/>
        <v>1246.4000000000001</v>
      </c>
      <c r="K161" s="18">
        <v>1890.46</v>
      </c>
      <c r="L161" s="18">
        <f t="shared" si="19"/>
        <v>4313.5600000000004</v>
      </c>
      <c r="M161" s="17">
        <f t="shared" si="15"/>
        <v>36686.44</v>
      </c>
    </row>
    <row r="162" spans="1:13" x14ac:dyDescent="0.25">
      <c r="A162" s="9">
        <v>154</v>
      </c>
      <c r="B162" t="s">
        <v>264</v>
      </c>
      <c r="C162" s="4" t="s">
        <v>119</v>
      </c>
      <c r="D162" t="s">
        <v>113</v>
      </c>
      <c r="E162" s="4" t="s">
        <v>236</v>
      </c>
      <c r="F162" t="s">
        <v>157</v>
      </c>
      <c r="G162" s="35">
        <v>61000</v>
      </c>
      <c r="H162" s="17">
        <f t="shared" si="14"/>
        <v>1750.7</v>
      </c>
      <c r="I162" s="40">
        <v>2736.06</v>
      </c>
      <c r="J162" s="17">
        <f t="shared" si="16"/>
        <v>1854.4</v>
      </c>
      <c r="K162" s="40">
        <v>23311.919999999998</v>
      </c>
      <c r="L162" s="18">
        <f t="shared" si="19"/>
        <v>29653.08</v>
      </c>
      <c r="M162" s="17">
        <f t="shared" si="15"/>
        <v>31346.92</v>
      </c>
    </row>
    <row r="163" spans="1:13" x14ac:dyDescent="0.25">
      <c r="A163" s="9">
        <v>155</v>
      </c>
      <c r="B163" t="s">
        <v>265</v>
      </c>
      <c r="C163" s="4" t="s">
        <v>119</v>
      </c>
      <c r="D163" t="s">
        <v>382</v>
      </c>
      <c r="E163" s="4" t="s">
        <v>237</v>
      </c>
      <c r="F163" t="s">
        <v>157</v>
      </c>
      <c r="G163" s="35">
        <v>55000</v>
      </c>
      <c r="H163" s="17">
        <f t="shared" si="14"/>
        <v>1578.5</v>
      </c>
      <c r="I163" s="18">
        <v>0</v>
      </c>
      <c r="J163" s="17">
        <f t="shared" si="16"/>
        <v>1672</v>
      </c>
      <c r="K163" s="18">
        <v>3605.92</v>
      </c>
      <c r="L163" s="18">
        <f t="shared" si="19"/>
        <v>6856.42</v>
      </c>
      <c r="M163" s="17">
        <f t="shared" si="15"/>
        <v>48143.58</v>
      </c>
    </row>
    <row r="164" spans="1:13" x14ac:dyDescent="0.25">
      <c r="A164" s="9">
        <v>156</v>
      </c>
      <c r="B164" t="s">
        <v>461</v>
      </c>
      <c r="C164" s="4" t="s">
        <v>119</v>
      </c>
      <c r="D164" t="s">
        <v>115</v>
      </c>
      <c r="E164" s="4" t="s">
        <v>237</v>
      </c>
      <c r="F164" t="s">
        <v>157</v>
      </c>
      <c r="G164" s="17">
        <v>55000</v>
      </c>
      <c r="H164" s="17">
        <f t="shared" si="14"/>
        <v>1578.5</v>
      </c>
      <c r="I164">
        <v>79.84</v>
      </c>
      <c r="J164" s="17">
        <f t="shared" si="16"/>
        <v>1672</v>
      </c>
      <c r="K164" s="18">
        <v>1340.5</v>
      </c>
      <c r="L164" s="18">
        <f t="shared" si="19"/>
        <v>4670.84</v>
      </c>
      <c r="M164" s="17">
        <f t="shared" si="15"/>
        <v>50329.16</v>
      </c>
    </row>
    <row r="165" spans="1:13" x14ac:dyDescent="0.25">
      <c r="A165" s="9">
        <v>157</v>
      </c>
      <c r="B165" t="s">
        <v>263</v>
      </c>
      <c r="C165" s="4" t="s">
        <v>119</v>
      </c>
      <c r="D165" t="s">
        <v>115</v>
      </c>
      <c r="E165" s="4" t="s">
        <v>237</v>
      </c>
      <c r="F165" t="s">
        <v>157</v>
      </c>
      <c r="G165" s="17">
        <v>55000</v>
      </c>
      <c r="H165" s="17">
        <f t="shared" ref="H165" si="26">G165*0.0287</f>
        <v>1578.5</v>
      </c>
      <c r="I165">
        <v>79.84</v>
      </c>
      <c r="J165" s="17">
        <f t="shared" si="16"/>
        <v>1672</v>
      </c>
      <c r="K165" s="18">
        <v>175</v>
      </c>
      <c r="L165" s="18">
        <f t="shared" ref="L165" si="27">H165+I165+J165+K165</f>
        <v>3505.34</v>
      </c>
      <c r="M165" s="17">
        <f t="shared" ref="M165" si="28">+G165-L165</f>
        <v>51494.66</v>
      </c>
    </row>
    <row r="166" spans="1:13" x14ac:dyDescent="0.25">
      <c r="A166" s="9">
        <v>158</v>
      </c>
      <c r="B166" t="s">
        <v>180</v>
      </c>
      <c r="C166" s="4" t="s">
        <v>119</v>
      </c>
      <c r="D166" t="s">
        <v>382</v>
      </c>
      <c r="E166" s="4" t="s">
        <v>236</v>
      </c>
      <c r="F166" t="s">
        <v>157</v>
      </c>
      <c r="G166" s="35">
        <v>55000</v>
      </c>
      <c r="H166" s="17">
        <f t="shared" si="14"/>
        <v>1578.5</v>
      </c>
      <c r="I166" s="40">
        <v>1601.38</v>
      </c>
      <c r="J166" s="17">
        <f t="shared" si="16"/>
        <v>1672</v>
      </c>
      <c r="K166" s="35">
        <v>2790.46</v>
      </c>
      <c r="L166" s="18">
        <f t="shared" ref="L166:L167" si="29">H166+I166+J166+K166</f>
        <v>7642.34</v>
      </c>
      <c r="M166" s="17">
        <f t="shared" ref="M166:M167" si="30">+G166-L166</f>
        <v>47357.66</v>
      </c>
    </row>
    <row r="167" spans="1:13" x14ac:dyDescent="0.25">
      <c r="A167" s="9">
        <v>159</v>
      </c>
      <c r="B167" t="s">
        <v>182</v>
      </c>
      <c r="C167" s="4" t="s">
        <v>119</v>
      </c>
      <c r="D167" t="s">
        <v>159</v>
      </c>
      <c r="E167" s="4" t="s">
        <v>237</v>
      </c>
      <c r="F167" t="s">
        <v>157</v>
      </c>
      <c r="G167" s="35">
        <v>33000</v>
      </c>
      <c r="H167" s="17">
        <f t="shared" si="14"/>
        <v>947.1</v>
      </c>
      <c r="I167" s="18">
        <v>0</v>
      </c>
      <c r="J167" s="17">
        <f t="shared" si="16"/>
        <v>1003.2</v>
      </c>
      <c r="K167" s="35">
        <v>3605.92</v>
      </c>
      <c r="L167" s="18">
        <f t="shared" si="29"/>
        <v>5556.22</v>
      </c>
      <c r="M167" s="17">
        <f t="shared" si="30"/>
        <v>27443.78</v>
      </c>
    </row>
    <row r="168" spans="1:13" x14ac:dyDescent="0.25">
      <c r="A168" s="9">
        <v>160</v>
      </c>
      <c r="B168" t="s">
        <v>184</v>
      </c>
      <c r="C168" s="4" t="s">
        <v>119</v>
      </c>
      <c r="D168" t="s">
        <v>404</v>
      </c>
      <c r="E168" s="4" t="s">
        <v>236</v>
      </c>
      <c r="F168" t="s">
        <v>157</v>
      </c>
      <c r="G168" s="17">
        <v>46000</v>
      </c>
      <c r="H168" s="17">
        <f t="shared" si="14"/>
        <v>1320.2</v>
      </c>
      <c r="I168" s="18">
        <v>0</v>
      </c>
      <c r="J168" s="17">
        <f t="shared" si="16"/>
        <v>1398.4</v>
      </c>
      <c r="K168" s="40">
        <v>6559.35</v>
      </c>
      <c r="L168" s="40">
        <f>H168+J168+K168</f>
        <v>9277.9500000000007</v>
      </c>
      <c r="M168" s="17">
        <f t="shared" ref="M168:M169" si="31">+G168-L168</f>
        <v>36722.050000000003</v>
      </c>
    </row>
    <row r="169" spans="1:13" x14ac:dyDescent="0.25">
      <c r="A169" s="9">
        <v>161</v>
      </c>
      <c r="B169" s="7" t="s">
        <v>183</v>
      </c>
      <c r="C169" s="4" t="s">
        <v>119</v>
      </c>
      <c r="D169" s="7" t="s">
        <v>404</v>
      </c>
      <c r="E169" s="26" t="s">
        <v>237</v>
      </c>
      <c r="F169" s="7" t="s">
        <v>157</v>
      </c>
      <c r="G169" s="29">
        <v>46000</v>
      </c>
      <c r="H169" s="17">
        <f t="shared" ref="H169" si="32">G169*0.0287</f>
        <v>1320.2</v>
      </c>
      <c r="I169" s="18">
        <v>0</v>
      </c>
      <c r="J169" s="17">
        <f t="shared" si="16"/>
        <v>1398.4</v>
      </c>
      <c r="K169" s="29">
        <v>175</v>
      </c>
      <c r="L169" s="18">
        <f t="shared" ref="L169" si="33">H169+I169+J169+K169</f>
        <v>2893.6</v>
      </c>
      <c r="M169" s="17">
        <f t="shared" si="31"/>
        <v>43106.400000000001</v>
      </c>
    </row>
    <row r="170" spans="1:13" x14ac:dyDescent="0.25">
      <c r="A170" s="9">
        <v>162</v>
      </c>
      <c r="B170" s="8" t="s">
        <v>313</v>
      </c>
      <c r="C170" s="8" t="s">
        <v>64</v>
      </c>
      <c r="D170" s="8" t="s">
        <v>63</v>
      </c>
      <c r="E170" s="25" t="s">
        <v>237</v>
      </c>
      <c r="F170" s="8" t="s">
        <v>156</v>
      </c>
      <c r="G170" s="33">
        <v>200000</v>
      </c>
      <c r="H170" s="33">
        <f t="shared" si="14"/>
        <v>5740</v>
      </c>
      <c r="I170" s="44">
        <v>35677.08</v>
      </c>
      <c r="J170" s="45">
        <v>5883.16</v>
      </c>
      <c r="K170" s="44">
        <v>25</v>
      </c>
      <c r="L170" s="44">
        <f t="shared" si="19"/>
        <v>47325.24</v>
      </c>
      <c r="M170" s="33">
        <f t="shared" si="15"/>
        <v>152674.76</v>
      </c>
    </row>
    <row r="171" spans="1:13" x14ac:dyDescent="0.25">
      <c r="A171" s="9">
        <v>163</v>
      </c>
      <c r="B171" t="s">
        <v>282</v>
      </c>
      <c r="C171" t="s">
        <v>66</v>
      </c>
      <c r="D171" t="s">
        <v>13</v>
      </c>
      <c r="E171" s="4" t="s">
        <v>236</v>
      </c>
      <c r="F171" t="s">
        <v>157</v>
      </c>
      <c r="G171" s="17">
        <v>41000</v>
      </c>
      <c r="H171" s="17">
        <f t="shared" si="14"/>
        <v>1176.7</v>
      </c>
      <c r="I171" s="18">
        <v>0</v>
      </c>
      <c r="J171" s="17">
        <f t="shared" si="16"/>
        <v>1246.4000000000001</v>
      </c>
      <c r="K171" s="40">
        <v>1200</v>
      </c>
      <c r="L171" s="18">
        <f t="shared" si="19"/>
        <v>3623.1</v>
      </c>
      <c r="M171" s="17">
        <f t="shared" si="15"/>
        <v>37376.9</v>
      </c>
    </row>
    <row r="172" spans="1:13" x14ac:dyDescent="0.25">
      <c r="A172" s="9">
        <v>164</v>
      </c>
      <c r="B172" t="s">
        <v>160</v>
      </c>
      <c r="C172" t="s">
        <v>66</v>
      </c>
      <c r="D172" t="s">
        <v>69</v>
      </c>
      <c r="E172" s="4" t="s">
        <v>236</v>
      </c>
      <c r="F172" t="s">
        <v>157</v>
      </c>
      <c r="G172" s="35">
        <v>41000</v>
      </c>
      <c r="H172" s="17">
        <f t="shared" si="14"/>
        <v>1176.7</v>
      </c>
      <c r="I172" s="18">
        <v>0</v>
      </c>
      <c r="J172" s="17">
        <f t="shared" si="16"/>
        <v>1246.4000000000001</v>
      </c>
      <c r="K172" s="35">
        <v>6270.57</v>
      </c>
      <c r="L172" s="18">
        <f t="shared" si="19"/>
        <v>8693.67</v>
      </c>
      <c r="M172" s="17">
        <f t="shared" si="15"/>
        <v>32306.33</v>
      </c>
    </row>
    <row r="173" spans="1:13" x14ac:dyDescent="0.25">
      <c r="A173" s="9">
        <v>165</v>
      </c>
      <c r="B173" t="s">
        <v>170</v>
      </c>
      <c r="C173" t="s">
        <v>66</v>
      </c>
      <c r="D173" t="s">
        <v>169</v>
      </c>
      <c r="E173" s="4" t="s">
        <v>237</v>
      </c>
      <c r="F173" t="s">
        <v>157</v>
      </c>
      <c r="G173" s="17">
        <v>41000</v>
      </c>
      <c r="H173" s="17">
        <f t="shared" si="14"/>
        <v>1176.7</v>
      </c>
      <c r="I173" s="18">
        <v>0</v>
      </c>
      <c r="J173" s="17">
        <f t="shared" si="16"/>
        <v>1246.4000000000001</v>
      </c>
      <c r="K173" s="17">
        <v>175</v>
      </c>
      <c r="L173" s="18">
        <f t="shared" si="19"/>
        <v>2598.1</v>
      </c>
      <c r="M173" s="17">
        <f t="shared" si="15"/>
        <v>38401.9</v>
      </c>
    </row>
    <row r="174" spans="1:13" x14ac:dyDescent="0.25">
      <c r="A174" s="9">
        <v>166</v>
      </c>
      <c r="B174" t="s">
        <v>171</v>
      </c>
      <c r="C174" t="s">
        <v>66</v>
      </c>
      <c r="D174" t="s">
        <v>69</v>
      </c>
      <c r="E174" s="4" t="s">
        <v>236</v>
      </c>
      <c r="F174" t="s">
        <v>157</v>
      </c>
      <c r="G174" s="17">
        <v>36000</v>
      </c>
      <c r="H174" s="17">
        <f t="shared" si="14"/>
        <v>1033.2</v>
      </c>
      <c r="I174" s="18">
        <v>0</v>
      </c>
      <c r="J174" s="17">
        <f t="shared" si="16"/>
        <v>1094.4000000000001</v>
      </c>
      <c r="K174" s="40">
        <v>4019.5</v>
      </c>
      <c r="L174" s="18">
        <f t="shared" si="19"/>
        <v>6147.1</v>
      </c>
      <c r="M174" s="17">
        <f t="shared" si="15"/>
        <v>29852.9</v>
      </c>
    </row>
    <row r="175" spans="1:13" x14ac:dyDescent="0.25">
      <c r="A175" s="9">
        <v>167</v>
      </c>
      <c r="B175" t="s">
        <v>144</v>
      </c>
      <c r="C175" t="s">
        <v>66</v>
      </c>
      <c r="D175" t="s">
        <v>69</v>
      </c>
      <c r="E175" s="4" t="s">
        <v>236</v>
      </c>
      <c r="F175" t="s">
        <v>157</v>
      </c>
      <c r="G175" s="35">
        <v>41000</v>
      </c>
      <c r="H175" s="17">
        <f t="shared" si="14"/>
        <v>1176.7</v>
      </c>
      <c r="I175" s="18">
        <v>0</v>
      </c>
      <c r="J175" s="17">
        <f t="shared" si="16"/>
        <v>1246.4000000000001</v>
      </c>
      <c r="K175" s="18">
        <v>1890.46</v>
      </c>
      <c r="L175" s="18">
        <f t="shared" si="19"/>
        <v>4313.5600000000004</v>
      </c>
      <c r="M175" s="17">
        <f t="shared" si="15"/>
        <v>36686.44</v>
      </c>
    </row>
    <row r="176" spans="1:13" x14ac:dyDescent="0.25">
      <c r="A176" s="9">
        <v>168</v>
      </c>
      <c r="B176" t="s">
        <v>70</v>
      </c>
      <c r="C176" s="4" t="s">
        <v>298</v>
      </c>
      <c r="D176" s="7" t="s">
        <v>65</v>
      </c>
      <c r="E176" s="4" t="s">
        <v>236</v>
      </c>
      <c r="F176" t="s">
        <v>156</v>
      </c>
      <c r="G176" s="35">
        <v>101000</v>
      </c>
      <c r="H176" s="17">
        <f t="shared" si="14"/>
        <v>2898.7</v>
      </c>
      <c r="I176" s="35">
        <v>11482.86</v>
      </c>
      <c r="J176" s="17">
        <f t="shared" si="16"/>
        <v>3070.4</v>
      </c>
      <c r="K176" s="35">
        <v>3605.92</v>
      </c>
      <c r="L176" s="18">
        <f t="shared" si="19"/>
        <v>21057.88</v>
      </c>
      <c r="M176" s="17">
        <f t="shared" si="15"/>
        <v>79942.12</v>
      </c>
    </row>
    <row r="177" spans="1:57" x14ac:dyDescent="0.25">
      <c r="A177" s="9">
        <v>169</v>
      </c>
      <c r="B177" t="s">
        <v>321</v>
      </c>
      <c r="C177" s="7" t="s">
        <v>315</v>
      </c>
      <c r="D177" s="7" t="s">
        <v>476</v>
      </c>
      <c r="E177" s="26" t="s">
        <v>236</v>
      </c>
      <c r="F177" s="7" t="s">
        <v>156</v>
      </c>
      <c r="G177" s="35">
        <v>101000</v>
      </c>
      <c r="H177" s="17">
        <f t="shared" si="14"/>
        <v>2898.7</v>
      </c>
      <c r="I177" s="18">
        <v>11911.73</v>
      </c>
      <c r="J177" s="17">
        <f t="shared" si="16"/>
        <v>3070.4</v>
      </c>
      <c r="K177" s="18">
        <v>2750.46</v>
      </c>
      <c r="L177" s="18">
        <f>H177+I177+J177+K177</f>
        <v>20631.29</v>
      </c>
      <c r="M177" s="17">
        <f t="shared" si="15"/>
        <v>80368.710000000006</v>
      </c>
    </row>
    <row r="178" spans="1:57" s="12" customFormat="1" x14ac:dyDescent="0.25">
      <c r="A178" s="9">
        <v>170</v>
      </c>
      <c r="B178" t="s">
        <v>72</v>
      </c>
      <c r="C178" t="s">
        <v>71</v>
      </c>
      <c r="D178" t="s">
        <v>73</v>
      </c>
      <c r="E178" s="4" t="s">
        <v>236</v>
      </c>
      <c r="F178" t="s">
        <v>156</v>
      </c>
      <c r="G178" s="35">
        <v>81000</v>
      </c>
      <c r="H178" s="17">
        <f t="shared" si="14"/>
        <v>2324.6999999999998</v>
      </c>
      <c r="I178" s="18">
        <v>7636.09</v>
      </c>
      <c r="J178" s="17">
        <f t="shared" si="16"/>
        <v>2462.4</v>
      </c>
      <c r="K178" s="18">
        <v>275</v>
      </c>
      <c r="L178" s="18">
        <f t="shared" si="19"/>
        <v>12698.19</v>
      </c>
      <c r="M178" s="17">
        <f t="shared" si="15"/>
        <v>68301.81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1:57" x14ac:dyDescent="0.25">
      <c r="A179" s="9">
        <v>171</v>
      </c>
      <c r="B179" t="s">
        <v>75</v>
      </c>
      <c r="C179" t="s">
        <v>71</v>
      </c>
      <c r="D179" t="s">
        <v>462</v>
      </c>
      <c r="E179" s="4" t="s">
        <v>236</v>
      </c>
      <c r="F179" t="s">
        <v>157</v>
      </c>
      <c r="G179" s="17">
        <v>90000</v>
      </c>
      <c r="H179" s="17">
        <f t="shared" si="14"/>
        <v>2583</v>
      </c>
      <c r="I179" s="35">
        <v>9753.1200000000008</v>
      </c>
      <c r="J179" s="17">
        <f t="shared" si="16"/>
        <v>2736</v>
      </c>
      <c r="K179" s="35">
        <v>175</v>
      </c>
      <c r="L179" s="18">
        <f t="shared" si="19"/>
        <v>15247.12</v>
      </c>
      <c r="M179" s="17">
        <f t="shared" si="15"/>
        <v>74752.88</v>
      </c>
    </row>
    <row r="180" spans="1:57" s="12" customFormat="1" x14ac:dyDescent="0.25">
      <c r="A180" s="9">
        <v>172</v>
      </c>
      <c r="B180" t="s">
        <v>212</v>
      </c>
      <c r="C180" t="s">
        <v>71</v>
      </c>
      <c r="D180" t="s">
        <v>159</v>
      </c>
      <c r="E180" s="4" t="s">
        <v>236</v>
      </c>
      <c r="F180" t="s">
        <v>157</v>
      </c>
      <c r="G180" s="35">
        <v>45000</v>
      </c>
      <c r="H180" s="17">
        <f t="shared" si="14"/>
        <v>1291.5</v>
      </c>
      <c r="I180" s="18">
        <v>0</v>
      </c>
      <c r="J180" s="17">
        <f t="shared" si="16"/>
        <v>1368</v>
      </c>
      <c r="K180" s="18">
        <v>1740.46</v>
      </c>
      <c r="L180" s="18">
        <f t="shared" si="19"/>
        <v>4399.96</v>
      </c>
      <c r="M180" s="17">
        <f t="shared" si="15"/>
        <v>40600.04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1:57" x14ac:dyDescent="0.25">
      <c r="A181" s="9">
        <v>173</v>
      </c>
      <c r="B181" t="s">
        <v>290</v>
      </c>
      <c r="C181" t="s">
        <v>71</v>
      </c>
      <c r="D181" t="s">
        <v>451</v>
      </c>
      <c r="E181" s="4" t="s">
        <v>237</v>
      </c>
      <c r="F181" t="s">
        <v>157</v>
      </c>
      <c r="G181" s="17">
        <v>133000</v>
      </c>
      <c r="H181" s="17">
        <f t="shared" si="14"/>
        <v>3817.1</v>
      </c>
      <c r="I181" s="17">
        <v>19867.79</v>
      </c>
      <c r="J181" s="17">
        <f t="shared" si="16"/>
        <v>4043.2</v>
      </c>
      <c r="K181" s="17">
        <v>25</v>
      </c>
      <c r="L181" s="18">
        <f t="shared" si="19"/>
        <v>27753.09</v>
      </c>
      <c r="M181" s="17">
        <f t="shared" si="15"/>
        <v>105246.91</v>
      </c>
    </row>
    <row r="182" spans="1:57" x14ac:dyDescent="0.25">
      <c r="A182" s="9">
        <v>174</v>
      </c>
      <c r="B182" t="s">
        <v>77</v>
      </c>
      <c r="C182" s="4" t="s">
        <v>202</v>
      </c>
      <c r="D182" t="s">
        <v>78</v>
      </c>
      <c r="E182" s="4" t="s">
        <v>236</v>
      </c>
      <c r="F182" t="s">
        <v>156</v>
      </c>
      <c r="G182" s="17">
        <v>66000</v>
      </c>
      <c r="H182" s="17">
        <f t="shared" si="14"/>
        <v>1894.2</v>
      </c>
      <c r="I182" s="40">
        <v>4615.76</v>
      </c>
      <c r="J182" s="17">
        <f t="shared" si="16"/>
        <v>2006.4</v>
      </c>
      <c r="K182" s="17">
        <v>125</v>
      </c>
      <c r="L182" s="18">
        <f t="shared" si="19"/>
        <v>8641.36</v>
      </c>
      <c r="M182" s="17">
        <f t="shared" si="15"/>
        <v>57358.64</v>
      </c>
    </row>
    <row r="183" spans="1:57" x14ac:dyDescent="0.25">
      <c r="A183" s="9">
        <v>175</v>
      </c>
      <c r="B183" t="s">
        <v>79</v>
      </c>
      <c r="C183" s="4" t="s">
        <v>202</v>
      </c>
      <c r="D183" t="s">
        <v>460</v>
      </c>
      <c r="E183" s="4" t="s">
        <v>236</v>
      </c>
      <c r="F183" t="s">
        <v>156</v>
      </c>
      <c r="G183" s="35">
        <v>66000</v>
      </c>
      <c r="H183" s="17">
        <f t="shared" si="14"/>
        <v>1894.2</v>
      </c>
      <c r="I183" s="40">
        <v>4051.61</v>
      </c>
      <c r="J183" s="17">
        <f t="shared" si="16"/>
        <v>2006.4</v>
      </c>
      <c r="K183" s="18">
        <v>1740.46</v>
      </c>
      <c r="L183" s="18">
        <f t="shared" si="19"/>
        <v>9692.67</v>
      </c>
      <c r="M183" s="17">
        <f t="shared" si="15"/>
        <v>56307.33</v>
      </c>
    </row>
    <row r="184" spans="1:57" x14ac:dyDescent="0.25">
      <c r="A184" s="9">
        <v>176</v>
      </c>
      <c r="B184" t="s">
        <v>80</v>
      </c>
      <c r="C184" s="4" t="s">
        <v>202</v>
      </c>
      <c r="D184" t="s">
        <v>383</v>
      </c>
      <c r="E184" s="4" t="s">
        <v>237</v>
      </c>
      <c r="F184" t="s">
        <v>156</v>
      </c>
      <c r="G184" s="17">
        <v>60000</v>
      </c>
      <c r="H184" s="17">
        <f t="shared" si="14"/>
        <v>1722</v>
      </c>
      <c r="I184" s="18">
        <v>0</v>
      </c>
      <c r="J184" s="17">
        <f t="shared" si="16"/>
        <v>1824</v>
      </c>
      <c r="K184" s="17">
        <v>25</v>
      </c>
      <c r="L184" s="18">
        <f t="shared" si="19"/>
        <v>3571</v>
      </c>
      <c r="M184" s="17">
        <f t="shared" si="15"/>
        <v>56429</v>
      </c>
    </row>
    <row r="185" spans="1:57" x14ac:dyDescent="0.25">
      <c r="A185" s="9">
        <v>177</v>
      </c>
      <c r="B185" t="s">
        <v>205</v>
      </c>
      <c r="C185" s="4" t="s">
        <v>202</v>
      </c>
      <c r="D185" t="s">
        <v>363</v>
      </c>
      <c r="E185" s="4" t="s">
        <v>236</v>
      </c>
      <c r="F185" t="s">
        <v>156</v>
      </c>
      <c r="G185" s="17">
        <v>60000</v>
      </c>
      <c r="H185" s="17">
        <f t="shared" si="14"/>
        <v>1722</v>
      </c>
      <c r="I185" s="18">
        <v>0</v>
      </c>
      <c r="J185" s="17">
        <f t="shared" si="16"/>
        <v>1824</v>
      </c>
      <c r="K185" s="17">
        <v>25</v>
      </c>
      <c r="L185" s="18">
        <f t="shared" si="19"/>
        <v>3571</v>
      </c>
      <c r="M185" s="17">
        <f t="shared" si="15"/>
        <v>56429</v>
      </c>
    </row>
    <row r="186" spans="1:57" x14ac:dyDescent="0.25">
      <c r="A186" s="9">
        <v>178</v>
      </c>
      <c r="B186" t="s">
        <v>203</v>
      </c>
      <c r="C186" s="4" t="s">
        <v>202</v>
      </c>
      <c r="D186" t="s">
        <v>423</v>
      </c>
      <c r="E186" s="4" t="s">
        <v>236</v>
      </c>
      <c r="F186" t="s">
        <v>157</v>
      </c>
      <c r="G186" s="17">
        <v>106500</v>
      </c>
      <c r="H186" s="17">
        <f t="shared" si="14"/>
        <v>3056.55</v>
      </c>
      <c r="I186" s="17">
        <v>13634.33</v>
      </c>
      <c r="J186" s="17">
        <f t="shared" si="16"/>
        <v>3237.6</v>
      </c>
      <c r="K186" s="17">
        <v>706.5</v>
      </c>
      <c r="L186" s="18">
        <f t="shared" si="19"/>
        <v>20634.98</v>
      </c>
      <c r="M186" s="17">
        <f t="shared" si="15"/>
        <v>85865.02</v>
      </c>
    </row>
    <row r="187" spans="1:57" s="13" customFormat="1" x14ac:dyDescent="0.25">
      <c r="A187" s="9">
        <v>179</v>
      </c>
      <c r="B187" t="s">
        <v>81</v>
      </c>
      <c r="C187" s="4" t="s">
        <v>370</v>
      </c>
      <c r="D187" t="s">
        <v>159</v>
      </c>
      <c r="E187" s="4" t="s">
        <v>236</v>
      </c>
      <c r="F187" t="s">
        <v>156</v>
      </c>
      <c r="G187" s="17">
        <v>45000</v>
      </c>
      <c r="H187" s="17">
        <f t="shared" si="14"/>
        <v>1291.5</v>
      </c>
      <c r="I187" s="18">
        <v>0</v>
      </c>
      <c r="J187" s="17">
        <f t="shared" si="16"/>
        <v>1368</v>
      </c>
      <c r="K187" s="35">
        <v>275</v>
      </c>
      <c r="L187" s="18">
        <f t="shared" si="19"/>
        <v>2934.5</v>
      </c>
      <c r="M187" s="17">
        <f t="shared" si="15"/>
        <v>42065.5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1:57" x14ac:dyDescent="0.25">
      <c r="A188" s="9">
        <v>180</v>
      </c>
      <c r="B188" t="s">
        <v>82</v>
      </c>
      <c r="C188" s="4" t="s">
        <v>370</v>
      </c>
      <c r="D188" t="s">
        <v>354</v>
      </c>
      <c r="E188" s="4" t="s">
        <v>237</v>
      </c>
      <c r="F188" t="s">
        <v>156</v>
      </c>
      <c r="G188" s="17">
        <v>41000</v>
      </c>
      <c r="H188" s="17">
        <f t="shared" si="14"/>
        <v>1176.7</v>
      </c>
      <c r="I188" s="18">
        <v>0</v>
      </c>
      <c r="J188" s="17">
        <f t="shared" si="16"/>
        <v>1246.4000000000001</v>
      </c>
      <c r="K188" s="17">
        <v>295</v>
      </c>
      <c r="L188" s="18">
        <f t="shared" si="19"/>
        <v>2718.1</v>
      </c>
      <c r="M188" s="17">
        <f t="shared" si="15"/>
        <v>38281.9</v>
      </c>
    </row>
    <row r="189" spans="1:57" x14ac:dyDescent="0.25">
      <c r="A189" s="9">
        <v>181</v>
      </c>
      <c r="B189" t="s">
        <v>76</v>
      </c>
      <c r="C189" s="4" t="s">
        <v>370</v>
      </c>
      <c r="D189" t="s">
        <v>457</v>
      </c>
      <c r="E189" s="4" t="s">
        <v>236</v>
      </c>
      <c r="F189" t="s">
        <v>156</v>
      </c>
      <c r="G189" s="18">
        <v>65000</v>
      </c>
      <c r="H189" s="17">
        <f t="shared" si="14"/>
        <v>1865.5</v>
      </c>
      <c r="I189" s="40">
        <v>2543.85</v>
      </c>
      <c r="J189" s="17">
        <f t="shared" si="16"/>
        <v>1976</v>
      </c>
      <c r="K189" s="18">
        <v>665</v>
      </c>
      <c r="L189" s="18">
        <f t="shared" ref="L189" si="34">H189+I189+J189+K189</f>
        <v>7050.35</v>
      </c>
      <c r="M189" s="17">
        <f t="shared" ref="M189" si="35">+G189-L189</f>
        <v>57949.65</v>
      </c>
    </row>
    <row r="190" spans="1:57" x14ac:dyDescent="0.25">
      <c r="A190" s="9">
        <v>182</v>
      </c>
      <c r="B190" t="s">
        <v>275</v>
      </c>
      <c r="C190" s="4" t="s">
        <v>370</v>
      </c>
      <c r="D190" t="s">
        <v>65</v>
      </c>
      <c r="E190" s="4" t="s">
        <v>237</v>
      </c>
      <c r="F190" t="s">
        <v>157</v>
      </c>
      <c r="G190" s="17">
        <v>47000</v>
      </c>
      <c r="H190" s="17">
        <f t="shared" si="14"/>
        <v>1348.9</v>
      </c>
      <c r="I190" s="18">
        <v>0</v>
      </c>
      <c r="J190" s="17">
        <f t="shared" si="16"/>
        <v>1428.8</v>
      </c>
      <c r="K190" s="35">
        <v>715</v>
      </c>
      <c r="L190" s="18">
        <f t="shared" si="19"/>
        <v>3492.7</v>
      </c>
      <c r="M190" s="17">
        <f t="shared" si="15"/>
        <v>43507.3</v>
      </c>
    </row>
    <row r="191" spans="1:57" x14ac:dyDescent="0.25">
      <c r="A191" s="9">
        <v>183</v>
      </c>
      <c r="B191" t="s">
        <v>74</v>
      </c>
      <c r="C191" s="4" t="s">
        <v>370</v>
      </c>
      <c r="D191" t="s">
        <v>159</v>
      </c>
      <c r="E191" s="4" t="s">
        <v>237</v>
      </c>
      <c r="F191" t="s">
        <v>157</v>
      </c>
      <c r="G191" s="17">
        <v>32000</v>
      </c>
      <c r="H191" s="17">
        <f t="shared" si="14"/>
        <v>918.4</v>
      </c>
      <c r="I191" s="18">
        <v>0</v>
      </c>
      <c r="J191" s="17">
        <f t="shared" si="16"/>
        <v>972.8</v>
      </c>
      <c r="K191" s="35">
        <v>1654</v>
      </c>
      <c r="L191" s="18">
        <f>H191+I191+J191+K191</f>
        <v>3545.2</v>
      </c>
      <c r="M191" s="17">
        <f t="shared" si="15"/>
        <v>28454.799999999999</v>
      </c>
    </row>
    <row r="192" spans="1:57" x14ac:dyDescent="0.25">
      <c r="A192" s="9">
        <v>184</v>
      </c>
      <c r="B192" t="s">
        <v>249</v>
      </c>
      <c r="C192" t="s">
        <v>370</v>
      </c>
      <c r="D192" t="s">
        <v>14</v>
      </c>
      <c r="E192" s="4" t="s">
        <v>236</v>
      </c>
      <c r="F192" t="s">
        <v>156</v>
      </c>
      <c r="G192" s="17">
        <v>36000</v>
      </c>
      <c r="H192" s="17">
        <f t="shared" si="14"/>
        <v>1033.2</v>
      </c>
      <c r="I192" s="18">
        <v>0</v>
      </c>
      <c r="J192" s="17">
        <f t="shared" si="16"/>
        <v>1094.4000000000001</v>
      </c>
      <c r="K192" s="17">
        <v>815</v>
      </c>
      <c r="L192" s="18">
        <f t="shared" si="19"/>
        <v>2942.6</v>
      </c>
      <c r="M192" s="17">
        <f>+G192-L192</f>
        <v>33057.4</v>
      </c>
    </row>
    <row r="193" spans="1:57" x14ac:dyDescent="0.25">
      <c r="A193" s="9">
        <v>185</v>
      </c>
      <c r="B193" t="s">
        <v>172</v>
      </c>
      <c r="C193" t="s">
        <v>370</v>
      </c>
      <c r="D193" t="s">
        <v>316</v>
      </c>
      <c r="E193" s="4" t="s">
        <v>236</v>
      </c>
      <c r="F193" t="s">
        <v>157</v>
      </c>
      <c r="G193" s="17">
        <v>41000</v>
      </c>
      <c r="H193" s="17">
        <f t="shared" si="14"/>
        <v>1176.7</v>
      </c>
      <c r="I193" s="18">
        <v>0</v>
      </c>
      <c r="J193" s="17">
        <f t="shared" si="16"/>
        <v>1246.4000000000001</v>
      </c>
      <c r="K193" s="35">
        <v>275</v>
      </c>
      <c r="L193" s="18">
        <f t="shared" si="19"/>
        <v>2698.1</v>
      </c>
      <c r="M193" s="17">
        <f t="shared" ref="M193" si="36">+G193-L193</f>
        <v>38301.9</v>
      </c>
    </row>
    <row r="194" spans="1:57" x14ac:dyDescent="0.25">
      <c r="A194" s="9">
        <v>186</v>
      </c>
      <c r="B194" t="s">
        <v>154</v>
      </c>
      <c r="C194" t="s">
        <v>477</v>
      </c>
      <c r="D194" t="s">
        <v>384</v>
      </c>
      <c r="E194" s="4" t="s">
        <v>236</v>
      </c>
      <c r="F194" t="s">
        <v>157</v>
      </c>
      <c r="G194" s="17">
        <v>47000</v>
      </c>
      <c r="H194" s="17">
        <f t="shared" si="14"/>
        <v>1348.9</v>
      </c>
      <c r="I194" s="18">
        <v>0</v>
      </c>
      <c r="J194" s="17">
        <f t="shared" si="16"/>
        <v>1428.8</v>
      </c>
      <c r="K194" s="35">
        <v>863</v>
      </c>
      <c r="L194" s="18">
        <f t="shared" si="19"/>
        <v>3640.7</v>
      </c>
      <c r="M194" s="17">
        <f t="shared" ref="M194" si="37">+G194-L194</f>
        <v>43359.3</v>
      </c>
      <c r="N194" s="41"/>
    </row>
    <row r="195" spans="1:57" s="6" customFormat="1" x14ac:dyDescent="0.25">
      <c r="A195" s="9">
        <v>187</v>
      </c>
      <c r="B195" t="s">
        <v>247</v>
      </c>
      <c r="C195" t="s">
        <v>150</v>
      </c>
      <c r="D195" t="s">
        <v>452</v>
      </c>
      <c r="E195" s="4" t="s">
        <v>236</v>
      </c>
      <c r="F195" t="s">
        <v>157</v>
      </c>
      <c r="G195" s="17">
        <v>36000</v>
      </c>
      <c r="H195" s="17">
        <f t="shared" si="14"/>
        <v>1033.2</v>
      </c>
      <c r="I195" s="18">
        <v>0</v>
      </c>
      <c r="J195" s="17">
        <f t="shared" si="16"/>
        <v>1094.4000000000001</v>
      </c>
      <c r="K195" s="40">
        <v>4240.5</v>
      </c>
      <c r="L195" s="18">
        <f t="shared" si="19"/>
        <v>6368.1</v>
      </c>
      <c r="M195" s="17">
        <f>+G195-L195</f>
        <v>29631.9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1:57" x14ac:dyDescent="0.25">
      <c r="A196" s="9">
        <v>188</v>
      </c>
      <c r="B196" s="4" t="s">
        <v>207</v>
      </c>
      <c r="C196" t="s">
        <v>150</v>
      </c>
      <c r="D196" s="4" t="s">
        <v>159</v>
      </c>
      <c r="E196" s="4" t="s">
        <v>236</v>
      </c>
      <c r="F196" s="5" t="s">
        <v>157</v>
      </c>
      <c r="G196" s="17">
        <v>32000</v>
      </c>
      <c r="H196" s="17">
        <f t="shared" si="14"/>
        <v>918.4</v>
      </c>
      <c r="I196" s="18">
        <v>0</v>
      </c>
      <c r="J196" s="17">
        <f t="shared" si="16"/>
        <v>972.8</v>
      </c>
      <c r="K196" s="40">
        <v>14558.54</v>
      </c>
      <c r="L196" s="18">
        <f t="shared" si="19"/>
        <v>16449.740000000002</v>
      </c>
      <c r="M196" s="17">
        <f t="shared" si="15"/>
        <v>15550.26</v>
      </c>
    </row>
    <row r="197" spans="1:57" x14ac:dyDescent="0.25">
      <c r="A197" s="9">
        <v>189</v>
      </c>
      <c r="B197" s="4" t="s">
        <v>146</v>
      </c>
      <c r="C197" t="s">
        <v>150</v>
      </c>
      <c r="D197" s="4" t="s">
        <v>478</v>
      </c>
      <c r="E197" s="4" t="s">
        <v>237</v>
      </c>
      <c r="F197" s="5" t="s">
        <v>157</v>
      </c>
      <c r="G197" s="17">
        <v>65000</v>
      </c>
      <c r="H197" s="17">
        <f t="shared" si="14"/>
        <v>1865.5</v>
      </c>
      <c r="I197" s="40">
        <v>3465.14</v>
      </c>
      <c r="J197" s="17">
        <f t="shared" si="16"/>
        <v>1976</v>
      </c>
      <c r="K197" s="18">
        <v>175</v>
      </c>
      <c r="L197" s="18">
        <f t="shared" si="19"/>
        <v>7481.64</v>
      </c>
      <c r="M197" s="17">
        <f t="shared" si="15"/>
        <v>57518.36</v>
      </c>
    </row>
    <row r="198" spans="1:57" x14ac:dyDescent="0.25">
      <c r="A198" s="9">
        <v>190</v>
      </c>
      <c r="B198" t="s">
        <v>27</v>
      </c>
      <c r="C198" t="s">
        <v>372</v>
      </c>
      <c r="D198" t="s">
        <v>159</v>
      </c>
      <c r="E198" s="4" t="s">
        <v>236</v>
      </c>
      <c r="F198" t="s">
        <v>156</v>
      </c>
      <c r="G198" s="35">
        <v>32000</v>
      </c>
      <c r="H198" s="17">
        <f t="shared" si="14"/>
        <v>918.4</v>
      </c>
      <c r="I198" s="18">
        <v>0</v>
      </c>
      <c r="J198" s="17">
        <f t="shared" si="16"/>
        <v>972.8</v>
      </c>
      <c r="K198" s="40">
        <v>11528.01</v>
      </c>
      <c r="L198" s="18">
        <f t="shared" si="19"/>
        <v>13419.21</v>
      </c>
      <c r="M198" s="17">
        <f t="shared" si="15"/>
        <v>18580.79</v>
      </c>
    </row>
    <row r="199" spans="1:57" x14ac:dyDescent="0.25">
      <c r="A199" s="9">
        <v>191</v>
      </c>
      <c r="B199" t="s">
        <v>83</v>
      </c>
      <c r="C199" s="4" t="s">
        <v>233</v>
      </c>
      <c r="D199" t="s">
        <v>385</v>
      </c>
      <c r="E199" s="4" t="s">
        <v>236</v>
      </c>
      <c r="F199" t="s">
        <v>157</v>
      </c>
      <c r="G199" s="17">
        <v>65000</v>
      </c>
      <c r="H199" s="17">
        <f t="shared" si="14"/>
        <v>1865.5</v>
      </c>
      <c r="I199" s="40">
        <v>3332.26</v>
      </c>
      <c r="J199" s="17">
        <f t="shared" si="16"/>
        <v>1976</v>
      </c>
      <c r="K199" s="35">
        <v>175</v>
      </c>
      <c r="L199" s="18">
        <f t="shared" si="19"/>
        <v>7348.76</v>
      </c>
      <c r="M199" s="17">
        <f t="shared" si="15"/>
        <v>57651.24</v>
      </c>
    </row>
    <row r="200" spans="1:57" x14ac:dyDescent="0.25">
      <c r="A200" s="9">
        <v>192</v>
      </c>
      <c r="B200" t="s">
        <v>162</v>
      </c>
      <c r="C200" s="4" t="s">
        <v>233</v>
      </c>
      <c r="D200" t="s">
        <v>386</v>
      </c>
      <c r="E200" s="4" t="s">
        <v>237</v>
      </c>
      <c r="F200" t="s">
        <v>157</v>
      </c>
      <c r="G200" s="17">
        <v>40000</v>
      </c>
      <c r="H200" s="17">
        <f t="shared" si="14"/>
        <v>1148</v>
      </c>
      <c r="I200" s="18">
        <v>0</v>
      </c>
      <c r="J200" s="17">
        <f t="shared" si="16"/>
        <v>1216</v>
      </c>
      <c r="K200" s="18">
        <v>1890.46</v>
      </c>
      <c r="L200" s="18">
        <f t="shared" si="19"/>
        <v>4254.46</v>
      </c>
      <c r="M200" s="17">
        <f t="shared" ref="M200:M266" si="38">+G200-L200</f>
        <v>35745.54</v>
      </c>
    </row>
    <row r="201" spans="1:57" x14ac:dyDescent="0.25">
      <c r="A201" s="9">
        <v>193</v>
      </c>
      <c r="B201" t="s">
        <v>176</v>
      </c>
      <c r="C201" s="4" t="s">
        <v>233</v>
      </c>
      <c r="D201" t="s">
        <v>159</v>
      </c>
      <c r="E201" s="4" t="s">
        <v>236</v>
      </c>
      <c r="F201" t="s">
        <v>157</v>
      </c>
      <c r="G201" s="17">
        <v>30000</v>
      </c>
      <c r="H201" s="17">
        <f t="shared" ref="H201:H268" si="39">G201*0.0287</f>
        <v>861</v>
      </c>
      <c r="I201" s="18">
        <v>0</v>
      </c>
      <c r="J201" s="17">
        <f t="shared" si="16"/>
        <v>912</v>
      </c>
      <c r="K201" s="18">
        <v>1890.46</v>
      </c>
      <c r="L201" s="18">
        <f t="shared" si="19"/>
        <v>3663.46</v>
      </c>
      <c r="M201" s="17">
        <f t="shared" si="38"/>
        <v>26336.54</v>
      </c>
    </row>
    <row r="202" spans="1:57" x14ac:dyDescent="0.25">
      <c r="A202" s="9">
        <v>194</v>
      </c>
      <c r="B202" t="s">
        <v>175</v>
      </c>
      <c r="C202" s="4" t="s">
        <v>233</v>
      </c>
      <c r="D202" t="s">
        <v>386</v>
      </c>
      <c r="E202" s="4" t="s">
        <v>236</v>
      </c>
      <c r="F202" t="s">
        <v>157</v>
      </c>
      <c r="G202" s="17">
        <v>40000</v>
      </c>
      <c r="H202" s="17">
        <f t="shared" si="39"/>
        <v>1148</v>
      </c>
      <c r="I202" s="18">
        <v>0</v>
      </c>
      <c r="J202" s="17">
        <f t="shared" si="16"/>
        <v>1216</v>
      </c>
      <c r="K202" s="17">
        <v>275</v>
      </c>
      <c r="L202" s="18">
        <f t="shared" si="19"/>
        <v>2639</v>
      </c>
      <c r="M202" s="17">
        <f t="shared" ref="M202" si="40">+G202-L202</f>
        <v>37361</v>
      </c>
    </row>
    <row r="203" spans="1:57" s="2" customFormat="1" x14ac:dyDescent="0.25">
      <c r="A203" s="9">
        <v>195</v>
      </c>
      <c r="B203" t="s">
        <v>97</v>
      </c>
      <c r="C203" t="s">
        <v>276</v>
      </c>
      <c r="D203" t="s">
        <v>34</v>
      </c>
      <c r="E203" s="4" t="s">
        <v>236</v>
      </c>
      <c r="F203" t="s">
        <v>157</v>
      </c>
      <c r="G203" s="17">
        <v>19800</v>
      </c>
      <c r="H203" s="17">
        <f t="shared" si="39"/>
        <v>568.26</v>
      </c>
      <c r="I203" s="18">
        <v>0</v>
      </c>
      <c r="J203" s="17">
        <f t="shared" si="16"/>
        <v>601.91999999999996</v>
      </c>
      <c r="K203" s="17">
        <v>25</v>
      </c>
      <c r="L203" s="18">
        <f t="shared" si="19"/>
        <v>1195.18</v>
      </c>
      <c r="M203" s="17">
        <f t="shared" si="38"/>
        <v>18604.82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1:57" x14ac:dyDescent="0.25">
      <c r="A204" s="9">
        <v>196</v>
      </c>
      <c r="B204" t="s">
        <v>393</v>
      </c>
      <c r="C204" t="s">
        <v>276</v>
      </c>
      <c r="D204" t="s">
        <v>396</v>
      </c>
      <c r="E204" s="4" t="s">
        <v>237</v>
      </c>
      <c r="F204" t="s">
        <v>157</v>
      </c>
      <c r="G204" s="17">
        <v>65000</v>
      </c>
      <c r="H204" s="17">
        <f>G204*0.0287</f>
        <v>1865.5</v>
      </c>
      <c r="I204" s="40">
        <v>3332.26</v>
      </c>
      <c r="J204" s="17">
        <f t="shared" si="16"/>
        <v>1976</v>
      </c>
      <c r="K204" s="17">
        <v>275</v>
      </c>
      <c r="L204" s="18">
        <f t="shared" si="19"/>
        <v>7448.76</v>
      </c>
      <c r="M204" s="17">
        <f t="shared" ref="M204" si="41">+G204-L204</f>
        <v>57551.24</v>
      </c>
    </row>
    <row r="205" spans="1:57" x14ac:dyDescent="0.25">
      <c r="A205" s="9">
        <v>197</v>
      </c>
      <c r="B205" t="s">
        <v>191</v>
      </c>
      <c r="C205" t="s">
        <v>276</v>
      </c>
      <c r="D205" s="4" t="s">
        <v>159</v>
      </c>
      <c r="E205" s="4" t="s">
        <v>237</v>
      </c>
      <c r="F205" s="28" t="s">
        <v>157</v>
      </c>
      <c r="G205" s="27">
        <v>30000</v>
      </c>
      <c r="H205" s="17">
        <f>G205*0.0287</f>
        <v>861</v>
      </c>
      <c r="I205" s="18">
        <v>0</v>
      </c>
      <c r="J205" s="17">
        <f t="shared" ref="J205:J267" si="42">G205*0.0304</f>
        <v>912</v>
      </c>
      <c r="K205" s="32">
        <v>175</v>
      </c>
      <c r="L205" s="18">
        <f>H205+I205+J205+K205</f>
        <v>1948</v>
      </c>
      <c r="M205" s="17">
        <f>+G205-L205</f>
        <v>28052</v>
      </c>
    </row>
    <row r="206" spans="1:57" x14ac:dyDescent="0.25">
      <c r="A206" s="9">
        <v>198</v>
      </c>
      <c r="B206" t="s">
        <v>161</v>
      </c>
      <c r="C206" s="4" t="s">
        <v>234</v>
      </c>
      <c r="D206" t="s">
        <v>322</v>
      </c>
      <c r="E206" s="4" t="s">
        <v>236</v>
      </c>
      <c r="F206" t="s">
        <v>157</v>
      </c>
      <c r="G206" s="17">
        <v>55000</v>
      </c>
      <c r="H206" s="17">
        <f t="shared" si="39"/>
        <v>1578.5</v>
      </c>
      <c r="I206" s="18">
        <v>0</v>
      </c>
      <c r="J206" s="17">
        <f t="shared" si="42"/>
        <v>1672</v>
      </c>
      <c r="K206" s="17">
        <v>175</v>
      </c>
      <c r="L206" s="18">
        <f t="shared" ref="L206:L272" si="43">H206+I206+J206+K206</f>
        <v>3425.5</v>
      </c>
      <c r="M206" s="17">
        <f t="shared" si="38"/>
        <v>51574.5</v>
      </c>
    </row>
    <row r="207" spans="1:57" x14ac:dyDescent="0.25">
      <c r="A207" s="9">
        <v>199</v>
      </c>
      <c r="B207" t="s">
        <v>174</v>
      </c>
      <c r="C207" s="4" t="s">
        <v>234</v>
      </c>
      <c r="D207" t="s">
        <v>159</v>
      </c>
      <c r="E207" s="4" t="s">
        <v>237</v>
      </c>
      <c r="F207" t="s">
        <v>157</v>
      </c>
      <c r="G207" s="17">
        <v>30000</v>
      </c>
      <c r="H207" s="17">
        <f t="shared" si="39"/>
        <v>861</v>
      </c>
      <c r="I207" s="18">
        <v>0</v>
      </c>
      <c r="J207" s="17">
        <f t="shared" si="42"/>
        <v>912</v>
      </c>
      <c r="K207" s="17">
        <v>175</v>
      </c>
      <c r="L207" s="18">
        <f t="shared" si="43"/>
        <v>1948</v>
      </c>
      <c r="M207" s="17">
        <f t="shared" ref="M207" si="44">+G207-L207</f>
        <v>28052</v>
      </c>
    </row>
    <row r="208" spans="1:57" s="2" customFormat="1" x14ac:dyDescent="0.25">
      <c r="A208" s="9">
        <v>200</v>
      </c>
      <c r="B208" t="s">
        <v>85</v>
      </c>
      <c r="C208" s="4" t="s">
        <v>234</v>
      </c>
      <c r="D208" t="s">
        <v>322</v>
      </c>
      <c r="E208" s="4" t="s">
        <v>236</v>
      </c>
      <c r="F208" t="s">
        <v>156</v>
      </c>
      <c r="G208" s="17">
        <v>40000</v>
      </c>
      <c r="H208" s="17">
        <f t="shared" si="39"/>
        <v>1148</v>
      </c>
      <c r="I208">
        <v>442.65</v>
      </c>
      <c r="J208" s="17">
        <f t="shared" si="42"/>
        <v>1216</v>
      </c>
      <c r="K208" s="19">
        <v>1362.5</v>
      </c>
      <c r="L208" s="18">
        <f t="shared" si="43"/>
        <v>4169.1499999999996</v>
      </c>
      <c r="M208" s="17">
        <f t="shared" ref="M208" si="45">+G208-L208</f>
        <v>35830.85</v>
      </c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1:13" x14ac:dyDescent="0.25">
      <c r="A209" s="9">
        <v>201</v>
      </c>
      <c r="B209" t="s">
        <v>147</v>
      </c>
      <c r="C209" s="4" t="s">
        <v>235</v>
      </c>
      <c r="D209" t="s">
        <v>387</v>
      </c>
      <c r="E209" s="4" t="s">
        <v>236</v>
      </c>
      <c r="F209" t="s">
        <v>157</v>
      </c>
      <c r="G209" s="17">
        <v>40000</v>
      </c>
      <c r="H209" s="17">
        <f t="shared" si="39"/>
        <v>1148</v>
      </c>
      <c r="I209" s="18">
        <v>0</v>
      </c>
      <c r="J209" s="17">
        <f t="shared" si="42"/>
        <v>1216</v>
      </c>
      <c r="K209" s="27">
        <v>275</v>
      </c>
      <c r="L209" s="18">
        <f t="shared" si="43"/>
        <v>2639</v>
      </c>
      <c r="M209" s="17">
        <f t="shared" si="38"/>
        <v>37361</v>
      </c>
    </row>
    <row r="210" spans="1:13" x14ac:dyDescent="0.25">
      <c r="A210" s="9">
        <v>202</v>
      </c>
      <c r="B210" t="s">
        <v>179</v>
      </c>
      <c r="C210" s="4" t="s">
        <v>235</v>
      </c>
      <c r="D210" t="s">
        <v>387</v>
      </c>
      <c r="E210" s="4" t="s">
        <v>236</v>
      </c>
      <c r="F210" t="s">
        <v>157</v>
      </c>
      <c r="G210" s="35">
        <v>40000</v>
      </c>
      <c r="H210" s="17">
        <f t="shared" si="39"/>
        <v>1148</v>
      </c>
      <c r="I210" s="18">
        <v>0</v>
      </c>
      <c r="J210" s="17">
        <f t="shared" si="42"/>
        <v>1216</v>
      </c>
      <c r="K210" s="35">
        <v>13889.02</v>
      </c>
      <c r="L210" s="18">
        <f t="shared" si="43"/>
        <v>16253.02</v>
      </c>
      <c r="M210" s="17">
        <f t="shared" si="38"/>
        <v>23746.98</v>
      </c>
    </row>
    <row r="211" spans="1:13" x14ac:dyDescent="0.25">
      <c r="A211" s="9">
        <v>203</v>
      </c>
      <c r="B211" t="s">
        <v>185</v>
      </c>
      <c r="C211" s="4" t="s">
        <v>235</v>
      </c>
      <c r="D211" t="s">
        <v>387</v>
      </c>
      <c r="E211" s="4" t="s">
        <v>236</v>
      </c>
      <c r="F211" t="s">
        <v>157</v>
      </c>
      <c r="G211" s="35">
        <v>47000</v>
      </c>
      <c r="H211" s="17">
        <f t="shared" si="39"/>
        <v>1348.9</v>
      </c>
      <c r="I211" s="18">
        <v>0</v>
      </c>
      <c r="J211" s="17">
        <f t="shared" si="42"/>
        <v>1428.8</v>
      </c>
      <c r="K211" s="18">
        <v>1890.46</v>
      </c>
      <c r="L211" s="18">
        <f t="shared" si="43"/>
        <v>4668.16</v>
      </c>
      <c r="M211" s="17">
        <f t="shared" si="38"/>
        <v>42331.839999999997</v>
      </c>
    </row>
    <row r="212" spans="1:13" x14ac:dyDescent="0.25">
      <c r="A212" s="9">
        <v>204</v>
      </c>
      <c r="B212" t="s">
        <v>98</v>
      </c>
      <c r="C212" s="4" t="s">
        <v>235</v>
      </c>
      <c r="D212" t="s">
        <v>387</v>
      </c>
      <c r="E212" s="4" t="s">
        <v>237</v>
      </c>
      <c r="F212" t="s">
        <v>156</v>
      </c>
      <c r="G212" s="35">
        <v>40000</v>
      </c>
      <c r="H212" s="17">
        <f t="shared" si="39"/>
        <v>1148</v>
      </c>
      <c r="I212" s="35">
        <v>185.33</v>
      </c>
      <c r="J212" s="17">
        <f t="shared" si="42"/>
        <v>1216</v>
      </c>
      <c r="K212" s="35">
        <v>2050.46</v>
      </c>
      <c r="L212" s="18">
        <f t="shared" si="43"/>
        <v>4599.79</v>
      </c>
      <c r="M212" s="17">
        <f t="shared" si="38"/>
        <v>35400.21</v>
      </c>
    </row>
    <row r="213" spans="1:13" x14ac:dyDescent="0.25">
      <c r="A213" s="9">
        <v>205</v>
      </c>
      <c r="B213" t="s">
        <v>90</v>
      </c>
      <c r="C213" s="4" t="s">
        <v>235</v>
      </c>
      <c r="D213" t="s">
        <v>387</v>
      </c>
      <c r="E213" s="4" t="s">
        <v>236</v>
      </c>
      <c r="F213" t="s">
        <v>156</v>
      </c>
      <c r="G213" s="17">
        <v>40000</v>
      </c>
      <c r="H213" s="17">
        <f t="shared" si="39"/>
        <v>1148</v>
      </c>
      <c r="I213">
        <v>442.65</v>
      </c>
      <c r="J213" s="17">
        <f t="shared" si="42"/>
        <v>1216</v>
      </c>
      <c r="K213" s="27">
        <v>335</v>
      </c>
      <c r="L213" s="18">
        <f t="shared" si="43"/>
        <v>3141.65</v>
      </c>
      <c r="M213" s="17">
        <f t="shared" si="38"/>
        <v>36858.35</v>
      </c>
    </row>
    <row r="214" spans="1:13" x14ac:dyDescent="0.25">
      <c r="A214" s="9">
        <v>206</v>
      </c>
      <c r="B214" t="s">
        <v>95</v>
      </c>
      <c r="C214" s="4" t="s">
        <v>235</v>
      </c>
      <c r="D214" t="s">
        <v>96</v>
      </c>
      <c r="E214" s="4" t="s">
        <v>237</v>
      </c>
      <c r="F214" t="s">
        <v>157</v>
      </c>
      <c r="G214" s="17">
        <v>19580</v>
      </c>
      <c r="H214" s="17">
        <f t="shared" si="39"/>
        <v>561.95000000000005</v>
      </c>
      <c r="I214" s="18">
        <v>0</v>
      </c>
      <c r="J214" s="17">
        <f t="shared" si="42"/>
        <v>595.23</v>
      </c>
      <c r="K214" s="27">
        <v>145</v>
      </c>
      <c r="L214" s="18">
        <f t="shared" si="43"/>
        <v>1302.18</v>
      </c>
      <c r="M214" s="17">
        <f t="shared" si="38"/>
        <v>18277.82</v>
      </c>
    </row>
    <row r="215" spans="1:13" x14ac:dyDescent="0.25">
      <c r="A215" s="9">
        <v>207</v>
      </c>
      <c r="B215" t="s">
        <v>53</v>
      </c>
      <c r="C215" s="4" t="s">
        <v>235</v>
      </c>
      <c r="D215" t="s">
        <v>159</v>
      </c>
      <c r="E215" s="4" t="s">
        <v>236</v>
      </c>
      <c r="F215" t="s">
        <v>156</v>
      </c>
      <c r="G215" s="17">
        <v>35000</v>
      </c>
      <c r="H215" s="17">
        <f t="shared" si="39"/>
        <v>1004.5</v>
      </c>
      <c r="I215" s="18">
        <v>0</v>
      </c>
      <c r="J215" s="17">
        <f t="shared" si="42"/>
        <v>1064</v>
      </c>
      <c r="K215" s="27">
        <v>295</v>
      </c>
      <c r="L215" s="18">
        <f t="shared" si="43"/>
        <v>2363.5</v>
      </c>
      <c r="M215" s="17">
        <f t="shared" si="38"/>
        <v>32636.5</v>
      </c>
    </row>
    <row r="216" spans="1:13" x14ac:dyDescent="0.25">
      <c r="A216" s="9">
        <v>208</v>
      </c>
      <c r="B216" t="s">
        <v>91</v>
      </c>
      <c r="C216" s="4" t="s">
        <v>235</v>
      </c>
      <c r="D216" t="s">
        <v>159</v>
      </c>
      <c r="E216" s="4" t="s">
        <v>236</v>
      </c>
      <c r="F216" t="s">
        <v>156</v>
      </c>
      <c r="G216" s="17">
        <v>40000</v>
      </c>
      <c r="H216" s="17">
        <f t="shared" si="39"/>
        <v>1148</v>
      </c>
      <c r="I216" s="18">
        <v>0</v>
      </c>
      <c r="J216" s="17">
        <f t="shared" si="42"/>
        <v>1216</v>
      </c>
      <c r="K216" s="19">
        <v>295</v>
      </c>
      <c r="L216" s="18">
        <f t="shared" si="43"/>
        <v>2659</v>
      </c>
      <c r="M216" s="17">
        <f t="shared" si="38"/>
        <v>37341</v>
      </c>
    </row>
    <row r="217" spans="1:13" x14ac:dyDescent="0.25">
      <c r="A217" s="9">
        <v>209</v>
      </c>
      <c r="B217" s="7" t="s">
        <v>88</v>
      </c>
      <c r="C217" s="4" t="s">
        <v>310</v>
      </c>
      <c r="D217" t="s">
        <v>438</v>
      </c>
      <c r="E217" s="4" t="s">
        <v>237</v>
      </c>
      <c r="F217" t="s">
        <v>157</v>
      </c>
      <c r="G217" s="17">
        <v>82000</v>
      </c>
      <c r="H217" s="17">
        <f t="shared" si="39"/>
        <v>2353.4</v>
      </c>
      <c r="I217" s="17">
        <v>7871.32</v>
      </c>
      <c r="J217" s="17">
        <f t="shared" si="42"/>
        <v>2492.8000000000002</v>
      </c>
      <c r="K217" s="17">
        <v>275</v>
      </c>
      <c r="L217" s="18">
        <f t="shared" si="43"/>
        <v>12992.52</v>
      </c>
      <c r="M217" s="17">
        <f t="shared" si="38"/>
        <v>69007.48</v>
      </c>
    </row>
    <row r="218" spans="1:13" x14ac:dyDescent="0.25">
      <c r="A218" s="9">
        <v>210</v>
      </c>
      <c r="B218" t="s">
        <v>204</v>
      </c>
      <c r="C218" s="4" t="s">
        <v>310</v>
      </c>
      <c r="D218" t="s">
        <v>439</v>
      </c>
      <c r="E218" s="4" t="s">
        <v>237</v>
      </c>
      <c r="F218" t="s">
        <v>157</v>
      </c>
      <c r="G218" s="19">
        <v>100000</v>
      </c>
      <c r="H218" s="17">
        <f t="shared" si="39"/>
        <v>2870</v>
      </c>
      <c r="I218" s="19">
        <v>12105.37</v>
      </c>
      <c r="J218" s="17">
        <f t="shared" si="42"/>
        <v>3040</v>
      </c>
      <c r="K218" s="35">
        <v>175</v>
      </c>
      <c r="L218" s="18">
        <f t="shared" si="43"/>
        <v>18190.37</v>
      </c>
      <c r="M218" s="17">
        <f t="shared" si="38"/>
        <v>81809.63</v>
      </c>
    </row>
    <row r="219" spans="1:13" x14ac:dyDescent="0.25">
      <c r="A219" s="9">
        <v>211</v>
      </c>
      <c r="B219" t="s">
        <v>89</v>
      </c>
      <c r="C219" s="4" t="s">
        <v>310</v>
      </c>
      <c r="D219" t="s">
        <v>424</v>
      </c>
      <c r="E219" s="4" t="s">
        <v>236</v>
      </c>
      <c r="F219" t="s">
        <v>157</v>
      </c>
      <c r="G219" s="17">
        <v>50000</v>
      </c>
      <c r="H219" s="17">
        <f t="shared" si="39"/>
        <v>1435</v>
      </c>
      <c r="I219" s="19">
        <v>221.2</v>
      </c>
      <c r="J219" s="17">
        <f t="shared" si="42"/>
        <v>1520</v>
      </c>
      <c r="K219" s="17">
        <v>275</v>
      </c>
      <c r="L219" s="18">
        <f t="shared" si="43"/>
        <v>3451.2</v>
      </c>
      <c r="M219" s="17">
        <f t="shared" si="38"/>
        <v>46548.800000000003</v>
      </c>
    </row>
    <row r="220" spans="1:13" x14ac:dyDescent="0.25">
      <c r="A220" s="9">
        <v>212</v>
      </c>
      <c r="B220" s="7" t="s">
        <v>87</v>
      </c>
      <c r="C220" s="4" t="s">
        <v>310</v>
      </c>
      <c r="D220" t="s">
        <v>389</v>
      </c>
      <c r="E220" s="4" t="s">
        <v>237</v>
      </c>
      <c r="F220" t="s">
        <v>156</v>
      </c>
      <c r="G220" s="17">
        <v>50000</v>
      </c>
      <c r="H220" s="17">
        <f t="shared" si="39"/>
        <v>1435</v>
      </c>
      <c r="I220" s="19">
        <v>0</v>
      </c>
      <c r="J220" s="17">
        <f t="shared" si="42"/>
        <v>1520</v>
      </c>
      <c r="K220" s="18">
        <v>7753.02</v>
      </c>
      <c r="L220" s="18">
        <f t="shared" si="43"/>
        <v>10708.02</v>
      </c>
      <c r="M220" s="17">
        <f t="shared" si="38"/>
        <v>39291.980000000003</v>
      </c>
    </row>
    <row r="221" spans="1:13" x14ac:dyDescent="0.25">
      <c r="A221" s="9">
        <v>213</v>
      </c>
      <c r="B221" t="s">
        <v>336</v>
      </c>
      <c r="C221" s="4" t="s">
        <v>310</v>
      </c>
      <c r="D221" t="s">
        <v>424</v>
      </c>
      <c r="E221" s="4" t="s">
        <v>237</v>
      </c>
      <c r="F221" t="s">
        <v>157</v>
      </c>
      <c r="G221" s="17">
        <v>50000</v>
      </c>
      <c r="H221" s="17">
        <f t="shared" si="39"/>
        <v>1435</v>
      </c>
      <c r="I221" s="19">
        <v>221.1</v>
      </c>
      <c r="J221" s="17">
        <f t="shared" si="42"/>
        <v>1520</v>
      </c>
      <c r="K221" s="17">
        <v>175</v>
      </c>
      <c r="L221" s="18">
        <f t="shared" si="43"/>
        <v>3351.1</v>
      </c>
      <c r="M221" s="17">
        <f t="shared" si="38"/>
        <v>46648.9</v>
      </c>
    </row>
    <row r="222" spans="1:13" x14ac:dyDescent="0.25">
      <c r="A222" s="9">
        <v>214</v>
      </c>
      <c r="B222" t="s">
        <v>148</v>
      </c>
      <c r="C222" s="4" t="s">
        <v>310</v>
      </c>
      <c r="D222" t="s">
        <v>424</v>
      </c>
      <c r="E222" s="4" t="s">
        <v>236</v>
      </c>
      <c r="F222" t="s">
        <v>157</v>
      </c>
      <c r="G222" s="17">
        <v>50000</v>
      </c>
      <c r="H222" s="17">
        <f t="shared" si="39"/>
        <v>1435</v>
      </c>
      <c r="I222" s="19">
        <v>221.2</v>
      </c>
      <c r="J222" s="17">
        <f t="shared" si="42"/>
        <v>1520</v>
      </c>
      <c r="K222" s="17">
        <v>275</v>
      </c>
      <c r="L222" s="18">
        <f t="shared" si="43"/>
        <v>3451.2</v>
      </c>
      <c r="M222" s="17">
        <f t="shared" si="38"/>
        <v>46548.800000000003</v>
      </c>
    </row>
    <row r="223" spans="1:13" x14ac:dyDescent="0.25">
      <c r="A223" s="9">
        <v>215</v>
      </c>
      <c r="B223" t="s">
        <v>86</v>
      </c>
      <c r="C223" s="4" t="s">
        <v>310</v>
      </c>
      <c r="D223" t="s">
        <v>389</v>
      </c>
      <c r="E223" s="4" t="s">
        <v>237</v>
      </c>
      <c r="F223" t="s">
        <v>157</v>
      </c>
      <c r="G223" s="35">
        <v>50000</v>
      </c>
      <c r="H223" s="17">
        <f t="shared" si="39"/>
        <v>1435</v>
      </c>
      <c r="I223" s="19">
        <v>24.05</v>
      </c>
      <c r="J223" s="17">
        <f t="shared" si="42"/>
        <v>1520</v>
      </c>
      <c r="K223" s="40">
        <v>14222.79</v>
      </c>
      <c r="L223" s="18">
        <f t="shared" si="43"/>
        <v>17201.84</v>
      </c>
      <c r="M223" s="17">
        <f t="shared" si="38"/>
        <v>32798.160000000003</v>
      </c>
    </row>
    <row r="224" spans="1:13" x14ac:dyDescent="0.25">
      <c r="A224" s="9">
        <v>216</v>
      </c>
      <c r="B224" t="s">
        <v>178</v>
      </c>
      <c r="C224" s="4" t="s">
        <v>310</v>
      </c>
      <c r="D224" t="s">
        <v>389</v>
      </c>
      <c r="E224" s="4" t="s">
        <v>236</v>
      </c>
      <c r="F224" t="s">
        <v>157</v>
      </c>
      <c r="G224" s="17">
        <v>47000</v>
      </c>
      <c r="H224" s="17">
        <f t="shared" si="39"/>
        <v>1348.9</v>
      </c>
      <c r="I224" s="18">
        <v>0</v>
      </c>
      <c r="J224" s="17">
        <f t="shared" si="42"/>
        <v>1428.8</v>
      </c>
      <c r="K224" s="17">
        <v>315</v>
      </c>
      <c r="L224" s="18">
        <f t="shared" si="43"/>
        <v>3092.7</v>
      </c>
      <c r="M224" s="17">
        <f t="shared" si="38"/>
        <v>43907.3</v>
      </c>
    </row>
    <row r="225" spans="1:57" x14ac:dyDescent="0.25">
      <c r="A225" s="9">
        <v>217</v>
      </c>
      <c r="B225" t="s">
        <v>177</v>
      </c>
      <c r="C225" s="4" t="s">
        <v>310</v>
      </c>
      <c r="D225" t="s">
        <v>389</v>
      </c>
      <c r="E225" s="4" t="s">
        <v>236</v>
      </c>
      <c r="F225" t="s">
        <v>157</v>
      </c>
      <c r="G225" s="17">
        <v>47000</v>
      </c>
      <c r="H225" s="17">
        <f t="shared" si="39"/>
        <v>1348.9</v>
      </c>
      <c r="I225" s="18">
        <v>0</v>
      </c>
      <c r="J225" s="17">
        <f t="shared" si="42"/>
        <v>1428.8</v>
      </c>
      <c r="K225" s="17">
        <v>515</v>
      </c>
      <c r="L225" s="18">
        <f t="shared" si="43"/>
        <v>3292.7</v>
      </c>
      <c r="M225" s="17">
        <f t="shared" si="38"/>
        <v>43707.3</v>
      </c>
    </row>
    <row r="226" spans="1:57" x14ac:dyDescent="0.25">
      <c r="A226" s="9">
        <v>218</v>
      </c>
      <c r="B226" t="s">
        <v>84</v>
      </c>
      <c r="C226" s="4" t="s">
        <v>310</v>
      </c>
      <c r="D226" t="s">
        <v>388</v>
      </c>
      <c r="E226" s="4" t="s">
        <v>236</v>
      </c>
      <c r="F226" t="s">
        <v>157</v>
      </c>
      <c r="G226" s="17">
        <v>75000</v>
      </c>
      <c r="H226" s="17">
        <f t="shared" si="39"/>
        <v>2152.5</v>
      </c>
      <c r="I226" s="40">
        <v>6309.38</v>
      </c>
      <c r="J226" s="17">
        <f t="shared" si="42"/>
        <v>2280</v>
      </c>
      <c r="K226" s="17">
        <v>2325</v>
      </c>
      <c r="L226" s="18">
        <f t="shared" si="43"/>
        <v>13066.88</v>
      </c>
      <c r="M226" s="17">
        <f t="shared" ref="M226" si="46">+G226-L226</f>
        <v>61933.120000000003</v>
      </c>
    </row>
    <row r="227" spans="1:57" x14ac:dyDescent="0.25">
      <c r="A227" s="9">
        <v>219</v>
      </c>
      <c r="B227" t="s">
        <v>140</v>
      </c>
      <c r="C227" s="7" t="s">
        <v>300</v>
      </c>
      <c r="D227" t="s">
        <v>463</v>
      </c>
      <c r="E227" s="4" t="s">
        <v>237</v>
      </c>
      <c r="F227" t="s">
        <v>157</v>
      </c>
      <c r="G227" s="17">
        <v>125000</v>
      </c>
      <c r="H227" s="17">
        <f t="shared" si="39"/>
        <v>3587.5</v>
      </c>
      <c r="I227" s="40">
        <v>17985.990000000002</v>
      </c>
      <c r="J227" s="17">
        <f t="shared" si="42"/>
        <v>3800</v>
      </c>
      <c r="K227" s="35">
        <v>5175</v>
      </c>
      <c r="L227" s="18">
        <f t="shared" si="43"/>
        <v>30548.49</v>
      </c>
      <c r="M227" s="17">
        <f t="shared" si="38"/>
        <v>94451.51</v>
      </c>
    </row>
    <row r="228" spans="1:57" x14ac:dyDescent="0.25">
      <c r="A228" s="9">
        <v>220</v>
      </c>
      <c r="B228" t="s">
        <v>501</v>
      </c>
      <c r="C228" t="s">
        <v>502</v>
      </c>
      <c r="D228" s="4" t="s">
        <v>508</v>
      </c>
      <c r="E228" s="4" t="s">
        <v>237</v>
      </c>
      <c r="F228" t="s">
        <v>156</v>
      </c>
      <c r="G228" s="17">
        <v>38000</v>
      </c>
      <c r="H228" s="17">
        <f t="shared" si="39"/>
        <v>1090.5999999999999</v>
      </c>
      <c r="I228" s="35">
        <v>160.38</v>
      </c>
      <c r="J228" s="17">
        <f t="shared" si="42"/>
        <v>1155.2</v>
      </c>
      <c r="K228" s="35">
        <v>165</v>
      </c>
      <c r="L228" s="18">
        <f t="shared" si="43"/>
        <v>2571.1799999999998</v>
      </c>
      <c r="M228" s="17">
        <f t="shared" si="38"/>
        <v>35428.82</v>
      </c>
    </row>
    <row r="229" spans="1:57" x14ac:dyDescent="0.25">
      <c r="A229" s="9">
        <v>221</v>
      </c>
      <c r="B229" t="s">
        <v>93</v>
      </c>
      <c r="C229" s="4" t="s">
        <v>371</v>
      </c>
      <c r="D229" t="s">
        <v>453</v>
      </c>
      <c r="E229" s="4" t="s">
        <v>236</v>
      </c>
      <c r="F229" t="s">
        <v>156</v>
      </c>
      <c r="G229" s="17">
        <v>40000</v>
      </c>
      <c r="H229" s="17">
        <f t="shared" si="39"/>
        <v>1148</v>
      </c>
      <c r="I229">
        <v>442.65</v>
      </c>
      <c r="J229" s="17">
        <f t="shared" si="42"/>
        <v>1216</v>
      </c>
      <c r="K229" s="17">
        <v>125</v>
      </c>
      <c r="L229" s="18">
        <f t="shared" si="43"/>
        <v>2931.65</v>
      </c>
      <c r="M229" s="17">
        <f t="shared" si="38"/>
        <v>37068.35</v>
      </c>
    </row>
    <row r="230" spans="1:57" x14ac:dyDescent="0.25">
      <c r="A230" s="9">
        <v>222</v>
      </c>
      <c r="B230" t="s">
        <v>94</v>
      </c>
      <c r="C230" s="4" t="s">
        <v>371</v>
      </c>
      <c r="D230" t="s">
        <v>453</v>
      </c>
      <c r="E230" s="4" t="s">
        <v>236</v>
      </c>
      <c r="F230" t="s">
        <v>157</v>
      </c>
      <c r="G230" s="17">
        <v>40000</v>
      </c>
      <c r="H230" s="17">
        <f t="shared" si="39"/>
        <v>1148</v>
      </c>
      <c r="I230" s="18">
        <v>0</v>
      </c>
      <c r="J230" s="17">
        <f t="shared" si="42"/>
        <v>1216</v>
      </c>
      <c r="K230" s="17">
        <v>125</v>
      </c>
      <c r="L230" s="18">
        <f t="shared" si="43"/>
        <v>2489</v>
      </c>
      <c r="M230" s="17">
        <f t="shared" si="38"/>
        <v>37511</v>
      </c>
    </row>
    <row r="231" spans="1:57" x14ac:dyDescent="0.25">
      <c r="A231" s="9">
        <v>223</v>
      </c>
      <c r="B231" t="s">
        <v>240</v>
      </c>
      <c r="C231" s="4" t="s">
        <v>371</v>
      </c>
      <c r="D231" t="s">
        <v>390</v>
      </c>
      <c r="E231" s="4" t="s">
        <v>237</v>
      </c>
      <c r="F231" t="s">
        <v>157</v>
      </c>
      <c r="G231" s="17">
        <v>93000</v>
      </c>
      <c r="H231" s="17">
        <f t="shared" si="39"/>
        <v>2669.1</v>
      </c>
      <c r="I231" s="17">
        <v>10458.790000000001</v>
      </c>
      <c r="J231" s="17">
        <f t="shared" si="42"/>
        <v>2827.2</v>
      </c>
      <c r="K231" s="17">
        <v>25</v>
      </c>
      <c r="L231" s="18">
        <f t="shared" si="43"/>
        <v>15980.09</v>
      </c>
      <c r="M231" s="17">
        <f t="shared" si="38"/>
        <v>77019.91</v>
      </c>
    </row>
    <row r="232" spans="1:57" x14ac:dyDescent="0.25">
      <c r="A232" s="9">
        <v>224</v>
      </c>
      <c r="B232" t="s">
        <v>198</v>
      </c>
      <c r="C232" s="4" t="s">
        <v>371</v>
      </c>
      <c r="D232" t="s">
        <v>391</v>
      </c>
      <c r="E232" s="4" t="s">
        <v>237</v>
      </c>
      <c r="F232" t="s">
        <v>157</v>
      </c>
      <c r="G232" s="17">
        <v>70000</v>
      </c>
      <c r="H232" s="17">
        <f t="shared" si="39"/>
        <v>2009</v>
      </c>
      <c r="I232" s="40">
        <v>5368.48</v>
      </c>
      <c r="J232" s="17">
        <f t="shared" si="42"/>
        <v>2128</v>
      </c>
      <c r="K232" s="17">
        <v>175</v>
      </c>
      <c r="L232" s="18">
        <f t="shared" si="43"/>
        <v>9680.48</v>
      </c>
      <c r="M232" s="17">
        <f t="shared" si="38"/>
        <v>60319.519999999997</v>
      </c>
    </row>
    <row r="233" spans="1:57" x14ac:dyDescent="0.25">
      <c r="A233" s="9">
        <v>225</v>
      </c>
      <c r="B233" t="s">
        <v>326</v>
      </c>
      <c r="C233" t="s">
        <v>230</v>
      </c>
      <c r="D233" t="s">
        <v>425</v>
      </c>
      <c r="E233" s="4" t="s">
        <v>236</v>
      </c>
      <c r="F233" t="s">
        <v>156</v>
      </c>
      <c r="G233" s="17">
        <v>185000</v>
      </c>
      <c r="H233" s="17">
        <f t="shared" si="39"/>
        <v>5309.5</v>
      </c>
      <c r="I233" s="35">
        <v>32099.49</v>
      </c>
      <c r="J233" s="17">
        <f t="shared" si="42"/>
        <v>5624</v>
      </c>
      <c r="K233" s="19">
        <v>4965</v>
      </c>
      <c r="L233" s="18">
        <f t="shared" si="43"/>
        <v>47997.99</v>
      </c>
      <c r="M233" s="17">
        <f t="shared" si="38"/>
        <v>137002.01</v>
      </c>
    </row>
    <row r="234" spans="1:57" x14ac:dyDescent="0.25">
      <c r="A234" s="9">
        <v>226</v>
      </c>
      <c r="B234" t="s">
        <v>110</v>
      </c>
      <c r="C234" t="s">
        <v>230</v>
      </c>
      <c r="D234" t="s">
        <v>14</v>
      </c>
      <c r="E234" s="4" t="s">
        <v>236</v>
      </c>
      <c r="F234" t="s">
        <v>156</v>
      </c>
      <c r="G234" s="17">
        <v>32000</v>
      </c>
      <c r="H234" s="17">
        <f t="shared" si="39"/>
        <v>918.4</v>
      </c>
      <c r="I234" s="18">
        <v>0</v>
      </c>
      <c r="J234" s="17">
        <f t="shared" si="42"/>
        <v>972.8</v>
      </c>
      <c r="K234" s="17">
        <v>275</v>
      </c>
      <c r="L234" s="18">
        <f t="shared" si="43"/>
        <v>2166.1999999999998</v>
      </c>
      <c r="M234" s="17">
        <f t="shared" si="38"/>
        <v>29833.8</v>
      </c>
    </row>
    <row r="235" spans="1:57" x14ac:dyDescent="0.25">
      <c r="A235" s="9">
        <v>227</v>
      </c>
      <c r="B235" t="s">
        <v>324</v>
      </c>
      <c r="C235" t="s">
        <v>230</v>
      </c>
      <c r="D235" t="s">
        <v>213</v>
      </c>
      <c r="E235" s="4" t="s">
        <v>237</v>
      </c>
      <c r="F235" t="s">
        <v>156</v>
      </c>
      <c r="G235" s="17">
        <v>50000</v>
      </c>
      <c r="H235" s="17">
        <f t="shared" si="39"/>
        <v>1435</v>
      </c>
      <c r="I235" s="18">
        <v>0</v>
      </c>
      <c r="J235" s="17">
        <f t="shared" si="42"/>
        <v>1520</v>
      </c>
      <c r="K235" s="17">
        <v>275</v>
      </c>
      <c r="L235" s="18">
        <f t="shared" si="43"/>
        <v>3230</v>
      </c>
      <c r="M235" s="17">
        <f t="shared" si="38"/>
        <v>46770</v>
      </c>
    </row>
    <row r="236" spans="1:57" x14ac:dyDescent="0.25">
      <c r="A236" s="9">
        <v>228</v>
      </c>
      <c r="B236" t="s">
        <v>397</v>
      </c>
      <c r="C236" t="s">
        <v>231</v>
      </c>
      <c r="D236" t="s">
        <v>392</v>
      </c>
      <c r="E236" s="4" t="s">
        <v>236</v>
      </c>
      <c r="F236" t="s">
        <v>157</v>
      </c>
      <c r="G236" s="17">
        <v>32000</v>
      </c>
      <c r="H236" s="17">
        <f t="shared" si="39"/>
        <v>918.4</v>
      </c>
      <c r="I236" s="18">
        <v>0</v>
      </c>
      <c r="J236" s="17">
        <f t="shared" si="42"/>
        <v>972.8</v>
      </c>
      <c r="K236" s="19">
        <v>3430.89</v>
      </c>
      <c r="L236" s="18">
        <f t="shared" si="43"/>
        <v>5322.09</v>
      </c>
      <c r="M236" s="17">
        <f t="shared" ref="M236" si="47">+G236-L236</f>
        <v>26677.91</v>
      </c>
    </row>
    <row r="237" spans="1:57" x14ac:dyDescent="0.25">
      <c r="A237" s="9">
        <v>229</v>
      </c>
      <c r="B237" t="s">
        <v>100</v>
      </c>
      <c r="C237" t="s">
        <v>231</v>
      </c>
      <c r="D237" t="s">
        <v>464</v>
      </c>
      <c r="E237" s="4" t="s">
        <v>237</v>
      </c>
      <c r="F237" t="s">
        <v>156</v>
      </c>
      <c r="G237" s="17">
        <v>120000</v>
      </c>
      <c r="H237" s="17">
        <f t="shared" si="39"/>
        <v>3444</v>
      </c>
      <c r="I237" s="17">
        <v>16809.87</v>
      </c>
      <c r="J237" s="17">
        <f t="shared" si="42"/>
        <v>3648</v>
      </c>
      <c r="K237" s="17">
        <v>25</v>
      </c>
      <c r="L237" s="18">
        <f t="shared" si="43"/>
        <v>23926.87</v>
      </c>
      <c r="M237" s="17">
        <f t="shared" si="38"/>
        <v>96073.13</v>
      </c>
    </row>
    <row r="238" spans="1:57" x14ac:dyDescent="0.25">
      <c r="A238" s="9">
        <v>230</v>
      </c>
      <c r="B238" t="s">
        <v>325</v>
      </c>
      <c r="C238" t="s">
        <v>231</v>
      </c>
      <c r="D238" t="s">
        <v>454</v>
      </c>
      <c r="E238" s="4" t="s">
        <v>236</v>
      </c>
      <c r="F238" t="s">
        <v>156</v>
      </c>
      <c r="G238" s="35">
        <v>47000</v>
      </c>
      <c r="H238" s="17">
        <f t="shared" si="39"/>
        <v>1348.9</v>
      </c>
      <c r="I238" s="18">
        <v>0</v>
      </c>
      <c r="J238" s="17">
        <f t="shared" si="42"/>
        <v>1428.8</v>
      </c>
      <c r="K238" s="18">
        <v>3745.92</v>
      </c>
      <c r="L238" s="18">
        <f t="shared" si="43"/>
        <v>6523.62</v>
      </c>
      <c r="M238" s="17">
        <f t="shared" si="38"/>
        <v>40476.379999999997</v>
      </c>
    </row>
    <row r="239" spans="1:57" x14ac:dyDescent="0.25">
      <c r="A239" s="9">
        <v>231</v>
      </c>
      <c r="B239" t="s">
        <v>139</v>
      </c>
      <c r="C239" s="4" t="s">
        <v>232</v>
      </c>
      <c r="D239" t="s">
        <v>255</v>
      </c>
      <c r="E239" s="4" t="s">
        <v>236</v>
      </c>
      <c r="F239" t="s">
        <v>156</v>
      </c>
      <c r="G239" s="35">
        <v>75000</v>
      </c>
      <c r="H239" s="17">
        <f t="shared" si="39"/>
        <v>2152.5</v>
      </c>
      <c r="I239" s="18">
        <v>5623.19</v>
      </c>
      <c r="J239" s="17">
        <f t="shared" si="42"/>
        <v>2280</v>
      </c>
      <c r="K239" s="18">
        <v>5205.92</v>
      </c>
      <c r="L239" s="18">
        <f t="shared" si="43"/>
        <v>15261.61</v>
      </c>
      <c r="M239" s="17">
        <f t="shared" si="38"/>
        <v>59738.39</v>
      </c>
    </row>
    <row r="240" spans="1:57" s="7" customFormat="1" x14ac:dyDescent="0.25">
      <c r="A240" s="9">
        <v>232</v>
      </c>
      <c r="B240" t="s">
        <v>102</v>
      </c>
      <c r="C240" s="4" t="s">
        <v>232</v>
      </c>
      <c r="D240" t="s">
        <v>103</v>
      </c>
      <c r="E240" s="4" t="s">
        <v>237</v>
      </c>
      <c r="F240" t="s">
        <v>156</v>
      </c>
      <c r="G240" s="17">
        <v>32000</v>
      </c>
      <c r="H240" s="17">
        <f t="shared" si="39"/>
        <v>918.4</v>
      </c>
      <c r="I240" s="18">
        <v>0</v>
      </c>
      <c r="J240" s="17">
        <f t="shared" si="42"/>
        <v>972.8</v>
      </c>
      <c r="K240" s="17">
        <v>125</v>
      </c>
      <c r="L240" s="18">
        <f t="shared" si="43"/>
        <v>2016.2</v>
      </c>
      <c r="M240" s="17">
        <f t="shared" si="38"/>
        <v>29983.8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1:57" x14ac:dyDescent="0.25">
      <c r="A241" s="9">
        <v>233</v>
      </c>
      <c r="B241" t="s">
        <v>104</v>
      </c>
      <c r="C241" s="4" t="s">
        <v>232</v>
      </c>
      <c r="D241" t="s">
        <v>99</v>
      </c>
      <c r="E241" s="4" t="s">
        <v>236</v>
      </c>
      <c r="F241" t="s">
        <v>157</v>
      </c>
      <c r="G241" s="17">
        <v>13420</v>
      </c>
      <c r="H241" s="17">
        <f t="shared" si="39"/>
        <v>385.15</v>
      </c>
      <c r="I241" s="18">
        <v>0</v>
      </c>
      <c r="J241" s="17">
        <f t="shared" si="42"/>
        <v>407.97</v>
      </c>
      <c r="K241" s="17">
        <v>125</v>
      </c>
      <c r="L241" s="18">
        <f t="shared" si="43"/>
        <v>918.12</v>
      </c>
      <c r="M241" s="17">
        <f t="shared" si="38"/>
        <v>12501.88</v>
      </c>
    </row>
    <row r="242" spans="1:57" s="1" customFormat="1" x14ac:dyDescent="0.25">
      <c r="A242" s="9">
        <v>234</v>
      </c>
      <c r="B242" t="s">
        <v>101</v>
      </c>
      <c r="C242" s="4" t="s">
        <v>232</v>
      </c>
      <c r="D242" t="s">
        <v>323</v>
      </c>
      <c r="E242" s="4" t="s">
        <v>236</v>
      </c>
      <c r="F242" t="s">
        <v>156</v>
      </c>
      <c r="G242" s="17">
        <v>47000</v>
      </c>
      <c r="H242" s="17">
        <f t="shared" si="39"/>
        <v>1348.9</v>
      </c>
      <c r="I242" s="18">
        <v>0</v>
      </c>
      <c r="J242" s="17">
        <f t="shared" si="42"/>
        <v>1428.8</v>
      </c>
      <c r="K242" s="17">
        <v>275</v>
      </c>
      <c r="L242" s="18">
        <f t="shared" si="43"/>
        <v>3052.7</v>
      </c>
      <c r="M242" s="17">
        <f t="shared" si="38"/>
        <v>43947.3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1:57" s="1" customFormat="1" x14ac:dyDescent="0.25">
      <c r="A243" s="9">
        <v>235</v>
      </c>
      <c r="B243" t="s">
        <v>68</v>
      </c>
      <c r="C243" s="4" t="s">
        <v>232</v>
      </c>
      <c r="D243" t="s">
        <v>469</v>
      </c>
      <c r="E243" s="4" t="s">
        <v>236</v>
      </c>
      <c r="F243" t="s">
        <v>156</v>
      </c>
      <c r="G243" s="17">
        <v>75000</v>
      </c>
      <c r="H243" s="17">
        <f t="shared" ref="H243" si="48">G243*0.0287</f>
        <v>2152.5</v>
      </c>
      <c r="I243" s="18">
        <v>263.10000000000002</v>
      </c>
      <c r="J243" s="17">
        <f t="shared" si="42"/>
        <v>2280</v>
      </c>
      <c r="K243" s="35">
        <v>125</v>
      </c>
      <c r="L243" s="18">
        <f t="shared" ref="L243" si="49">H243+I243+J243+K243</f>
        <v>4820.6000000000004</v>
      </c>
      <c r="M243" s="17">
        <f t="shared" ref="M243" si="50">+G243-L243</f>
        <v>70179.399999999994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1:57" s="1" customFormat="1" x14ac:dyDescent="0.25">
      <c r="A244" s="9">
        <v>236</v>
      </c>
      <c r="B244" t="s">
        <v>106</v>
      </c>
      <c r="C244" s="4" t="s">
        <v>288</v>
      </c>
      <c r="D244" t="s">
        <v>426</v>
      </c>
      <c r="E244" s="4" t="s">
        <v>237</v>
      </c>
      <c r="F244" t="s">
        <v>156</v>
      </c>
      <c r="G244" s="35">
        <v>89500</v>
      </c>
      <c r="H244" s="17">
        <f t="shared" si="39"/>
        <v>2568.65</v>
      </c>
      <c r="I244" s="18">
        <v>9206.64</v>
      </c>
      <c r="J244" s="17">
        <f t="shared" si="42"/>
        <v>2720.8</v>
      </c>
      <c r="K244" s="18">
        <v>1840.46</v>
      </c>
      <c r="L244" s="18">
        <f t="shared" si="43"/>
        <v>16336.55</v>
      </c>
      <c r="M244" s="17">
        <f>+G244-L244</f>
        <v>73163.45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1:57" x14ac:dyDescent="0.25">
      <c r="A245" s="9">
        <v>237</v>
      </c>
      <c r="B245" t="s">
        <v>105</v>
      </c>
      <c r="C245" s="4" t="s">
        <v>288</v>
      </c>
      <c r="D245" t="s">
        <v>454</v>
      </c>
      <c r="E245" s="4" t="s">
        <v>236</v>
      </c>
      <c r="F245" t="s">
        <v>156</v>
      </c>
      <c r="G245" s="17">
        <v>47000</v>
      </c>
      <c r="H245" s="17">
        <f t="shared" si="39"/>
        <v>1348.9</v>
      </c>
      <c r="I245" s="18">
        <v>0</v>
      </c>
      <c r="J245" s="17">
        <f t="shared" si="42"/>
        <v>1428.8</v>
      </c>
      <c r="K245" s="17">
        <v>315</v>
      </c>
      <c r="L245" s="18">
        <f t="shared" si="43"/>
        <v>3092.7</v>
      </c>
      <c r="M245" s="17">
        <f t="shared" si="38"/>
        <v>43907.3</v>
      </c>
    </row>
    <row r="246" spans="1:57" x14ac:dyDescent="0.25">
      <c r="A246" s="9">
        <v>238</v>
      </c>
      <c r="B246" t="s">
        <v>312</v>
      </c>
      <c r="C246" s="8" t="s">
        <v>311</v>
      </c>
      <c r="D246" t="s">
        <v>479</v>
      </c>
      <c r="E246" s="26" t="s">
        <v>236</v>
      </c>
      <c r="F246" t="s">
        <v>156</v>
      </c>
      <c r="G246" s="17">
        <v>140000</v>
      </c>
      <c r="H246" s="17">
        <f t="shared" si="39"/>
        <v>4018</v>
      </c>
      <c r="I246" s="18">
        <v>21514.37</v>
      </c>
      <c r="J246" s="17">
        <f t="shared" si="42"/>
        <v>4256</v>
      </c>
      <c r="K246" s="18">
        <v>1190.5</v>
      </c>
      <c r="L246" s="18">
        <f t="shared" si="43"/>
        <v>30978.87</v>
      </c>
      <c r="M246" s="17">
        <f t="shared" si="38"/>
        <v>109021.13</v>
      </c>
    </row>
    <row r="247" spans="1:57" x14ac:dyDescent="0.25">
      <c r="A247" s="9">
        <v>239</v>
      </c>
      <c r="B247" t="s">
        <v>28</v>
      </c>
      <c r="C247" s="8" t="s">
        <v>311</v>
      </c>
      <c r="D247" t="s">
        <v>159</v>
      </c>
      <c r="E247" s="4" t="s">
        <v>236</v>
      </c>
      <c r="F247" t="s">
        <v>156</v>
      </c>
      <c r="G247" s="35">
        <v>32000</v>
      </c>
      <c r="H247" s="17">
        <f t="shared" si="39"/>
        <v>918.4</v>
      </c>
      <c r="I247" s="18">
        <v>0</v>
      </c>
      <c r="J247" s="17">
        <f t="shared" si="42"/>
        <v>972.8</v>
      </c>
      <c r="K247" s="18">
        <v>3705.92</v>
      </c>
      <c r="L247" s="18">
        <f t="shared" ref="L247" si="51">H247+I247+J247+K247</f>
        <v>5597.12</v>
      </c>
      <c r="M247" s="17">
        <f t="shared" ref="M247" si="52">+G247-L247</f>
        <v>26402.880000000001</v>
      </c>
    </row>
    <row r="248" spans="1:57" x14ac:dyDescent="0.25">
      <c r="A248" s="9">
        <v>240</v>
      </c>
      <c r="B248" t="s">
        <v>455</v>
      </c>
      <c r="C248" s="7" t="s">
        <v>287</v>
      </c>
      <c r="D248" t="s">
        <v>159</v>
      </c>
      <c r="E248" s="4" t="s">
        <v>236</v>
      </c>
      <c r="F248" t="s">
        <v>157</v>
      </c>
      <c r="G248" s="17">
        <v>35000</v>
      </c>
      <c r="H248" s="17">
        <f t="shared" si="39"/>
        <v>1004.5</v>
      </c>
      <c r="I248" s="17">
        <v>0</v>
      </c>
      <c r="J248" s="17">
        <f t="shared" si="42"/>
        <v>1064</v>
      </c>
      <c r="K248" s="17">
        <v>175</v>
      </c>
      <c r="L248" s="18">
        <f t="shared" si="43"/>
        <v>2243.5</v>
      </c>
      <c r="M248" s="17">
        <f t="shared" si="38"/>
        <v>32756.5</v>
      </c>
    </row>
    <row r="249" spans="1:57" x14ac:dyDescent="0.25">
      <c r="A249" s="9">
        <v>241</v>
      </c>
      <c r="B249" t="s">
        <v>430</v>
      </c>
      <c r="C249" s="7" t="s">
        <v>287</v>
      </c>
      <c r="D249" t="s">
        <v>159</v>
      </c>
      <c r="E249" s="4" t="s">
        <v>236</v>
      </c>
      <c r="F249" t="s">
        <v>157</v>
      </c>
      <c r="G249" s="18">
        <v>40000</v>
      </c>
      <c r="H249" s="17">
        <f t="shared" si="39"/>
        <v>1148</v>
      </c>
      <c r="I249" s="18">
        <v>442.65</v>
      </c>
      <c r="J249" s="17">
        <f t="shared" si="42"/>
        <v>1216</v>
      </c>
      <c r="K249" s="17">
        <v>25</v>
      </c>
      <c r="L249" s="18">
        <f t="shared" si="43"/>
        <v>2831.65</v>
      </c>
      <c r="M249" s="17">
        <f>+G249-L249</f>
        <v>37168.35</v>
      </c>
    </row>
    <row r="250" spans="1:57" x14ac:dyDescent="0.25">
      <c r="A250" s="9">
        <v>242</v>
      </c>
      <c r="B250" t="s">
        <v>503</v>
      </c>
      <c r="C250" s="8" t="s">
        <v>270</v>
      </c>
      <c r="D250" s="8" t="s">
        <v>272</v>
      </c>
      <c r="E250" s="25" t="s">
        <v>236</v>
      </c>
      <c r="F250" s="8" t="s">
        <v>156</v>
      </c>
      <c r="G250" s="33">
        <v>65000</v>
      </c>
      <c r="H250" s="17">
        <f t="shared" si="39"/>
        <v>1865.5</v>
      </c>
      <c r="I250" s="19">
        <v>2229.0300000000002</v>
      </c>
      <c r="J250" s="17">
        <f t="shared" si="42"/>
        <v>1976</v>
      </c>
      <c r="K250" s="19">
        <v>175</v>
      </c>
      <c r="L250" s="18">
        <f t="shared" si="43"/>
        <v>6245.53</v>
      </c>
      <c r="M250" s="17">
        <f t="shared" si="38"/>
        <v>58754.47</v>
      </c>
    </row>
    <row r="251" spans="1:57" x14ac:dyDescent="0.25">
      <c r="A251" s="9">
        <v>243</v>
      </c>
      <c r="B251" s="8" t="s">
        <v>107</v>
      </c>
      <c r="C251" s="8" t="s">
        <v>270</v>
      </c>
      <c r="D251" s="8" t="s">
        <v>272</v>
      </c>
      <c r="E251" s="25" t="s">
        <v>236</v>
      </c>
      <c r="F251" s="8" t="s">
        <v>156</v>
      </c>
      <c r="G251" s="18">
        <v>60000</v>
      </c>
      <c r="H251" s="17">
        <f t="shared" si="39"/>
        <v>1722</v>
      </c>
      <c r="I251" s="35">
        <v>3486.68</v>
      </c>
      <c r="J251" s="17">
        <f t="shared" si="42"/>
        <v>1824</v>
      </c>
      <c r="K251" s="40">
        <v>14193.33</v>
      </c>
      <c r="L251" s="18">
        <f t="shared" si="43"/>
        <v>21226.01</v>
      </c>
      <c r="M251" s="17">
        <f t="shared" si="38"/>
        <v>38773.99</v>
      </c>
    </row>
    <row r="252" spans="1:57" ht="17.25" customHeight="1" x14ac:dyDescent="0.25">
      <c r="A252" s="9">
        <v>244</v>
      </c>
      <c r="B252" t="s">
        <v>493</v>
      </c>
      <c r="C252" s="8" t="s">
        <v>270</v>
      </c>
      <c r="D252" t="s">
        <v>494</v>
      </c>
      <c r="E252" s="25" t="s">
        <v>236</v>
      </c>
      <c r="F252" s="8" t="s">
        <v>156</v>
      </c>
      <c r="G252" s="18">
        <v>65000</v>
      </c>
      <c r="H252" s="17">
        <f t="shared" si="39"/>
        <v>1865.5</v>
      </c>
      <c r="I252" s="40">
        <v>4427.58</v>
      </c>
      <c r="J252" s="17">
        <f t="shared" si="42"/>
        <v>1976</v>
      </c>
      <c r="K252" s="35">
        <v>175</v>
      </c>
      <c r="L252" s="18">
        <f t="shared" si="43"/>
        <v>8444.08</v>
      </c>
      <c r="M252" s="17">
        <f t="shared" si="38"/>
        <v>56555.92</v>
      </c>
    </row>
    <row r="253" spans="1:57" ht="17.25" customHeight="1" x14ac:dyDescent="0.25">
      <c r="A253" s="9">
        <v>245</v>
      </c>
      <c r="B253" s="8" t="s">
        <v>280</v>
      </c>
      <c r="C253" s="8" t="s">
        <v>270</v>
      </c>
      <c r="D253" s="8" t="s">
        <v>272</v>
      </c>
      <c r="E253" s="25" t="s">
        <v>236</v>
      </c>
      <c r="F253" s="8" t="s">
        <v>156</v>
      </c>
      <c r="G253" s="33">
        <v>95000</v>
      </c>
      <c r="H253" s="17">
        <f t="shared" si="39"/>
        <v>2726.5</v>
      </c>
      <c r="I253" s="18">
        <v>10929.24</v>
      </c>
      <c r="J253" s="17">
        <f t="shared" si="42"/>
        <v>2888</v>
      </c>
      <c r="K253" s="18">
        <v>25</v>
      </c>
      <c r="L253" s="18">
        <f t="shared" si="43"/>
        <v>16568.740000000002</v>
      </c>
      <c r="M253" s="17">
        <f t="shared" si="38"/>
        <v>78431.259999999995</v>
      </c>
    </row>
    <row r="254" spans="1:57" s="15" customFormat="1" x14ac:dyDescent="0.25">
      <c r="A254" s="9">
        <v>246</v>
      </c>
      <c r="B254" t="s">
        <v>480</v>
      </c>
      <c r="C254" t="s">
        <v>293</v>
      </c>
      <c r="D254" t="s">
        <v>294</v>
      </c>
      <c r="E254" s="4" t="s">
        <v>236</v>
      </c>
      <c r="F254" t="s">
        <v>157</v>
      </c>
      <c r="G254" s="17">
        <v>76000</v>
      </c>
      <c r="H254" s="17">
        <f t="shared" si="39"/>
        <v>2181.1999999999998</v>
      </c>
      <c r="I254" s="40">
        <v>6497.56</v>
      </c>
      <c r="J254" s="17">
        <f t="shared" si="42"/>
        <v>2310.4</v>
      </c>
      <c r="K254" s="17">
        <v>175</v>
      </c>
      <c r="L254" s="18">
        <f t="shared" si="43"/>
        <v>11164.16</v>
      </c>
      <c r="M254" s="17">
        <f t="shared" si="38"/>
        <v>64835.839999999997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1:57" s="15" customFormat="1" x14ac:dyDescent="0.25">
      <c r="A255" s="9">
        <v>247</v>
      </c>
      <c r="B255" t="s">
        <v>490</v>
      </c>
      <c r="C255" t="s">
        <v>293</v>
      </c>
      <c r="D255" t="s">
        <v>492</v>
      </c>
      <c r="E255" s="4" t="s">
        <v>236</v>
      </c>
      <c r="F255" s="8" t="s">
        <v>156</v>
      </c>
      <c r="G255" s="17">
        <v>65000</v>
      </c>
      <c r="H255" s="17">
        <f t="shared" si="39"/>
        <v>1865.5</v>
      </c>
      <c r="I255" s="40">
        <v>1334.7</v>
      </c>
      <c r="J255" s="17">
        <f t="shared" si="42"/>
        <v>1976</v>
      </c>
      <c r="K255" s="40">
        <v>1340.5</v>
      </c>
      <c r="L255" s="18">
        <f t="shared" si="43"/>
        <v>6516.7</v>
      </c>
      <c r="M255" s="17">
        <f t="shared" si="38"/>
        <v>58483.3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1:57" s="6" customFormat="1" x14ac:dyDescent="0.25">
      <c r="A256" s="9">
        <v>248</v>
      </c>
      <c r="B256" t="s">
        <v>491</v>
      </c>
      <c r="C256" t="s">
        <v>293</v>
      </c>
      <c r="D256" t="s">
        <v>492</v>
      </c>
      <c r="E256" s="4" t="s">
        <v>236</v>
      </c>
      <c r="F256" s="8" t="s">
        <v>156</v>
      </c>
      <c r="G256" s="17">
        <v>65000</v>
      </c>
      <c r="H256" s="17">
        <f t="shared" si="39"/>
        <v>1865.5</v>
      </c>
      <c r="I256">
        <v>757.21</v>
      </c>
      <c r="J256" s="17">
        <f t="shared" si="42"/>
        <v>1976</v>
      </c>
      <c r="K256" s="17">
        <v>175</v>
      </c>
      <c r="L256" s="18">
        <f t="shared" si="43"/>
        <v>4773.71</v>
      </c>
      <c r="M256" s="17">
        <f t="shared" si="38"/>
        <v>60226.29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1:57" x14ac:dyDescent="0.25">
      <c r="A257" s="9">
        <v>249</v>
      </c>
      <c r="B257" t="s">
        <v>487</v>
      </c>
      <c r="C257" t="s">
        <v>489</v>
      </c>
      <c r="D257" t="s">
        <v>488</v>
      </c>
      <c r="E257" s="4" t="s">
        <v>236</v>
      </c>
      <c r="F257" t="s">
        <v>156</v>
      </c>
      <c r="G257" s="17">
        <v>65000</v>
      </c>
      <c r="H257" s="17">
        <f>G257*0.0287</f>
        <v>1865.5</v>
      </c>
      <c r="I257" s="40">
        <v>4427.58</v>
      </c>
      <c r="J257" s="17">
        <f>G257*0.0304</f>
        <v>1976</v>
      </c>
      <c r="K257" s="17">
        <v>25</v>
      </c>
      <c r="L257" s="18">
        <f>H257+I257+J257+K257</f>
        <v>8294.08</v>
      </c>
      <c r="M257" s="17">
        <f>+G257-L257</f>
        <v>56705.919999999998</v>
      </c>
    </row>
    <row r="258" spans="1:57" x14ac:dyDescent="0.25">
      <c r="A258" s="9">
        <v>250</v>
      </c>
      <c r="B258" t="s">
        <v>111</v>
      </c>
      <c r="C258" s="4" t="s">
        <v>248</v>
      </c>
      <c r="D258" s="38" t="s">
        <v>364</v>
      </c>
      <c r="E258" s="4" t="s">
        <v>236</v>
      </c>
      <c r="F258" t="s">
        <v>156</v>
      </c>
      <c r="G258" s="17">
        <v>60000</v>
      </c>
      <c r="H258" s="17">
        <f t="shared" si="39"/>
        <v>1722</v>
      </c>
      <c r="I258" s="35">
        <v>343.99</v>
      </c>
      <c r="J258" s="17">
        <f t="shared" si="42"/>
        <v>1824</v>
      </c>
      <c r="K258" s="35">
        <v>25</v>
      </c>
      <c r="L258" s="18">
        <f t="shared" si="43"/>
        <v>3914.99</v>
      </c>
      <c r="M258" s="17">
        <f t="shared" si="38"/>
        <v>56085.01</v>
      </c>
    </row>
    <row r="259" spans="1:57" x14ac:dyDescent="0.25">
      <c r="A259" s="9">
        <v>251</v>
      </c>
      <c r="B259" t="s">
        <v>108</v>
      </c>
      <c r="C259" s="4" t="s">
        <v>248</v>
      </c>
      <c r="D259" t="s">
        <v>34</v>
      </c>
      <c r="E259" s="4" t="s">
        <v>236</v>
      </c>
      <c r="F259" t="s">
        <v>157</v>
      </c>
      <c r="G259" s="17">
        <v>10000</v>
      </c>
      <c r="H259" s="17">
        <f t="shared" si="39"/>
        <v>287</v>
      </c>
      <c r="I259" s="17">
        <v>0</v>
      </c>
      <c r="J259" s="17">
        <f t="shared" si="42"/>
        <v>304</v>
      </c>
      <c r="K259" s="17">
        <v>25</v>
      </c>
      <c r="L259" s="18">
        <f t="shared" si="43"/>
        <v>616</v>
      </c>
      <c r="M259" s="17">
        <f t="shared" si="38"/>
        <v>9384</v>
      </c>
    </row>
    <row r="260" spans="1:57" x14ac:dyDescent="0.25">
      <c r="A260" s="9">
        <v>252</v>
      </c>
      <c r="B260" t="s">
        <v>109</v>
      </c>
      <c r="C260" s="4" t="s">
        <v>248</v>
      </c>
      <c r="D260" t="s">
        <v>317</v>
      </c>
      <c r="E260" s="4" t="s">
        <v>236</v>
      </c>
      <c r="F260" t="s">
        <v>156</v>
      </c>
      <c r="G260" s="17">
        <v>20900</v>
      </c>
      <c r="H260" s="17">
        <f t="shared" si="39"/>
        <v>599.83000000000004</v>
      </c>
      <c r="I260" s="17">
        <v>0</v>
      </c>
      <c r="J260" s="17">
        <f t="shared" si="42"/>
        <v>635.36</v>
      </c>
      <c r="K260" s="17">
        <v>275</v>
      </c>
      <c r="L260" s="18">
        <f t="shared" si="43"/>
        <v>1510.19</v>
      </c>
      <c r="M260" s="17">
        <f t="shared" si="38"/>
        <v>19389.810000000001</v>
      </c>
    </row>
    <row r="261" spans="1:57" s="12" customFormat="1" x14ac:dyDescent="0.25">
      <c r="A261" s="9">
        <v>253</v>
      </c>
      <c r="B261" t="s">
        <v>291</v>
      </c>
      <c r="C261" s="4" t="s">
        <v>248</v>
      </c>
      <c r="D261" t="s">
        <v>45</v>
      </c>
      <c r="E261" s="4" t="s">
        <v>237</v>
      </c>
      <c r="F261" t="s">
        <v>156</v>
      </c>
      <c r="G261" s="17">
        <v>10000</v>
      </c>
      <c r="H261" s="17">
        <f>G261*0.0287</f>
        <v>287</v>
      </c>
      <c r="I261" s="17">
        <v>0</v>
      </c>
      <c r="J261" s="17">
        <f t="shared" si="42"/>
        <v>304</v>
      </c>
      <c r="K261" s="17">
        <v>175</v>
      </c>
      <c r="L261" s="18">
        <f>H261+I261+J261+K261</f>
        <v>766</v>
      </c>
      <c r="M261" s="17">
        <f>+G261-L261</f>
        <v>9234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1:57" s="15" customFormat="1" x14ac:dyDescent="0.25">
      <c r="A262" s="9">
        <v>254</v>
      </c>
      <c r="B262" t="s">
        <v>465</v>
      </c>
      <c r="C262" t="s">
        <v>466</v>
      </c>
      <c r="D262" t="s">
        <v>467</v>
      </c>
      <c r="E262" s="4" t="s">
        <v>236</v>
      </c>
      <c r="F262" t="s">
        <v>157</v>
      </c>
      <c r="G262" s="35">
        <v>65000</v>
      </c>
      <c r="H262" s="17">
        <f t="shared" si="39"/>
        <v>1865.5</v>
      </c>
      <c r="I262" s="35">
        <v>4427.58</v>
      </c>
      <c r="J262" s="17">
        <f t="shared" si="42"/>
        <v>1976</v>
      </c>
      <c r="K262" s="35">
        <v>25</v>
      </c>
      <c r="L262" s="18">
        <f>H262+I262+J262+K262</f>
        <v>8294.08</v>
      </c>
      <c r="M262" s="17">
        <f>+G262-L262</f>
        <v>56705.919999999998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1:57" s="14" customFormat="1" x14ac:dyDescent="0.25">
      <c r="A263" s="9">
        <v>255</v>
      </c>
      <c r="B263" t="s">
        <v>266</v>
      </c>
      <c r="C263" t="s">
        <v>471</v>
      </c>
      <c r="D263" t="s">
        <v>440</v>
      </c>
      <c r="E263" s="4" t="s">
        <v>236</v>
      </c>
      <c r="F263" t="s">
        <v>157</v>
      </c>
      <c r="G263" s="17">
        <v>45000</v>
      </c>
      <c r="H263" s="17">
        <f t="shared" si="39"/>
        <v>1291.5</v>
      </c>
      <c r="I263" s="17">
        <v>1148.33</v>
      </c>
      <c r="J263" s="17">
        <f t="shared" si="42"/>
        <v>1368</v>
      </c>
      <c r="K263" s="17">
        <v>125</v>
      </c>
      <c r="L263" s="18">
        <f t="shared" si="43"/>
        <v>3932.83</v>
      </c>
      <c r="M263" s="17">
        <f t="shared" si="38"/>
        <v>41067.17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1:57" s="14" customFormat="1" x14ac:dyDescent="0.25">
      <c r="A264" s="9">
        <v>256</v>
      </c>
      <c r="B264" t="s">
        <v>267</v>
      </c>
      <c r="C264" t="s">
        <v>470</v>
      </c>
      <c r="D264" t="s">
        <v>358</v>
      </c>
      <c r="E264" s="4" t="s">
        <v>236</v>
      </c>
      <c r="F264" t="s">
        <v>157</v>
      </c>
      <c r="G264" s="35">
        <v>37000</v>
      </c>
      <c r="H264" s="17">
        <f t="shared" si="39"/>
        <v>1061.9000000000001</v>
      </c>
      <c r="I264" s="18">
        <v>0</v>
      </c>
      <c r="J264" s="17">
        <f t="shared" si="42"/>
        <v>1124.8</v>
      </c>
      <c r="K264" s="18">
        <v>1890.46</v>
      </c>
      <c r="L264" s="18">
        <f t="shared" si="43"/>
        <v>4077.16</v>
      </c>
      <c r="M264" s="17">
        <f t="shared" si="38"/>
        <v>32922.839999999997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1:57" s="14" customFormat="1" x14ac:dyDescent="0.25">
      <c r="A265" s="9">
        <v>257</v>
      </c>
      <c r="B265" t="s">
        <v>268</v>
      </c>
      <c r="C265" t="s">
        <v>470</v>
      </c>
      <c r="D265" t="s">
        <v>358</v>
      </c>
      <c r="E265" s="4" t="s">
        <v>237</v>
      </c>
      <c r="F265" t="s">
        <v>156</v>
      </c>
      <c r="G265" s="17">
        <v>47000</v>
      </c>
      <c r="H265" s="17">
        <f t="shared" si="39"/>
        <v>1348.9</v>
      </c>
      <c r="I265" s="17">
        <v>0</v>
      </c>
      <c r="J265" s="17">
        <f t="shared" si="42"/>
        <v>1428.8</v>
      </c>
      <c r="K265" s="17">
        <v>275</v>
      </c>
      <c r="L265" s="18">
        <f t="shared" si="43"/>
        <v>3052.7</v>
      </c>
      <c r="M265" s="17">
        <f t="shared" si="38"/>
        <v>43947.3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1:57" s="14" customFormat="1" x14ac:dyDescent="0.25">
      <c r="A266" s="9">
        <v>258</v>
      </c>
      <c r="B266" t="s">
        <v>269</v>
      </c>
      <c r="C266" t="s">
        <v>470</v>
      </c>
      <c r="D266" t="s">
        <v>365</v>
      </c>
      <c r="E266" s="4" t="s">
        <v>236</v>
      </c>
      <c r="F266" t="s">
        <v>156</v>
      </c>
      <c r="G266" s="17">
        <v>65000</v>
      </c>
      <c r="H266" s="17">
        <f t="shared" si="39"/>
        <v>1865.5</v>
      </c>
      <c r="I266" s="40">
        <v>4427.58</v>
      </c>
      <c r="J266" s="17">
        <f t="shared" si="42"/>
        <v>1976</v>
      </c>
      <c r="K266" s="17">
        <v>1320</v>
      </c>
      <c r="L266" s="18">
        <f t="shared" si="43"/>
        <v>9589.08</v>
      </c>
      <c r="M266" s="17">
        <f t="shared" si="38"/>
        <v>55410.92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  <row r="267" spans="1:57" s="14" customFormat="1" x14ac:dyDescent="0.25">
      <c r="A267" s="9">
        <v>259</v>
      </c>
      <c r="B267" t="s">
        <v>62</v>
      </c>
      <c r="C267" t="s">
        <v>470</v>
      </c>
      <c r="D267" t="s">
        <v>427</v>
      </c>
      <c r="E267" s="4" t="s">
        <v>237</v>
      </c>
      <c r="F267" t="s">
        <v>157</v>
      </c>
      <c r="G267" s="17">
        <v>75000</v>
      </c>
      <c r="H267" s="17">
        <f t="shared" si="39"/>
        <v>2152.5</v>
      </c>
      <c r="I267" s="40">
        <v>6309.38</v>
      </c>
      <c r="J267" s="17">
        <f t="shared" si="42"/>
        <v>2280</v>
      </c>
      <c r="K267" s="17">
        <v>175</v>
      </c>
      <c r="L267" s="18">
        <f t="shared" si="43"/>
        <v>10916.88</v>
      </c>
      <c r="M267" s="17">
        <f t="shared" ref="M267:M272" si="53">+G267-L267</f>
        <v>64083.12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</row>
    <row r="268" spans="1:57" s="14" customFormat="1" x14ac:dyDescent="0.25">
      <c r="A268" s="9">
        <v>260</v>
      </c>
      <c r="B268" t="s">
        <v>128</v>
      </c>
      <c r="C268" t="s">
        <v>470</v>
      </c>
      <c r="D268" t="s">
        <v>358</v>
      </c>
      <c r="E268" s="4" t="s">
        <v>237</v>
      </c>
      <c r="F268" t="s">
        <v>156</v>
      </c>
      <c r="G268" s="17">
        <v>50000</v>
      </c>
      <c r="H268" s="17">
        <f t="shared" si="39"/>
        <v>1435</v>
      </c>
      <c r="I268" s="17">
        <v>0</v>
      </c>
      <c r="J268" s="17">
        <f t="shared" ref="J268:J272" si="54">G268*0.0304</f>
        <v>1520</v>
      </c>
      <c r="K268" s="40">
        <v>4306.99</v>
      </c>
      <c r="L268" s="18">
        <f t="shared" si="43"/>
        <v>7261.99</v>
      </c>
      <c r="M268" s="17">
        <f t="shared" si="53"/>
        <v>42738.01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</row>
    <row r="269" spans="1:57" s="14" customFormat="1" x14ac:dyDescent="0.25">
      <c r="A269" s="9">
        <v>261</v>
      </c>
      <c r="B269" t="s">
        <v>201</v>
      </c>
      <c r="C269" t="s">
        <v>60</v>
      </c>
      <c r="D269" s="4" t="s">
        <v>428</v>
      </c>
      <c r="E269" s="4" t="s">
        <v>236</v>
      </c>
      <c r="F269" t="s">
        <v>157</v>
      </c>
      <c r="G269" s="17">
        <v>42000</v>
      </c>
      <c r="H269" s="17">
        <f t="shared" ref="H269:H272" si="55">G269*0.0287</f>
        <v>1205.4000000000001</v>
      </c>
      <c r="I269" s="17">
        <v>724.92</v>
      </c>
      <c r="J269" s="17">
        <f t="shared" si="54"/>
        <v>1276.8</v>
      </c>
      <c r="K269" s="17">
        <v>25</v>
      </c>
      <c r="L269" s="18">
        <f t="shared" si="43"/>
        <v>3232.12</v>
      </c>
      <c r="M269" s="17">
        <f t="shared" si="53"/>
        <v>38767.879999999997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</row>
    <row r="270" spans="1:57" s="15" customFormat="1" x14ac:dyDescent="0.25">
      <c r="A270" s="9">
        <v>262</v>
      </c>
      <c r="B270" t="s">
        <v>456</v>
      </c>
      <c r="C270" t="s">
        <v>60</v>
      </c>
      <c r="D270" t="s">
        <v>159</v>
      </c>
      <c r="E270" s="4" t="s">
        <v>236</v>
      </c>
      <c r="F270" t="s">
        <v>156</v>
      </c>
      <c r="G270" s="17">
        <v>35000</v>
      </c>
      <c r="H270" s="17">
        <f t="shared" si="55"/>
        <v>1004.5</v>
      </c>
      <c r="I270" s="17">
        <v>0</v>
      </c>
      <c r="J270" s="17">
        <f t="shared" si="54"/>
        <v>1064</v>
      </c>
      <c r="K270" s="17">
        <v>175</v>
      </c>
      <c r="L270" s="18">
        <f t="shared" si="43"/>
        <v>2243.5</v>
      </c>
      <c r="M270" s="17">
        <f t="shared" si="53"/>
        <v>32756.5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1:57" s="14" customFormat="1" x14ac:dyDescent="0.25">
      <c r="A271" s="9">
        <v>263</v>
      </c>
      <c r="B271" t="s">
        <v>353</v>
      </c>
      <c r="C271" t="s">
        <v>60</v>
      </c>
      <c r="D271" t="s">
        <v>159</v>
      </c>
      <c r="E271" s="4" t="s">
        <v>237</v>
      </c>
      <c r="F271" t="s">
        <v>157</v>
      </c>
      <c r="G271" s="31">
        <v>35000</v>
      </c>
      <c r="H271" s="17">
        <f t="shared" si="55"/>
        <v>1004.5</v>
      </c>
      <c r="I271" s="19">
        <v>0</v>
      </c>
      <c r="J271" s="17">
        <f t="shared" si="54"/>
        <v>1064</v>
      </c>
      <c r="K271" s="19">
        <v>25</v>
      </c>
      <c r="L271" s="18">
        <f t="shared" si="43"/>
        <v>2093.5</v>
      </c>
      <c r="M271" s="17">
        <f t="shared" si="53"/>
        <v>32906.5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</row>
    <row r="272" spans="1:57" s="11" customFormat="1" x14ac:dyDescent="0.25">
      <c r="A272" s="9">
        <v>264</v>
      </c>
      <c r="B272" t="s">
        <v>61</v>
      </c>
      <c r="C272" t="s">
        <v>436</v>
      </c>
      <c r="D272" t="s">
        <v>296</v>
      </c>
      <c r="E272" s="4" t="s">
        <v>236</v>
      </c>
      <c r="F272" t="s">
        <v>156</v>
      </c>
      <c r="G272" s="17">
        <v>101000</v>
      </c>
      <c r="H272" s="17">
        <f t="shared" si="55"/>
        <v>2898.7</v>
      </c>
      <c r="I272" s="17">
        <v>12340.59</v>
      </c>
      <c r="J272" s="17">
        <f t="shared" si="54"/>
        <v>3070.4</v>
      </c>
      <c r="K272" s="17">
        <v>175</v>
      </c>
      <c r="L272" s="18">
        <f t="shared" si="43"/>
        <v>18484.689999999999</v>
      </c>
      <c r="M272" s="17">
        <f t="shared" si="53"/>
        <v>82515.31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</row>
    <row r="273" spans="1:57" s="1" customFormat="1" ht="15.75" x14ac:dyDescent="0.25">
      <c r="A273" s="9"/>
      <c r="B273" s="3" t="s">
        <v>505</v>
      </c>
      <c r="C273" s="3"/>
      <c r="D273" s="3"/>
      <c r="E273" s="43"/>
      <c r="F273" s="3"/>
      <c r="G273" s="37">
        <f t="shared" ref="G273:M273" si="56">SUM(G9:G272)</f>
        <v>14733267.5</v>
      </c>
      <c r="H273" s="37">
        <f t="shared" si="56"/>
        <v>422844.79</v>
      </c>
      <c r="I273" s="37">
        <f t="shared" si="56"/>
        <v>847663.98</v>
      </c>
      <c r="J273" s="37">
        <f t="shared" si="56"/>
        <v>444716.81</v>
      </c>
      <c r="K273" s="37">
        <f t="shared" si="56"/>
        <v>720627.92</v>
      </c>
      <c r="L273" s="37">
        <f t="shared" si="56"/>
        <v>2435853.5</v>
      </c>
      <c r="M273" s="37">
        <f t="shared" si="56"/>
        <v>12297414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1:57" s="15" customFormat="1" x14ac:dyDescent="0.25">
      <c r="A274" s="9"/>
      <c r="B274"/>
      <c r="C274" t="s">
        <v>335</v>
      </c>
      <c r="D274" s="9"/>
      <c r="E274" s="4"/>
      <c r="F274" s="18"/>
      <c r="G274" s="18"/>
      <c r="H274" s="22"/>
      <c r="I274" s="18"/>
      <c r="J274" s="18"/>
      <c r="K274" s="18"/>
      <c r="L274" s="18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</row>
    <row r="275" spans="1:57" s="1" customFormat="1" x14ac:dyDescent="0.25">
      <c r="A275" s="9"/>
      <c r="B275"/>
      <c r="C275"/>
      <c r="D275"/>
      <c r="E275" s="4"/>
      <c r="F275"/>
      <c r="G275" s="18"/>
      <c r="H275" s="18"/>
      <c r="I275" s="18"/>
      <c r="J275"/>
      <c r="K275" s="18"/>
      <c r="L275" s="18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1:57" x14ac:dyDescent="0.25">
      <c r="A276" s="9"/>
      <c r="G276" s="22"/>
      <c r="H276" s="22"/>
      <c r="I276" s="22"/>
      <c r="J276" s="22"/>
      <c r="K276" s="24"/>
      <c r="L276" s="22"/>
      <c r="M276" s="22"/>
    </row>
    <row r="277" spans="1:57" s="2" customFormat="1" x14ac:dyDescent="0.25">
      <c r="A277" s="9"/>
      <c r="B277"/>
      <c r="C277"/>
      <c r="D277"/>
      <c r="E277" s="4"/>
      <c r="F277"/>
      <c r="G277" s="18"/>
      <c r="H277" s="18"/>
      <c r="I277" s="18"/>
      <c r="J277" s="18"/>
      <c r="K277" s="18"/>
      <c r="L277" s="18"/>
      <c r="M277" s="18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</row>
    <row r="278" spans="1:57" x14ac:dyDescent="0.25">
      <c r="A278" s="9"/>
      <c r="G278" s="40"/>
      <c r="H278" s="40"/>
      <c r="I278" s="40"/>
      <c r="J278" s="40"/>
      <c r="K278" s="40"/>
      <c r="L278" s="40"/>
      <c r="M278" s="40"/>
    </row>
    <row r="279" spans="1:57" ht="17.25" x14ac:dyDescent="0.25">
      <c r="A279" s="9"/>
      <c r="J279" s="22"/>
      <c r="K279" s="23"/>
    </row>
    <row r="280" spans="1:57" s="2" customFormat="1" x14ac:dyDescent="0.25">
      <c r="A280" s="9"/>
      <c r="B280"/>
      <c r="C280"/>
      <c r="D280" s="9"/>
      <c r="E280" s="4"/>
      <c r="F280" s="18"/>
      <c r="G280" s="18"/>
      <c r="H280" s="18"/>
      <c r="I280" s="18"/>
      <c r="J280" s="18"/>
      <c r="K280" s="18"/>
      <c r="L280" s="18"/>
      <c r="M280" s="18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</row>
    <row r="281" spans="1:57" s="2" customFormat="1" x14ac:dyDescent="0.25">
      <c r="A281" s="9"/>
      <c r="B281"/>
      <c r="C281"/>
      <c r="D281"/>
      <c r="E281" s="4"/>
      <c r="F281"/>
      <c r="G281" s="18"/>
      <c r="H281" s="18"/>
      <c r="I281" s="18"/>
      <c r="J281" s="18"/>
      <c r="K281" s="18"/>
      <c r="L281" s="18"/>
      <c r="M281" s="18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</row>
    <row r="282" spans="1:57" s="2" customFormat="1" x14ac:dyDescent="0.25">
      <c r="A282" s="9"/>
      <c r="B282"/>
      <c r="C282"/>
      <c r="D282"/>
      <c r="E282" s="4"/>
      <c r="F282"/>
      <c r="G282" s="18"/>
      <c r="H282" s="18"/>
      <c r="I282" s="18"/>
      <c r="J282" s="18"/>
      <c r="K282" s="18"/>
      <c r="L282" s="18"/>
      <c r="M282" s="18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</row>
    <row r="283" spans="1:57" s="8" customFormat="1" x14ac:dyDescent="0.25">
      <c r="A283" s="9"/>
      <c r="B283"/>
      <c r="C283"/>
      <c r="D283"/>
      <c r="E283" s="4"/>
      <c r="F283"/>
      <c r="G283" s="18"/>
      <c r="H283" s="18"/>
      <c r="I283" s="18"/>
      <c r="J283" s="18"/>
      <c r="K283" s="18"/>
      <c r="L283" s="18"/>
      <c r="M283" s="18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</row>
    <row r="284" spans="1:57" x14ac:dyDescent="0.25">
      <c r="A284" s="9"/>
    </row>
    <row r="285" spans="1:57" x14ac:dyDescent="0.25">
      <c r="A285" s="9"/>
    </row>
    <row r="286" spans="1:57" s="16" customFormat="1" x14ac:dyDescent="0.25">
      <c r="A286"/>
      <c r="B286"/>
      <c r="C286"/>
      <c r="D286"/>
      <c r="E286" s="4"/>
      <c r="F286"/>
      <c r="G286" s="18"/>
      <c r="H286" s="18"/>
      <c r="I286" s="18"/>
      <c r="J286" s="18"/>
      <c r="K286" s="18"/>
      <c r="L286" s="18"/>
      <c r="M286" s="18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</row>
    <row r="287" spans="1:57" x14ac:dyDescent="0.25">
      <c r="A287" s="9"/>
    </row>
    <row r="290" spans="1:57" s="1" customFormat="1" ht="15" customHeight="1" x14ac:dyDescent="0.25">
      <c r="A290"/>
      <c r="B290"/>
      <c r="C290"/>
      <c r="D290"/>
      <c r="E290" s="4"/>
      <c r="F290"/>
      <c r="G290" s="18"/>
      <c r="H290" s="18"/>
      <c r="I290" s="18"/>
      <c r="J290" s="18"/>
      <c r="K290" s="18"/>
      <c r="L290" s="18"/>
      <c r="M290" s="18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</row>
    <row r="291" spans="1:57" s="1" customFormat="1" x14ac:dyDescent="0.25">
      <c r="A291"/>
      <c r="B291"/>
      <c r="C291"/>
      <c r="D291"/>
      <c r="E291" s="4"/>
      <c r="F291"/>
      <c r="G291" s="18"/>
      <c r="H291" s="18"/>
      <c r="I291" s="18"/>
      <c r="J291" s="18"/>
      <c r="K291" s="18"/>
      <c r="L291" s="18"/>
      <c r="M291" s="18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</row>
    <row r="292" spans="1:57" s="7" customFormat="1" x14ac:dyDescent="0.25">
      <c r="A292"/>
      <c r="B292"/>
      <c r="C292"/>
      <c r="D292"/>
      <c r="E292" s="4"/>
      <c r="F292"/>
      <c r="G292" s="18"/>
      <c r="H292" s="18"/>
      <c r="I292" s="18"/>
      <c r="J292" s="18"/>
      <c r="K292" s="18"/>
      <c r="L292" s="18"/>
      <c r="M292" s="18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</row>
    <row r="293" spans="1:57" x14ac:dyDescent="0.25"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</row>
  </sheetData>
  <mergeCells count="19">
    <mergeCell ref="B1:M1"/>
    <mergeCell ref="B2:M2"/>
    <mergeCell ref="B3:M3"/>
    <mergeCell ref="B4:M4"/>
    <mergeCell ref="B5:M5"/>
    <mergeCell ref="A7:A8"/>
    <mergeCell ref="B6:M6"/>
    <mergeCell ref="B7:B8"/>
    <mergeCell ref="D7:D8"/>
    <mergeCell ref="G7:G8"/>
    <mergeCell ref="H7:H8"/>
    <mergeCell ref="I7:I8"/>
    <mergeCell ref="J7:J8"/>
    <mergeCell ref="K7:K8"/>
    <mergeCell ref="L7:L8"/>
    <mergeCell ref="M7:M8"/>
    <mergeCell ref="F7:F8"/>
    <mergeCell ref="E7:E8"/>
    <mergeCell ref="C7:C8"/>
  </mergeCells>
  <pageMargins left="0.25" right="0.25" top="0.75" bottom="0.75" header="0.3" footer="0.3"/>
  <pageSetup paperSize="5" scale="43" fitToHeight="0" orientation="landscape" r:id="rId1"/>
  <ignoredErrors>
    <ignoredError sqref="M86 M1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Text Document</vt:lpstr>
      <vt:lpstr>'New Text Document'!Print_Area</vt:lpstr>
      <vt:lpstr>'New Text Document'!Print_Titles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2024-05-21T14:06:17Z</cp:lastPrinted>
  <dcterms:created xsi:type="dcterms:W3CDTF">2017-02-23T14:23:40Z</dcterms:created>
  <dcterms:modified xsi:type="dcterms:W3CDTF">2024-05-24T15:59:28Z</dcterms:modified>
</cp:coreProperties>
</file>