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9. Turismo\3. Insumos\4. Fichas de carga\Portal Web\Mensuales\"/>
    </mc:Choice>
  </mc:AlternateContent>
  <bookViews>
    <workbookView xWindow="-120" yWindow="-120" windowWidth="29040" windowHeight="15840" firstSheet="2" activeTab="7"/>
  </bookViews>
  <sheets>
    <sheet name="2017" sheetId="6" r:id="rId1"/>
    <sheet name="2018" sheetId="5" r:id="rId2"/>
    <sheet name="2019" sheetId="4" r:id="rId3"/>
    <sheet name="2020" sheetId="3" r:id="rId4"/>
    <sheet name="2021" sheetId="2" r:id="rId5"/>
    <sheet name="2022" sheetId="1" r:id="rId6"/>
    <sheet name="2023" sheetId="7" r:id="rId7"/>
    <sheet name="2024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>#REF!</definedName>
    <definedName name="_________________________________________________________TA2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>#REF!</definedName>
    <definedName name="______________________________________________________dga12">#REF!</definedName>
    <definedName name="______________________________________________________r">'[1]333.02'!#REF!</definedName>
    <definedName name="______________________________________________________TA1">#REF!</definedName>
    <definedName name="______________________________________________________TA2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>#REF!</definedName>
    <definedName name="_____________________________________________________dga12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>'[1]333.02'!#REF!</definedName>
    <definedName name="_____________________________________________________TA1">#REF!</definedName>
    <definedName name="_____________________________________________________TA2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>#REF!</definedName>
    <definedName name="____________________________________________________dga12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>'[1]333.02'!#REF!</definedName>
    <definedName name="____________________________________________________TA1">#REF!</definedName>
    <definedName name="____________________________________________________TA2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>#REF!</definedName>
    <definedName name="___________________________________________________dga12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>'[1]333.02'!#REF!</definedName>
    <definedName name="___________________________________________________TA1">#REF!</definedName>
    <definedName name="___________________________________________________TA2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>#REF!</definedName>
    <definedName name="__________________________________________________dga12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>'[1]333.02'!#REF!</definedName>
    <definedName name="__________________________________________________TA1">#REF!</definedName>
    <definedName name="__________________________________________________TA2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>#REF!</definedName>
    <definedName name="_________________________________________________dga12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>'[1]333.02'!#REF!</definedName>
    <definedName name="_________________________________________________TA1">#REF!</definedName>
    <definedName name="_________________________________________________TA2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>#REF!</definedName>
    <definedName name="________________________________________________dga12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>'[1]333.02'!#REF!</definedName>
    <definedName name="________________________________________________TA1">#REF!</definedName>
    <definedName name="________________________________________________TA2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>#REF!</definedName>
    <definedName name="_______________________________________________dga12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>'[1]333.02'!#REF!</definedName>
    <definedName name="_______________________________________________TA1">#REF!</definedName>
    <definedName name="_______________________________________________TA2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>#REF!</definedName>
    <definedName name="______________________________________________dga12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>'[1]333.02'!#REF!</definedName>
    <definedName name="______________________________________________TA1">#REF!</definedName>
    <definedName name="______________________________________________TA2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>#REF!</definedName>
    <definedName name="_____________________________________________dga12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>'[1]333.02'!#REF!</definedName>
    <definedName name="_____________________________________________TA1">#REF!</definedName>
    <definedName name="_____________________________________________TA2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>#REF!</definedName>
    <definedName name="____________________________________________dga12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>'[1]333.02'!#REF!</definedName>
    <definedName name="____________________________________________TA1">#REF!</definedName>
    <definedName name="____________________________________________TA2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>#REF!</definedName>
    <definedName name="___________________________________________dga12">#REF!</definedName>
    <definedName name="___________________________________________f">#REF!</definedName>
    <definedName name="___________________________________________fc">'[2]1.03'!$H$12</definedName>
    <definedName name="___________________________________________r">'[1]333.02'!#REF!</definedName>
    <definedName name="___________________________________________TA1">#REF!</definedName>
    <definedName name="___________________________________________TA2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>#REF!</definedName>
    <definedName name="__________________________________________dga12">#REF!</definedName>
    <definedName name="__________________________________________f">#REF!</definedName>
    <definedName name="__________________________________________fc">'[2]1.03'!$H$12</definedName>
    <definedName name="__________________________________________r">'[1]333.02'!#REF!</definedName>
    <definedName name="__________________________________________TA1">#REF!</definedName>
    <definedName name="__________________________________________TA2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>#REF!</definedName>
    <definedName name="_________________________________________dga12">#REF!</definedName>
    <definedName name="_________________________________________f">#REF!</definedName>
    <definedName name="_________________________________________fc">'[2]1.03'!$H$12</definedName>
    <definedName name="_________________________________________r">'[1]333.02'!#REF!</definedName>
    <definedName name="_________________________________________TA1">#REF!</definedName>
    <definedName name="_________________________________________TA2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>#REF!</definedName>
    <definedName name="________________________________________dga12">#REF!</definedName>
    <definedName name="________________________________________f">#REF!</definedName>
    <definedName name="________________________________________fc">'[2]1.03'!$H$12</definedName>
    <definedName name="________________________________________r">'[1]333.02'!#REF!</definedName>
    <definedName name="________________________________________TA1">#REF!</definedName>
    <definedName name="________________________________________TA2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>#REF!</definedName>
    <definedName name="_______________________________________dga12">#REF!</definedName>
    <definedName name="_______________________________________f">#REF!</definedName>
    <definedName name="_______________________________________fc">'[2]1.03'!$H$12</definedName>
    <definedName name="_______________________________________r">'[1]333.02'!#REF!</definedName>
    <definedName name="_______________________________________TA1">#REF!</definedName>
    <definedName name="_______________________________________TA2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>#REF!</definedName>
    <definedName name="______________________________________dga12">#REF!</definedName>
    <definedName name="______________________________________f">#REF!</definedName>
    <definedName name="______________________________________fc">'[2]1.03'!$H$12</definedName>
    <definedName name="______________________________________r">'[1]333.02'!#REF!</definedName>
    <definedName name="______________________________________TA1">#REF!</definedName>
    <definedName name="______________________________________TA2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>#REF!</definedName>
    <definedName name="_____________________________________dga12">#REF!</definedName>
    <definedName name="_____________________________________f">#REF!</definedName>
    <definedName name="_____________________________________fc">'[2]1.03'!$H$12</definedName>
    <definedName name="_____________________________________r">'[1]333.02'!#REF!</definedName>
    <definedName name="_____________________________________TA1">#REF!</definedName>
    <definedName name="_____________________________________TA2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>#REF!</definedName>
    <definedName name="____________________________________dga12">#REF!</definedName>
    <definedName name="____________________________________f">#REF!</definedName>
    <definedName name="____________________________________fc">'[2]1.03'!$H$12</definedName>
    <definedName name="____________________________________r">'[1]333.02'!#REF!</definedName>
    <definedName name="____________________________________TA1">#REF!</definedName>
    <definedName name="____________________________________TA2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>#REF!</definedName>
    <definedName name="___________________________________dga12">#REF!</definedName>
    <definedName name="___________________________________f">#REF!</definedName>
    <definedName name="___________________________________fc">'[2]1.03'!$H$12</definedName>
    <definedName name="___________________________________r">'[1]333.02'!#REF!</definedName>
    <definedName name="___________________________________TA1">#REF!</definedName>
    <definedName name="___________________________________TA2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>#REF!</definedName>
    <definedName name="__________________________________dga12">#REF!</definedName>
    <definedName name="__________________________________f">#REF!</definedName>
    <definedName name="__________________________________fc">'[2]1.03'!$H$12</definedName>
    <definedName name="__________________________________r">'[1]333.02'!#REF!</definedName>
    <definedName name="__________________________________TA1">#REF!</definedName>
    <definedName name="__________________________________TA2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>#REF!</definedName>
    <definedName name="_________________________________dga12">#REF!</definedName>
    <definedName name="_________________________________f">#REF!</definedName>
    <definedName name="_________________________________fc">'[2]1.03'!$H$12</definedName>
    <definedName name="_________________________________r">'[1]333.02'!#REF!</definedName>
    <definedName name="_________________________________TA1">#REF!</definedName>
    <definedName name="_________________________________TA2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>#REF!</definedName>
    <definedName name="________________________________dga12">#REF!</definedName>
    <definedName name="________________________________f">#REF!</definedName>
    <definedName name="________________________________fc">'[2]1.03'!$H$12</definedName>
    <definedName name="________________________________r">'[1]333.02'!#REF!</definedName>
    <definedName name="________________________________TA1">#REF!</definedName>
    <definedName name="________________________________TA2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>#REF!</definedName>
    <definedName name="_______________________________dga12">#REF!</definedName>
    <definedName name="_______________________________f">#REF!</definedName>
    <definedName name="_______________________________fc">'[2]1.03'!$H$12</definedName>
    <definedName name="_______________________________r">'[1]333.02'!#REF!</definedName>
    <definedName name="_______________________________TA1">#REF!</definedName>
    <definedName name="_______________________________TA2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>#REF!</definedName>
    <definedName name="______________________________dga12">#REF!</definedName>
    <definedName name="______________________________f">#REF!</definedName>
    <definedName name="______________________________fc">'[2]1.03'!$H$12</definedName>
    <definedName name="______________________________r">'[1]333.02'!#REF!</definedName>
    <definedName name="______________________________uh1">#REF!</definedName>
    <definedName name="______________________________uh2">#REF!</definedName>
    <definedName name="______________________________uh3">#REF!</definedName>
    <definedName name="_____________________________aaa99">'[1]344.13'!#REF!</definedName>
    <definedName name="_____________________________dga11">#REF!</definedName>
    <definedName name="_____________________________dga12">#REF!</definedName>
    <definedName name="_____________________________f">#REF!</definedName>
    <definedName name="_____________________________fc">'[2]1.03'!$H$12</definedName>
    <definedName name="_____________________________r">'[1]333.02'!#REF!</definedName>
    <definedName name="_____________________________TA1">#REF!</definedName>
    <definedName name="_____________________________TA2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>#REF!</definedName>
    <definedName name="____________________________dga12">#REF!</definedName>
    <definedName name="____________________________f">#REF!</definedName>
    <definedName name="____________________________fc">'[2]1.03'!$H$12</definedName>
    <definedName name="____________________________r">'[1]333.02'!#REF!</definedName>
    <definedName name="____________________________TA1">#REF!</definedName>
    <definedName name="____________________________TA2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>#REF!</definedName>
    <definedName name="___________________________dga12">#REF!</definedName>
    <definedName name="___________________________f">#REF!</definedName>
    <definedName name="___________________________fc">'[2]1.03'!$H$12</definedName>
    <definedName name="___________________________r">'[1]333.02'!#REF!</definedName>
    <definedName name="___________________________TA1">#REF!</definedName>
    <definedName name="___________________________TA2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>#REF!</definedName>
    <definedName name="__________________________dga12">#REF!</definedName>
    <definedName name="__________________________f">#REF!</definedName>
    <definedName name="__________________________fc">'[2]1.03'!$H$12</definedName>
    <definedName name="__________________________r">'[1]333.02'!#REF!</definedName>
    <definedName name="__________________________TA1">#REF!</definedName>
    <definedName name="__________________________TA2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>#REF!</definedName>
    <definedName name="_________________________dga12">#REF!</definedName>
    <definedName name="_________________________f">#REF!</definedName>
    <definedName name="_________________________fc">'[2]1.03'!$H$12</definedName>
    <definedName name="_________________________r">'[1]333.02'!#REF!</definedName>
    <definedName name="_________________________TA1">#REF!</definedName>
    <definedName name="_________________________TA2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>#REF!</definedName>
    <definedName name="________________________dga12">#REF!</definedName>
    <definedName name="________________________f">#REF!</definedName>
    <definedName name="________________________fc">'[2]1.03'!$H$12</definedName>
    <definedName name="________________________r">'[1]333.02'!#REF!</definedName>
    <definedName name="________________________TA1">#REF!</definedName>
    <definedName name="________________________TA2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>#REF!</definedName>
    <definedName name="_______________________dga12">#REF!</definedName>
    <definedName name="_______________________f">#REF!</definedName>
    <definedName name="_______________________fc">'[2]1.03'!$H$12</definedName>
    <definedName name="_______________________r">'[1]333.02'!#REF!</definedName>
    <definedName name="_______________________uh1">#REF!</definedName>
    <definedName name="_______________________uh2">#REF!</definedName>
    <definedName name="_______________________uh3">#REF!</definedName>
    <definedName name="______________________aaa99">'[1]344.13'!#REF!</definedName>
    <definedName name="______________________dga11">#REF!</definedName>
    <definedName name="______________________dga12">#REF!</definedName>
    <definedName name="______________________f">#REF!</definedName>
    <definedName name="______________________fc">'[2]1.03'!$H$12</definedName>
    <definedName name="______________________r">'[1]333.02'!#REF!</definedName>
    <definedName name="______________________TA1">#REF!</definedName>
    <definedName name="______________________TA2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>#REF!</definedName>
    <definedName name="_____________________dga12">#REF!</definedName>
    <definedName name="_____________________f">#REF!</definedName>
    <definedName name="_____________________fc">'[2]1.03'!$H$12</definedName>
    <definedName name="_____________________r">'[1]333.02'!#REF!</definedName>
    <definedName name="_____________________uh1">#REF!</definedName>
    <definedName name="_____________________uh2">#REF!</definedName>
    <definedName name="_____________________uh3">#REF!</definedName>
    <definedName name="____________________aaa99">'[1]344.13'!#REF!</definedName>
    <definedName name="____________________dga11">#REF!</definedName>
    <definedName name="____________________dga12">#REF!</definedName>
    <definedName name="____________________f">#REF!</definedName>
    <definedName name="____________________fc">'[2]1.03'!$H$12</definedName>
    <definedName name="____________________r">'[1]333.02'!#REF!</definedName>
    <definedName name="____________________TA1">#REF!</definedName>
    <definedName name="____________________TA2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>#REF!</definedName>
    <definedName name="___________________dga12">#REF!</definedName>
    <definedName name="___________________f">#REF!</definedName>
    <definedName name="___________________fc">'[2]1.03'!$H$12</definedName>
    <definedName name="___________________r">'[1]333.02'!#REF!</definedName>
    <definedName name="___________________TA1">#REF!</definedName>
    <definedName name="___________________TA2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>#REF!</definedName>
    <definedName name="__________________dga12">#REF!</definedName>
    <definedName name="__________________f">#REF!</definedName>
    <definedName name="__________________fc">'[2]1.03'!$H$12</definedName>
    <definedName name="__________________r">'[1]333.02'!#REF!</definedName>
    <definedName name="__________________TA1">#REF!</definedName>
    <definedName name="__________________TA2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>#REF!</definedName>
    <definedName name="_________________dga12">#REF!</definedName>
    <definedName name="_________________f">#REF!</definedName>
    <definedName name="_________________fc">'[2]1.03'!$H$12</definedName>
    <definedName name="_________________r">'[1]333.02'!#REF!</definedName>
    <definedName name="_________________TA1">#REF!</definedName>
    <definedName name="_________________TA2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>#REF!</definedName>
    <definedName name="________________dga12">#REF!</definedName>
    <definedName name="________________f">#REF!</definedName>
    <definedName name="________________fc">'[2]1.03'!$H$12</definedName>
    <definedName name="________________r">'[1]333.02'!#REF!</definedName>
    <definedName name="________________TA1">#REF!</definedName>
    <definedName name="________________TA2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>#REF!</definedName>
    <definedName name="_______________dga12">#REF!</definedName>
    <definedName name="_______________f">#REF!</definedName>
    <definedName name="_______________fc">'[2]1.03'!$H$12</definedName>
    <definedName name="_______________r">'[1]333.02'!#REF!</definedName>
    <definedName name="_______________TA1">#REF!</definedName>
    <definedName name="_______________TA2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>#REF!</definedName>
    <definedName name="______________dga12">#REF!</definedName>
    <definedName name="______________f">#REF!</definedName>
    <definedName name="______________fc">'[2]1.03'!$H$12</definedName>
    <definedName name="______________r">'[3]333.02'!#REF!</definedName>
    <definedName name="______________TA1">#REF!</definedName>
    <definedName name="______________TA2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>#REF!</definedName>
    <definedName name="_____________dga12">#REF!</definedName>
    <definedName name="_____________f">#REF!</definedName>
    <definedName name="_____________fc">'[2]1.03'!$H$12</definedName>
    <definedName name="_____________r">'[1]333.02'!#REF!</definedName>
    <definedName name="_____________TA1">#REF!</definedName>
    <definedName name="_____________TA2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>#REF!</definedName>
    <definedName name="____________dga12">#REF!</definedName>
    <definedName name="____________f">#REF!</definedName>
    <definedName name="____________fc">'[2]1.03'!$H$12</definedName>
    <definedName name="____________r">'[1]333.02'!#REF!</definedName>
    <definedName name="____________TA1">#REF!</definedName>
    <definedName name="____________TA2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>#REF!</definedName>
    <definedName name="___________dga12">#REF!</definedName>
    <definedName name="___________f">#REF!</definedName>
    <definedName name="___________fc">'[2]1.03'!$H$12</definedName>
    <definedName name="___________r">'[1]333.02'!#REF!</definedName>
    <definedName name="___________TA1">#REF!</definedName>
    <definedName name="___________TA2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>#REF!</definedName>
    <definedName name="__________dga12">#REF!</definedName>
    <definedName name="__________f">#REF!</definedName>
    <definedName name="__________fc">'[2]1.03'!$H$12</definedName>
    <definedName name="__________r">'[1]333.02'!#REF!</definedName>
    <definedName name="__________TA1">#REF!</definedName>
    <definedName name="__________TA2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>#REF!</definedName>
    <definedName name="_________dga12">#REF!</definedName>
    <definedName name="_________f">#REF!</definedName>
    <definedName name="_________fc">'[2]1.03'!$H$12</definedName>
    <definedName name="_________r">'[1]333.02'!#REF!</definedName>
    <definedName name="_________TA1">#REF!</definedName>
    <definedName name="_________TA2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>#REF!</definedName>
    <definedName name="________dga12">#REF!</definedName>
    <definedName name="________f">#REF!</definedName>
    <definedName name="________fc">'[2]1.03'!$H$12</definedName>
    <definedName name="________r">'[1]333.02'!#REF!</definedName>
    <definedName name="________TA1">#REF!</definedName>
    <definedName name="________TA2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>#REF!</definedName>
    <definedName name="_______dga12">#REF!</definedName>
    <definedName name="_______f">#REF!</definedName>
    <definedName name="_______fc">'[2]1.03'!$H$12</definedName>
    <definedName name="_______r">'[4]333.02'!#REF!</definedName>
    <definedName name="_______TA1">#REF!</definedName>
    <definedName name="_______TA2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>#REF!</definedName>
    <definedName name="______dga12">#REF!</definedName>
    <definedName name="______f">#REF!</definedName>
    <definedName name="______fc">'[2]1.03'!$H$12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>#REF!</definedName>
    <definedName name="______TA2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>#REF!</definedName>
    <definedName name="_____dga12">#REF!</definedName>
    <definedName name="_____f">#REF!</definedName>
    <definedName name="_____fc">'[2]1.03'!$H$12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>#REF!</definedName>
    <definedName name="_____TA2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>'[5]344.13'!#REF!</definedName>
    <definedName name="____aaa99">'[5]344.13'!#REF!</definedName>
    <definedName name="____dga11">#REF!</definedName>
    <definedName name="____dga12">#REF!</definedName>
    <definedName name="____f">#REF!</definedName>
    <definedName name="____fc">'[2]1.03'!$H$12</definedName>
    <definedName name="____r">'[5]333.02'!#REF!</definedName>
    <definedName name="____ROS1">#N/A</definedName>
    <definedName name="____ROS2">#N/A</definedName>
    <definedName name="____ROS3">#N/A</definedName>
    <definedName name="____ROS4">#N/A</definedName>
    <definedName name="____TA1">#REF!</definedName>
    <definedName name="____TA2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>#REF!</definedName>
    <definedName name="___dga12">#REF!</definedName>
    <definedName name="___f">#REF!</definedName>
    <definedName name="___fc">'[2]1.03'!$H$12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>#REF!</definedName>
    <definedName name="___TA2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[6]ER!#REF!</definedName>
    <definedName name="__123Graph_B" hidden="1">[7]FLUJO!$B$7929:$C$7929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[6]ER!#REF!</definedName>
    <definedName name="__123Graph_C" hidden="1">[7]FLUJO!$B$7936:$C$7936</definedName>
    <definedName name="__123Graph_CREER" hidden="1">[6]ER!#REF!</definedName>
    <definedName name="__123Graph_D" hidden="1">[7]FLUJO!$B$7942:$C$7942</definedName>
    <definedName name="__123Graph_E" hidden="1">[8]PFMON!#REF!</definedName>
    <definedName name="__123Graph_X" hidden="1">[7]FLUJO!$B$7906:$C$7906</definedName>
    <definedName name="__aaa98">'[5]344.13'!#REF!</definedName>
    <definedName name="__aaa99">'[5]344.13'!#REF!</definedName>
    <definedName name="__dga11">#REF!</definedName>
    <definedName name="__dga12">#REF!</definedName>
    <definedName name="__f">#REF!</definedName>
    <definedName name="__fc">'[2]1.03'!$H$12</definedName>
    <definedName name="__r">'[5]333.02'!#REF!</definedName>
    <definedName name="__ROS1">#N/A</definedName>
    <definedName name="__ROS2">#N/A</definedName>
    <definedName name="__ROS3">#N/A</definedName>
    <definedName name="__ROS4">#N/A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1">#N/A</definedName>
    <definedName name="_1987">#N/A</definedName>
    <definedName name="_3__123Graph_ACPI_ER_LOG" hidden="1">[6]ER!#REF!</definedName>
    <definedName name="_4__123Graph_BCPI_ER_LOG" hidden="1">[6]ER!#REF!</definedName>
    <definedName name="_5__123Graph_BIBA_IBRD" hidden="1">[6]WB!#REF!</definedName>
    <definedName name="_aa98">'[9]344.13'!#REF!</definedName>
    <definedName name="_aa99">'[4]344.13'!#REF!</definedName>
    <definedName name="_aa997">'[4]344.13'!#REF!</definedName>
    <definedName name="_aaa98">'[10]344.13'!#REF!</definedName>
    <definedName name="_aaa99">'[10]344.13'!#REF!</definedName>
    <definedName name="_dga11">#REF!</definedName>
    <definedName name="_dga12">#REF!</definedName>
    <definedName name="_f">#REF!</definedName>
    <definedName name="_fc">'[2]1.03'!$H$12</definedName>
    <definedName name="_Fill" hidden="1">#REF!</definedName>
    <definedName name="_Order1" hidden="1">255</definedName>
    <definedName name="_Order2" hidden="1">0</definedName>
    <definedName name="_Parse_Out" hidden="1">#REF!</definedName>
    <definedName name="_r">'[10]333.02'!#REF!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'[5]333.09'!$D$10</definedName>
    <definedName name="aa">'[5]333.05'!#REF!</definedName>
    <definedName name="aa_10">'[11]333.05'!#REF!</definedName>
    <definedName name="aa_11">'[11]333.05'!#REF!</definedName>
    <definedName name="aaa">'[5]333.06'!$N$9</definedName>
    <definedName name="aaa98_10">'[11]344.13'!#REF!</definedName>
    <definedName name="aaa98_11">'[11]344.13'!#REF!</definedName>
    <definedName name="aaa99_10">'[11]344.13'!#REF!</definedName>
    <definedName name="aaa99_11">'[11]344.13'!#REF!</definedName>
    <definedName name="aaaa">#REF!</definedName>
    <definedName name="aaaa_10">#REF!</definedName>
    <definedName name="aaaa_11">#REF!</definedName>
    <definedName name="aaaaa">#REF!</definedName>
    <definedName name="ab">'[5]333.03'!$F$12</definedName>
    <definedName name="AC">'[12]6.03'!$L$20</definedName>
    <definedName name="AccessDatabase" hidden="1">"\\De2kp-42538\BOLETIN\Claga\CLAGA2000.mdb"</definedName>
    <definedName name="ACUMULADO">#N/A</definedName>
    <definedName name="adolescentes">#REF!</definedName>
    <definedName name="ai">'[5]333.09'!$F$10</definedName>
    <definedName name="alan">'[13]1'!#REF!</definedName>
    <definedName name="ALL">#REF!</definedName>
    <definedName name="Año">[14]BD!$D$7:$AZ$7</definedName>
    <definedName name="AñoA">#REF!</definedName>
    <definedName name="AñoVE">#REF!</definedName>
    <definedName name="ap">'[5]331-04'!#REF!</definedName>
    <definedName name="ap_10">'[11]331-04'!#REF!</definedName>
    <definedName name="ap_11">'[11]331-04'!#REF!</definedName>
    <definedName name="_xlnm.Print_Area" localSheetId="0">'2017'!$A$1:$CR$24</definedName>
    <definedName name="_xlnm.Print_Area" localSheetId="1">'2018'!$A$1:$CR$10</definedName>
    <definedName name="_xlnm.Print_Area" localSheetId="2">'2019'!$A$1:$CR$6</definedName>
    <definedName name="_xlnm.Print_Area" localSheetId="3">'2020'!$A$1:$CR$18</definedName>
    <definedName name="_xlnm.Print_Area" localSheetId="4">'2021'!$A$1:$CQ$19</definedName>
    <definedName name="_xlnm.Print_Area" localSheetId="5">'2022'!$A$1:$CR$10</definedName>
    <definedName name="Area1">'[15]Form AN01-46'!$A$2:$N$20027</definedName>
    <definedName name="AS">'[5]333.02'!$D$7</definedName>
    <definedName name="asd">#REF!</definedName>
    <definedName name="asd_10">#REF!</definedName>
    <definedName name="asd_11">#REF!</definedName>
    <definedName name="asdf">#REF!</definedName>
    <definedName name="asdfac">#REF!</definedName>
    <definedName name="asdfac_10">#REF!</definedName>
    <definedName name="asdfac_11">#REF!</definedName>
    <definedName name="asew">#REF!</definedName>
    <definedName name="Av">#REF!</definedName>
    <definedName name="azx">#REF!</definedName>
    <definedName name="b">'[5]333.09'!#REF!</definedName>
    <definedName name="b_10">'[11]333.09'!#REF!</definedName>
    <definedName name="b_11">'[11]333.09'!#REF!</definedName>
    <definedName name="BAL">#REF!</definedName>
    <definedName name="_xlnm.Database">#REF!</definedName>
    <definedName name="bb">#REF!</definedName>
    <definedName name="bb_10">'[11]333.05'!#REF!</definedName>
    <definedName name="bb_11">'[11]333.05'!#REF!</definedName>
    <definedName name="bbb">#REF!</definedName>
    <definedName name="bbb_10">#REF!</definedName>
    <definedName name="bbb_11">#REF!</definedName>
    <definedName name="bbbb">#REF!</definedName>
    <definedName name="bbbbb">#REF!</definedName>
    <definedName name="bc" hidden="1">#REF!</definedName>
    <definedName name="BCH_10G">#REF!</definedName>
    <definedName name="BCRD15" hidden="1">#REF!</definedName>
    <definedName name="BD">[14]BD!$D$10:$AZ$944</definedName>
    <definedName name="BDA">#REF!</definedName>
    <definedName name="BDVE">#REF!</definedName>
    <definedName name="bnm">#REF!</definedName>
    <definedName name="Button_13">"CLAGA2000_Consolidado_2001_List"</definedName>
    <definedName name="BVB">#REF!</definedName>
    <definedName name="BVB_10">#REF!</definedName>
    <definedName name="BVB_11">#REF!</definedName>
    <definedName name="car">#REF!</definedName>
    <definedName name="cb">'[16]2'!$H$13</definedName>
    <definedName name="cc">'[12]8.03'!$E$9</definedName>
    <definedName name="ccentral">#REF!</definedName>
    <definedName name="ccentral.">'[17]3.23-10'!#REF!</definedName>
    <definedName name="ccentral1">'[17]3.23-10'!#REF!</definedName>
    <definedName name="ccentral2">#REF!</definedName>
    <definedName name="ccentral3">'[17]3.23-10'!#REF!</definedName>
    <definedName name="ccuu">#REF!</definedName>
    <definedName name="ccuu_10">#REF!</definedName>
    <definedName name="ccuu_11">#REF!</definedName>
    <definedName name="cerw">'[16]6'!$I$13</definedName>
    <definedName name="cibao">#REF!</definedName>
    <definedName name="cibao1.">'[17]3.23-10'!#REF!</definedName>
    <definedName name="cibao2">#REF!</definedName>
    <definedName name="cibao33">'[17]3.23-10'!#REF!</definedName>
    <definedName name="coccident">#REF!</definedName>
    <definedName name="coccident2">#REF!</definedName>
    <definedName name="Codigo">[14]BD!$B$10:$B$944</definedName>
    <definedName name="CodigoA">#REF!</definedName>
    <definedName name="CodigoVE">#REF!</definedName>
    <definedName name="Const">'[5]331-04'!#REF!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enta">[14]BD!$D$9:$AZ$9</definedName>
    <definedName name="cuuuu">#REF!</definedName>
    <definedName name="cuuuu_10">#REF!</definedName>
    <definedName name="cuuuu_11">#REF!</definedName>
    <definedName name="cvb">#REF!</definedName>
    <definedName name="cvc">'[2]6.03'!$D$8</definedName>
    <definedName name="d">'[5]333.09'!#REF!</definedName>
    <definedName name="d_10">'[11]333.09'!#REF!</definedName>
    <definedName name="d_11">'[11]333.09'!#REF!</definedName>
    <definedName name="dd">'[5]333.05'!$B$9</definedName>
    <definedName name="ddd">#REF!</definedName>
    <definedName name="dddd">'[5]333.06'!$J$7</definedName>
    <definedName name="ddddd">#REF!</definedName>
    <definedName name="dfg">'[1]333.02'!#REF!</definedName>
    <definedName name="dfhd">'[16]2'!$B$13</definedName>
    <definedName name="dga11_10">#REF!</definedName>
    <definedName name="dga11_1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'[5]333.02'!#REF!</definedName>
    <definedName name="di_10">'[11]333.02'!#REF!</definedName>
    <definedName name="di_11">'[11]333.02'!#REF!</definedName>
    <definedName name="dii">#REF!</definedName>
    <definedName name="diq">#REF!</definedName>
    <definedName name="dit">#REF!</definedName>
    <definedName name="ditt">#REF!</definedName>
    <definedName name="droga.1">'[1]333.02'!#REF!</definedName>
    <definedName name="drogas1">'[17]3.23-10'!#REF!</definedName>
    <definedName name="ds">'[5]333.08'!$D$7</definedName>
    <definedName name="dsa">#REF!</definedName>
    <definedName name="dsd">#REF!</definedName>
    <definedName name="dsd_10">#REF!</definedName>
    <definedName name="dsd_11">#REF!</definedName>
    <definedName name="e">#REF!</definedName>
    <definedName name="e_10">#REF!</definedName>
    <definedName name="e_11">#REF!</definedName>
    <definedName name="ecd">#REF!</definedName>
    <definedName name="ecewt">'[16]5'!$B$13</definedName>
    <definedName name="ed">'[5]333.02'!$F$11</definedName>
    <definedName name="edc">#REF!</definedName>
    <definedName name="ee">'[5]333.06'!#REF!</definedName>
    <definedName name="ee_10">'[11]333.06'!#REF!</definedName>
    <definedName name="ee_11">'[11]333.06'!#REF!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lla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sw">#REF!</definedName>
    <definedName name="ewq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ata">'[11]343-05'!#REF!</definedName>
    <definedName name="fds">'[1]333.02'!#REF!</definedName>
    <definedName name="ff">'[5]333.03'!$D$12</definedName>
    <definedName name="fff">'[5]333.06'!#REF!</definedName>
    <definedName name="fff_10">'[11]333.06'!#REF!</definedName>
    <definedName name="fff_11">'[11]333.06'!#REF!</definedName>
    <definedName name="ffff">'[12]5.03'!$B$10</definedName>
    <definedName name="fg">#REF!</definedName>
    <definedName name="fg_10">#REF!</definedName>
    <definedName name="fg_11">#REF!</definedName>
    <definedName name="fge">'[16]10'!$F$12</definedName>
    <definedName name="fgf">#REF!</definedName>
    <definedName name="fgf_10">#REF!</definedName>
    <definedName name="fgf_11">#REF!</definedName>
    <definedName name="fgh">#REF!</definedName>
    <definedName name="FORMATO">#N/A</definedName>
    <definedName name="fr">#REF!</definedName>
    <definedName name="fr_10">#REF!</definedName>
    <definedName name="fr_11">#REF!</definedName>
    <definedName name="ft">'[5]333.08'!$F$7</definedName>
    <definedName name="FUENTE">#REF!</definedName>
    <definedName name="g">'[5]333.02'!$B$11</definedName>
    <definedName name="gbfhhs">#REF!</definedName>
    <definedName name="gdgfds">'[2]4.03'!$B$10</definedName>
    <definedName name="gdsert">'[2]1.03'!$B$11</definedName>
    <definedName name="geb">'[16]8'!$P$13</definedName>
    <definedName name="gf">#REF!</definedName>
    <definedName name="gf_10">#REF!</definedName>
    <definedName name="gf_11">#REF!</definedName>
    <definedName name="gfd">#REF!</definedName>
    <definedName name="gfdgdgdgdg">'[5]333.10'!#REF!</definedName>
    <definedName name="gfdgdgdgdg_10">'[11]333.10'!#REF!</definedName>
    <definedName name="gfdgdgdgdg_11">'[11]333.10'!#REF!</definedName>
    <definedName name="gg">#REF!</definedName>
    <definedName name="gg_10">#REF!</definedName>
    <definedName name="gg_11">#REF!</definedName>
    <definedName name="ggg">#REF!</definedName>
    <definedName name="ggg_10">#REF!</definedName>
    <definedName name="ggg_11">#REF!</definedName>
    <definedName name="gggg">'[18]14.3'!$F$9</definedName>
    <definedName name="ggggg">'[18]14.3'!$H$9</definedName>
    <definedName name="ghj">#REF!</definedName>
    <definedName name="gt">'[5]343-01'!#REF!</definedName>
    <definedName name="gt_10">'[11]343-01'!#REF!</definedName>
    <definedName name="gt_11">'[11]343-01'!#REF!</definedName>
    <definedName name="gtdfgh">'[2]1.03'!#REF!</definedName>
    <definedName name="h">'[5]333.03'!$B$12</definedName>
    <definedName name="ha">#REF!</definedName>
    <definedName name="haa">#REF!</definedName>
    <definedName name="haaa">#REF!</definedName>
    <definedName name="HatoMayor">'[5]343-05'!#REF!</definedName>
    <definedName name="HatoMayor2">'[5]343-05'!#REF!</definedName>
    <definedName name="HD">#REF!</definedName>
    <definedName name="hgf">#REF!</definedName>
    <definedName name="hh">#REF!</definedName>
    <definedName name="hh_10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">'[18]14.2'!$H$8</definedName>
    <definedName name="hhhhhhhhhhh">'[2]6.03'!$G$8</definedName>
    <definedName name="hhyt">'[16]1'!#REF!</definedName>
    <definedName name="hjk">#REF!</definedName>
    <definedName name="hp">#REF!</definedName>
    <definedName name="HTML_CodePage" hidden="1">1252</definedName>
    <definedName name="HTML_Control" localSheetId="4" hidden="1">{"'para SB'!$A$1318:$F$1381"}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>#REF!</definedName>
    <definedName name="huyhj">'[19]8.03'!$I$8</definedName>
    <definedName name="hyr">'[16]1'!#REF!</definedName>
    <definedName name="i">'[5]333.09'!$J$10</definedName>
    <definedName name="ii">'[5]333.08'!$H$7</definedName>
    <definedName name="iii">'[12]18.03'!$J$11</definedName>
    <definedName name="iiii">'[12]18.03'!$B$11</definedName>
    <definedName name="iiiii">'[12]18.03'!$H$11</definedName>
    <definedName name="iiiiii">'[12]30.03'!$B$9</definedName>
    <definedName name="IIO">#REF!</definedName>
    <definedName name="ijn">#REF!</definedName>
    <definedName name="ik">'[16]3'!$B$14</definedName>
    <definedName name="iki">#REF!</definedName>
    <definedName name="ikm">#REF!</definedName>
    <definedName name="io">'[5]333.08'!$B$7</definedName>
    <definedName name="iop">#REF!</definedName>
    <definedName name="iou">'[16]1'!$B$14</definedName>
    <definedName name="iuy">#REF!</definedName>
    <definedName name="j">#REF!</definedName>
    <definedName name="jhy">#REF!</definedName>
    <definedName name="jj">'[5]333.04'!#REF!</definedName>
    <definedName name="jj_10">'[11]333.04'!#REF!</definedName>
    <definedName name="jj_11">'[11]333.04'!#REF!</definedName>
    <definedName name="jjj">'[5]333.06'!#REF!</definedName>
    <definedName name="jjj_10">'[11]333.06'!#REF!</definedName>
    <definedName name="jjj_11">'[11]333.06'!#REF!</definedName>
    <definedName name="jkl">#REF!</definedName>
    <definedName name="jp">#REF!</definedName>
    <definedName name="jpp">#REF!</definedName>
    <definedName name="juan">'[20]3.20-02'!$J$9</definedName>
    <definedName name="juil">'[10]333.02'!#REF!</definedName>
    <definedName name="jul">'[5]333.02'!#REF!</definedName>
    <definedName name="jul_10">'[11]333.02'!#REF!</definedName>
    <definedName name="jul_11">'[11]333.02'!#REF!</definedName>
    <definedName name="JULIO4">'[5]333-11'!$C$8</definedName>
    <definedName name="JULIO4_10">'[11]333-11'!$C$8</definedName>
    <definedName name="JULIO4_11">'[11]333-11'!$C$8</definedName>
    <definedName name="just2015">#REF!</definedName>
    <definedName name="JVFHVJ">#REF!</definedName>
    <definedName name="jygjyuihjggf">#REF!</definedName>
    <definedName name="jygjyuihjggf_10">#REF!</definedName>
    <definedName name="jygjyuihjggf_11">#REF!</definedName>
    <definedName name="jyukiyas">#REF!</definedName>
    <definedName name="k">'[5]333.04'!$B$11</definedName>
    <definedName name="kjh">#REF!</definedName>
    <definedName name="kjkl">'[19]8.03'!$H$8</definedName>
    <definedName name="kk">'[5]333.06'!#REF!</definedName>
    <definedName name="kk_10">'[11]333.06'!#REF!</definedName>
    <definedName name="kk_11">'[11]333.06'!#REF!</definedName>
    <definedName name="kkk">#REF!</definedName>
    <definedName name="kkk_10">#REF!</definedName>
    <definedName name="kkk_11">#REF!</definedName>
    <definedName name="kkkk">'[12]11.03'!$J$11</definedName>
    <definedName name="kkkkk">'[12]12.03'!$B$10</definedName>
    <definedName name="kkkkkk">'[12]13.03'!$B$10</definedName>
    <definedName name="kkkkkkk">'[12]13.03'!$D$10</definedName>
    <definedName name="kl">'[12]15.03'!$D$9</definedName>
    <definedName name="klk">'[12]16.03'!$C$9</definedName>
    <definedName name="kll">'[12]17.03'!$C$9</definedName>
    <definedName name="klm">'[10]333.09'!#REF!</definedName>
    <definedName name="klñ">#REF!</definedName>
    <definedName name="l">'[5]333.03'!#REF!</definedName>
    <definedName name="l_10">'[11]333.03'!#REF!</definedName>
    <definedName name="l_11">'[11]333.03'!#REF!</definedName>
    <definedName name="leo">#REF!</definedName>
    <definedName name="leo_10">#REF!</definedName>
    <definedName name="leo_11">#REF!</definedName>
    <definedName name="leslie">'[5]344.13'!#REF!</definedName>
    <definedName name="lili">#REF!</definedName>
    <definedName name="lili_10">#REF!</definedName>
    <definedName name="lili_11">#REF!</definedName>
    <definedName name="lk">'[5]333.06'!$H$9</definedName>
    <definedName name="lkj">#REF!</definedName>
    <definedName name="lkjh">#REF!</definedName>
    <definedName name="lkl">'[12]16.03'!$E$9</definedName>
    <definedName name="LL">#REF!</definedName>
    <definedName name="ll_10">'[11]333.03'!#REF!</definedName>
    <definedName name="ll_11">'[11]333.03'!#REF!</definedName>
    <definedName name="llk">'[12]17.03'!$E$9</definedName>
    <definedName name="lll">'[5]333.06'!$B$9</definedName>
    <definedName name="llll">'[12]10.03'!$H$11</definedName>
    <definedName name="lllll">'[12]14.03'!$D$20</definedName>
    <definedName name="llllll">'[12]14.03'!$H$20</definedName>
    <definedName name="lllllll">'[12]14.03'!$L$20</definedName>
    <definedName name="llllllll">'[12]14.03'!$P$20</definedName>
    <definedName name="lo">'[16]3'!$D$14</definedName>
    <definedName name="m">'[5]333.06'!#REF!</definedName>
    <definedName name="m_10">'[11]333.06'!#REF!</definedName>
    <definedName name="m_11">'[11]333.06'!#REF!</definedName>
    <definedName name="mali">'[5]333.07'!#REF!</definedName>
    <definedName name="mali_10">'[11]333.07'!#REF!</definedName>
    <definedName name="mali_11">'[11]333.07'!#REF!</definedName>
    <definedName name="mary">#REF!</definedName>
    <definedName name="mbnihfs">#REF!</definedName>
    <definedName name="mm">'[5]333.06'!#REF!</definedName>
    <definedName name="mm_10">'[11]333.06'!#REF!</definedName>
    <definedName name="mm_11">'[11]333.06'!#REF!</definedName>
    <definedName name="mmm">'[5]333.06'!#REF!</definedName>
    <definedName name="mmm_10">'[11]333.06'!#REF!</definedName>
    <definedName name="mmm_11">'[11]333.06'!#REF!</definedName>
    <definedName name="mmmm">'[2]2.03'!$J$11</definedName>
    <definedName name="mmmmm">'[5]333.06'!#REF!</definedName>
    <definedName name="mmmmm_10">'[11]333.06'!#REF!</definedName>
    <definedName name="mmmmm_11">'[11]333.06'!#REF!</definedName>
    <definedName name="mmmnmnb">'[2]2.03'!$H$11</definedName>
    <definedName name="mmnb">'[2]2.03'!$B$11</definedName>
    <definedName name="mn">'[21]13.1'!$B$7</definedName>
    <definedName name="mnb">#REF!</definedName>
    <definedName name="mnbv">#REF!</definedName>
    <definedName name="mnm">'[2]5.03'!$D$21</definedName>
    <definedName name="mnmnb">'[2]2.03'!$D$11</definedName>
    <definedName name="MonseñorNouel">'[5]343-05'!#REF!</definedName>
    <definedName name="MonseñorNouel2">'[5]343-05'!#REF!</definedName>
    <definedName name="MonteCristi">'[5]343-05'!#REF!</definedName>
    <definedName name="MonteCristi2">'[5]343-05'!#REF!</definedName>
    <definedName name="MontePlata">'[5]343-05'!#REF!</definedName>
    <definedName name="MontePlata2">'[5]343-05'!#REF!</definedName>
    <definedName name="monto337021">#REF!</definedName>
    <definedName name="monto337021_10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>#REF!</definedName>
    <definedName name="n_11">#REF!</definedName>
    <definedName name="nb">'[5]333.10'!#REF!</definedName>
    <definedName name="nb_10">'[11]333.10'!#REF!</definedName>
    <definedName name="nb_11">'[11]333.10'!#REF!</definedName>
    <definedName name="nmbnvmvbh">'[2]2.03'!$J$13</definedName>
    <definedName name="nn">#REF!</definedName>
    <definedName name="nn_10">#REF!</definedName>
    <definedName name="nn_11">#REF!</definedName>
    <definedName name="nngvb">'[2]1.03'!$H$11</definedName>
    <definedName name="nnn">#REF!</definedName>
    <definedName name="nnn_10">#REF!</definedName>
    <definedName name="nnn_11">#REF!</definedName>
    <definedName name="nnnnnnnnnnh">'[2]1.03'!#REF!</definedName>
    <definedName name="no" hidden="1">#REF!</definedName>
    <definedName name="ñ">'[12]25.03'!$G$9</definedName>
    <definedName name="ñlk">#REF!</definedName>
    <definedName name="ññ">'[12]31.03'!$D$9</definedName>
    <definedName name="o">'[5]333.04'!$D$11</definedName>
    <definedName name="ocoa">'[11]333.04'!#REF!</definedName>
    <definedName name="OCTUBRE">#N/A</definedName>
    <definedName name="oiu">#REF!</definedName>
    <definedName name="okm">#REF!</definedName>
    <definedName name="ol">'[16]3'!$H$14</definedName>
    <definedName name="olm">'[1]333.02'!#REF!</definedName>
    <definedName name="oo">'[5]333.09'!$H$10</definedName>
    <definedName name="ooo">'[5]333.06'!#REF!</definedName>
    <definedName name="ooo_10">'[11]333.06'!#REF!</definedName>
    <definedName name="ooo_11">'[11]333.06'!#REF!</definedName>
    <definedName name="oooo">'[12]29.03'!$D$9</definedName>
    <definedName name="ooooo">#REF!</definedName>
    <definedName name="ooooooo">'[12]18.03'!#REF!</definedName>
    <definedName name="op">'[16]1'!$C$14</definedName>
    <definedName name="opa">#REF!</definedName>
    <definedName name="oppo">'[16]1'!$G$14</definedName>
    <definedName name="p">#REF!</definedName>
    <definedName name="pablo">#REF!</definedName>
    <definedName name="pablo1">#REF!</definedName>
    <definedName name="Pedernales">'[5]343-05'!#REF!</definedName>
    <definedName name="Pedernales2">'[5]343-05'!#REF!</definedName>
    <definedName name="Peravia">'[5]343-05'!#REF!</definedName>
    <definedName name="Peravia2">'[5]343-05'!#REF!</definedName>
    <definedName name="Periodo">[14]BD!$D$8:$AZ$8</definedName>
    <definedName name="PeriodoA">#REF!</definedName>
    <definedName name="PeriodoVE">#REF!</definedName>
    <definedName name="perla">#REF!</definedName>
    <definedName name="ph">#REF!</definedName>
    <definedName name="PIB">[14]Codigos!$H$2:$I$11</definedName>
    <definedName name="PIO">'[5]333-11'!$E$8</definedName>
    <definedName name="PIO_10">'[11]333-11'!$E$8</definedName>
    <definedName name="PIO_11">'[11]333-11'!$E$8</definedName>
    <definedName name="PJ">'[5]331-04'!#REF!</definedName>
    <definedName name="PJ_10">'[11]331-04'!#REF!</definedName>
    <definedName name="PJ_11">'[11]331-04'!#REF!</definedName>
    <definedName name="pkk">#REF!</definedName>
    <definedName name="PL">'[5]331-04'!#REF!</definedName>
    <definedName name="PL_10">'[11]331-04'!#REF!</definedName>
    <definedName name="PL_11">'[11]331-04'!#REF!</definedName>
    <definedName name="pñm">#REF!</definedName>
    <definedName name="po">'[16]3'!$J$14</definedName>
    <definedName name="poi">#REF!</definedName>
    <definedName name="poiu">#REF!</definedName>
    <definedName name="poko">'[2]1.03'!$D$11</definedName>
    <definedName name="polok">#REF!</definedName>
    <definedName name="polok_10">#REF!</definedName>
    <definedName name="polok_11">#REF!</definedName>
    <definedName name="pop">'[5]333.04'!#REF!</definedName>
    <definedName name="pop_10">'[11]333.04'!#REF!</definedName>
    <definedName name="pop_11">'[11]333.04'!#REF!</definedName>
    <definedName name="popop">'[5]333.04'!#REF!</definedName>
    <definedName name="popop_10">'[11]333.04'!#REF!</definedName>
    <definedName name="popop_11">'[11]333.04'!#REF!</definedName>
    <definedName name="popp">'[5]333.04'!#REF!</definedName>
    <definedName name="popp_10">'[11]333.04'!#REF!</definedName>
    <definedName name="popp_11">'[11]333.04'!#REF!</definedName>
    <definedName name="pp">#REF!</definedName>
    <definedName name="ppp">#REF!</definedName>
    <definedName name="ppp_10">'[11]333.04'!#REF!</definedName>
    <definedName name="ppp_11">'[11]333.04'!#REF!</definedName>
    <definedName name="pppp">'[12]31.03'!$B$9</definedName>
    <definedName name="ppppp">#REF!</definedName>
    <definedName name="ppps">#REF!</definedName>
    <definedName name="pq">'[18]14.4'!$B$9</definedName>
    <definedName name="pqq">'[18]14.4'!$D$9</definedName>
    <definedName name="pqqq">'[18]14.4'!$F$9</definedName>
    <definedName name="pqqqq">'[18]14.4'!$H$9</definedName>
    <definedName name="pr">'[5]331-04'!$D$7</definedName>
    <definedName name="ps">#REF!</definedName>
    <definedName name="pss">#REF!</definedName>
    <definedName name="PuertoPlata">'[5]343-05'!#REF!</definedName>
    <definedName name="PuertoPlata2">'[5]343-05'!#REF!</definedName>
    <definedName name="pxd">#REF!</definedName>
    <definedName name="py">#REF!</definedName>
    <definedName name="q">#REF!</definedName>
    <definedName name="q_10">#REF!</definedName>
    <definedName name="q_11">#REF!</definedName>
    <definedName name="qaz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qwe">#REF!</definedName>
    <definedName name="qza">#REF!</definedName>
    <definedName name="r_10">'[11]333.02'!#REF!</definedName>
    <definedName name="r_11">'[11]333.02'!#REF!</definedName>
    <definedName name="rde">#REF!</definedName>
    <definedName name="rds">#REF!</definedName>
    <definedName name="rdx">#REF!</definedName>
    <definedName name="rdz">#REF!</definedName>
    <definedName name="re">#REF!</definedName>
    <definedName name="re_10">#REF!</definedName>
    <definedName name="re_11">#REF!</definedName>
    <definedName name="redfred">'[2]1.03'!$J$11</definedName>
    <definedName name="rere">'[2]3.03'!$D$10</definedName>
    <definedName name="res">#REF!</definedName>
    <definedName name="res_10">#REF!</definedName>
    <definedName name="res_11">#REF!</definedName>
    <definedName name="rew">#REF!</definedName>
    <definedName name="rey">'[16]8'!$B$13</definedName>
    <definedName name="rfv">#REF!</definedName>
    <definedName name="ROS">#N/A</definedName>
    <definedName name="rou">#REF!</definedName>
    <definedName name="rr">'[5]333.05'!$D$9</definedName>
    <definedName name="rrr">'[5]333.06'!$L$9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'[16]5'!$D$13</definedName>
    <definedName name="rty">#REF!</definedName>
    <definedName name="rtyh">'[16]1'!#REF!</definedName>
    <definedName name="rvf">#REF!</definedName>
    <definedName name="s">#REF!</definedName>
    <definedName name="Salcedo">'[5]343-05'!#REF!</definedName>
    <definedName name="Salcedo2">'[5]343-05'!#REF!</definedName>
    <definedName name="Samaná">'[5]343-05'!#REF!</definedName>
    <definedName name="Samaná2">'[5]343-05'!#REF!</definedName>
    <definedName name="SánchezRamírez">'[5]343-05'!#REF!</definedName>
    <definedName name="SánchezRamírez2">'[5]343-05'!#REF!</definedName>
    <definedName name="SanCristóbal">'[5]343-05'!#REF!</definedName>
    <definedName name="SanCristóbal2">'[5]343-05'!#REF!</definedName>
    <definedName name="SanJuan">'[5]343-05'!#REF!</definedName>
    <definedName name="SanJuan2">'[5]343-05'!#REF!</definedName>
    <definedName name="SanPedroMacorís">'[5]343-05'!#REF!</definedName>
    <definedName name="SanPedroMacorís2">'[5]343-05'!#REF!</definedName>
    <definedName name="Santiago">'[5]343-05'!#REF!</definedName>
    <definedName name="Santiago2">'[5]343-05'!#REF!</definedName>
    <definedName name="SantiagoRodríguez">'[5]343-05'!#REF!</definedName>
    <definedName name="SantiagoRodríguez2">'[5]343-05'!#REF!</definedName>
    <definedName name="sd">#REF!</definedName>
    <definedName name="sd_10">#REF!</definedName>
    <definedName name="sd_11">#REF!</definedName>
    <definedName name="sdf">#REF!</definedName>
    <definedName name="sdfg">'[16]2'!$D$13</definedName>
    <definedName name="sdfgr">'[2]1.03'!#REF!</definedName>
    <definedName name="sdsd">#REF!</definedName>
    <definedName name="sdsd_10">#REF!</definedName>
    <definedName name="sdsd_11">#REF!</definedName>
    <definedName name="sdsdasdada">#REF!</definedName>
    <definedName name="sencount" hidden="1">2</definedName>
    <definedName name="sfdg">'[16]2'!$F$13</definedName>
    <definedName name="ss">'[5]343-01'!#REF!</definedName>
    <definedName name="ss_10">'[11]343-01'!#REF!</definedName>
    <definedName name="ss_11">'[11]343-01'!#REF!</definedName>
    <definedName name="sss">'[5]333.02'!#REF!</definedName>
    <definedName name="sss_10">'[11]333.02'!#REF!</definedName>
    <definedName name="sss_11">'[11]333.02'!#REF!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szcsdf">#REF!</definedName>
    <definedName name="t">'[5]333.02'!#REF!</definedName>
    <definedName name="t_10">'[11]333.02'!#REF!</definedName>
    <definedName name="t_11">'[11]333.02'!#REF!</definedName>
    <definedName name="ta">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asas_Interes_06R">[22]A!$A$1:$T$54</definedName>
    <definedName name="tbg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fc">#REF!</definedName>
    <definedName name="tgb">#REF!</definedName>
    <definedName name="TipoVE">#REF!</definedName>
    <definedName name="tita">#REF!</definedName>
    <definedName name="tita_10">#REF!</definedName>
    <definedName name="tita_11">#REF!</definedName>
    <definedName name="to">#REF!</definedName>
    <definedName name="TO1_10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rim">[14]Codigos!$A$2:$E$8</definedName>
    <definedName name="tt">'[5]344.13'!#REF!</definedName>
    <definedName name="tt_10">'[11]344.13'!#REF!</definedName>
    <definedName name="tt_11">'[11]344.13'!#REF!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tyu">#REF!</definedName>
    <definedName name="u">'[5]333.03'!#REF!</definedName>
    <definedName name="u_10">'[11]333.03'!#REF!</definedName>
    <definedName name="u_11">'[11]333.03'!#REF!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hb">#REF!</definedName>
    <definedName name="uio">#REF!</definedName>
    <definedName name="uiyt">'[16]1'!$F$14</definedName>
    <definedName name="ujm">#REF!</definedName>
    <definedName name="umj">#REF!</definedName>
    <definedName name="utyu">'[16]6'!$B$13</definedName>
    <definedName name="uu">'[5]333.04'!#REF!</definedName>
    <definedName name="uu_10">'[11]333.04'!#REF!</definedName>
    <definedName name="uu_11">'[11]333.04'!#REF!</definedName>
    <definedName name="uuuu">'[23]344.13'!#REF!</definedName>
    <definedName name="uuuuu">'[5]333.04'!#REF!</definedName>
    <definedName name="uuuuu_10">'[11]333.04'!#REF!</definedName>
    <definedName name="uuuuu_11">'[11]333.04'!#REF!</definedName>
    <definedName name="uyt">#REF!</definedName>
    <definedName name="v">#REF!</definedName>
    <definedName name="v_10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'[5]343-05'!#REF!</definedName>
    <definedName name="Valverde2">'[5]343-05'!#REF!</definedName>
    <definedName name="vbfgbdfbg">'[24]3.22-11'!$B$7</definedName>
    <definedName name="vbn">#REF!</definedName>
    <definedName name="VBV">#REF!</definedName>
    <definedName name="VBV_10">#REF!</definedName>
    <definedName name="VBV_11">#REF!</definedName>
    <definedName name="vd">'[12]8.03'!$C$9</definedName>
    <definedName name="vfc">#REF!</definedName>
    <definedName name="vfc_10">#REF!</definedName>
    <definedName name="vfc_11">#REF!</definedName>
    <definedName name="vfdx">'[2]3.03'!$B$10</definedName>
    <definedName name="vfv">'[5]333.07'!#REF!</definedName>
    <definedName name="vfv_10">'[11]333.07'!#REF!</definedName>
    <definedName name="vfv_11">'[11]333.07'!#REF!</definedName>
    <definedName name="vfxv">'[5]333.07'!#REF!</definedName>
    <definedName name="vfxv_10">'[11]333.07'!#REF!</definedName>
    <definedName name="vfxv_11">'[11]333.07'!#REF!</definedName>
    <definedName name="vv">#REF!</definedName>
    <definedName name="vv_10">#REF!</definedName>
    <definedName name="vv_11">#REF!</definedName>
    <definedName name="vvv">#REF!</definedName>
    <definedName name="vvv_10">#REF!</definedName>
    <definedName name="vvv_11">#REF!</definedName>
    <definedName name="vwt">'[16]6'!$P$13</definedName>
    <definedName name="w">#REF!</definedName>
    <definedName name="w_10">#REF!</definedName>
    <definedName name="w_11">#REF!</definedName>
    <definedName name="waq">#REF!</definedName>
    <definedName name="wer">#REF!</definedName>
    <definedName name="wrn.BANKS." localSheetId="4" hidden="1">{#N/A,#N/A,FALSE,"BANKS"}</definedName>
    <definedName name="wrn.BANKS." hidden="1">{#N/A,#N/A,FALSE,"BANKS"}</definedName>
    <definedName name="wrn.BOP." localSheetId="4" hidden="1">{#N/A,#N/A,FALSE,"BOP"}</definedName>
    <definedName name="wrn.BOP." hidden="1">{#N/A,#N/A,FALSE,"BOP"}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CREDIT." localSheetId="4" hidden="1">{#N/A,#N/A,FALSE,"CREDIT"}</definedName>
    <definedName name="wrn.CREDIT." hidden="1">{#N/A,#N/A,FALSE,"CREDIT"}</definedName>
    <definedName name="wrn.DEBTSVC." localSheetId="4" hidden="1">{#N/A,#N/A,FALSE,"DEBTSVC"}</definedName>
    <definedName name="wrn.DEBTSVC." hidden="1">{#N/A,#N/A,FALSE,"DEBTSVC"}</definedName>
    <definedName name="wrn.DEPO." localSheetId="4" hidden="1">{#N/A,#N/A,FALSE,"DEPO"}</definedName>
    <definedName name="wrn.DEPO." hidden="1">{#N/A,#N/A,FALSE,"DEPO"}</definedName>
    <definedName name="wrn.EXCISE." localSheetId="4" hidden="1">{#N/A,#N/A,FALSE,"EXCISE"}</definedName>
    <definedName name="wrn.EXCISE." hidden="1">{#N/A,#N/A,FALSE,"EXCISE"}</definedName>
    <definedName name="wrn.EXRATE." localSheetId="4" hidden="1">{#N/A,#N/A,FALSE,"EXRATE"}</definedName>
    <definedName name="wrn.EXRATE." hidden="1">{#N/A,#N/A,FALSE,"EXRATE"}</definedName>
    <definedName name="wrn.EXTDEBT." localSheetId="4" hidden="1">{#N/A,#N/A,FALSE,"EXTDEBT"}</definedName>
    <definedName name="wrn.EXTDEBT." hidden="1">{#N/A,#N/A,FALSE,"EXTDEBT"}</definedName>
    <definedName name="wrn.EXTRABUDGT." localSheetId="4" hidden="1">{#N/A,#N/A,FALSE,"EXTRABUDGT"}</definedName>
    <definedName name="wrn.EXTRABUDGT." hidden="1">{#N/A,#N/A,FALSE,"EXTRABUDGT"}</definedName>
    <definedName name="wrn.EXTRABUDGT2." localSheetId="4" hidden="1">{#N/A,#N/A,FALSE,"EXTRABUDGT2"}</definedName>
    <definedName name="wrn.EXTRABUDGT2." hidden="1">{#N/A,#N/A,FALSE,"EXTRABUDGT2"}</definedName>
    <definedName name="wrn.GDP." localSheetId="4" hidden="1">{#N/A,#N/A,FALSE,"GDP_ORIGIN";#N/A,#N/A,FALSE,"EMP_POP"}</definedName>
    <definedName name="wrn.GDP." hidden="1">{#N/A,#N/A,FALSE,"GDP_ORIGIN";#N/A,#N/A,FALSE,"EMP_POP"}</definedName>
    <definedName name="wrn.GGOVT." localSheetId="4" hidden="1">{#N/A,#N/A,FALSE,"GGOVT"}</definedName>
    <definedName name="wrn.GGOVT." hidden="1">{#N/A,#N/A,FALSE,"GGOVT"}</definedName>
    <definedName name="wrn.GGOVT2." localSheetId="4" hidden="1">{#N/A,#N/A,FALSE,"GGOVT2"}</definedName>
    <definedName name="wrn.GGOVT2." hidden="1">{#N/A,#N/A,FALSE,"GGOVT2"}</definedName>
    <definedName name="wrn.GGOVTPC." localSheetId="4" hidden="1">{#N/A,#N/A,FALSE,"GGOVT%"}</definedName>
    <definedName name="wrn.GGOVTPC." hidden="1">{#N/A,#N/A,FALSE,"GGOVT%"}</definedName>
    <definedName name="wrn.INCOMETX." localSheetId="4" hidden="1">{#N/A,#N/A,FALSE,"INCOMETX"}</definedName>
    <definedName name="wrn.INCOMETX." hidden="1">{#N/A,#N/A,FALSE,"INCOMETX"}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4" hidden="1">{#N/A,#N/A,FALSE,"INTERST"}</definedName>
    <definedName name="wrn.INTERST." hidden="1">{#N/A,#N/A,FALSE,"INTERST"}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MS." localSheetId="4" hidden="1">{#N/A,#N/A,FALSE,"MS"}</definedName>
    <definedName name="wrn.MS." hidden="1">{#N/A,#N/A,FALSE,"MS"}</definedName>
    <definedName name="wrn.NBG." localSheetId="4" hidden="1">{#N/A,#N/A,FALSE,"NBG"}</definedName>
    <definedName name="wrn.NBG." hidden="1">{#N/A,#N/A,FALSE,"NBG"}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4" hidden="1">{#N/A,#N/A,FALSE,"PCPI"}</definedName>
    <definedName name="wrn.PCPI." hidden="1">{#N/A,#N/A,FALSE,"PCPI"}</definedName>
    <definedName name="wrn.PENSION." localSheetId="4" hidden="1">{#N/A,#N/A,FALSE,"PENSION"}</definedName>
    <definedName name="wrn.PENSION." hidden="1">{#N/A,#N/A,FALSE,"PENSION"}</definedName>
    <definedName name="wrn.PRUDENT." localSheetId="4" hidden="1">{#N/A,#N/A,FALSE,"PRUDENT"}</definedName>
    <definedName name="wrn.PRUDENT." hidden="1">{#N/A,#N/A,FALSE,"PRUDENT"}</definedName>
    <definedName name="wrn.PUBLEXP." localSheetId="4" hidden="1">{#N/A,#N/A,FALSE,"PUBLEXP"}</definedName>
    <definedName name="wrn.PUBLEXP." hidden="1">{#N/A,#N/A,FALSE,"PUBLEXP"}</definedName>
    <definedName name="wrn.REDTABS." localSheetId="4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4" hidden="1">{#N/A,#N/A,FALSE,"REVSHARE"}</definedName>
    <definedName name="wrn.REVSHARE." hidden="1">{#N/A,#N/A,FALSE,"REVSHARE"}</definedName>
    <definedName name="wrn.STATE." localSheetId="4" hidden="1">{#N/A,#N/A,FALSE,"STATE"}</definedName>
    <definedName name="wrn.STATE." hidden="1">{#N/A,#N/A,FALSE,"STATE"}</definedName>
    <definedName name="wrn.TAXARREARS." localSheetId="4" hidden="1">{#N/A,#N/A,FALSE,"TAXARREARS"}</definedName>
    <definedName name="wrn.TAXARREARS." hidden="1">{#N/A,#N/A,FALSE,"TAXARREARS"}</definedName>
    <definedName name="wrn.TAXPAYRS." localSheetId="4" hidden="1">{#N/A,#N/A,FALSE,"TAXPAYRS"}</definedName>
    <definedName name="wrn.TAXPAYRS." hidden="1">{#N/A,#N/A,FALSE,"TAXPAYRS"}</definedName>
    <definedName name="wrn.TRADE." localSheetId="4" hidden="1">{#N/A,#N/A,FALSE,"TRADE"}</definedName>
    <definedName name="wrn.TRADE." hidden="1">{#N/A,#N/A,FALSE,"TRADE"}</definedName>
    <definedName name="wrn.TRANSPORT." localSheetId="4" hidden="1">{#N/A,#N/A,FALSE,"TRANPORT"}</definedName>
    <definedName name="wrn.TRANSPORT." hidden="1">{#N/A,#N/A,FALSE,"TRANPORT"}</definedName>
    <definedName name="wrn.UNEMPL." localSheetId="4" hidden="1">{#N/A,#N/A,FALSE,"EMP_POP";#N/A,#N/A,FALSE,"UNEMPL"}</definedName>
    <definedName name="wrn.UNEMPL." hidden="1">{#N/A,#N/A,FALSE,"EMP_POP";#N/A,#N/A,FALSE,"UNEMPL"}</definedName>
    <definedName name="wrn.WAGES." localSheetId="4" hidden="1">{#N/A,#N/A,FALSE,"WAGES"}</definedName>
    <definedName name="wrn.WAGES." hidden="1">{#N/A,#N/A,FALSE,"WAGES"}</definedName>
    <definedName name="wrn.WEO." localSheetId="4" hidden="1">{"WEO",#N/A,FALSE,"T"}</definedName>
    <definedName name="wrn.WEO." hidden="1">{"WEO",#N/A,FALSE,"T"}</definedName>
    <definedName name="wsx">#REF!</definedName>
    <definedName name="ww">#REF!</definedName>
    <definedName name="ww_10">#REF!</definedName>
    <definedName name="ww_11">#REF!</definedName>
    <definedName name="wxs">#REF!</definedName>
    <definedName name="x">'[12]24.03'!$D$20</definedName>
    <definedName name="xcv">#REF!</definedName>
    <definedName name="xx">'[12]27.03'!$B$9</definedName>
    <definedName name="xxx">'[12]27.03'!$D$9</definedName>
    <definedName name="xxxx">'[12]28.03'!$B$9</definedName>
    <definedName name="xzcxz">'[2]1.03'!$B$12</definedName>
    <definedName name="y">'[5]333.02'!$D$11</definedName>
    <definedName name="ygv">#REF!</definedName>
    <definedName name="yhn">#REF!</definedName>
    <definedName name="ynh">#REF!</definedName>
    <definedName name="yt">'[25]331-16'!#REF!</definedName>
    <definedName name="ytr">#REF!</definedName>
    <definedName name="yu">#REF!</definedName>
    <definedName name="yu_10">#REF!</definedName>
    <definedName name="yu_11">#REF!</definedName>
    <definedName name="yui">#REF!</definedName>
    <definedName name="yuma">#REF!</definedName>
    <definedName name="yuma2">#REF!</definedName>
    <definedName name="yuma3">'[17]3.23-10'!#REF!</definedName>
    <definedName name="yuyu">#REF!</definedName>
    <definedName name="yuyu_10">#REF!</definedName>
    <definedName name="yuyu_11">#REF!</definedName>
    <definedName name="yy">'[12]22.03'!$D$10</definedName>
    <definedName name="yyy">'[12]19.03'!$B$11</definedName>
    <definedName name="yyyy">'[12]19.03'!$D$11</definedName>
    <definedName name="yyyyy">'[12]19.03'!$H$11</definedName>
    <definedName name="yyyyyy">'[12]19.03'!$J$11</definedName>
    <definedName name="z">'[5]333.03'!#REF!</definedName>
    <definedName name="z_10">'[11]333.03'!#REF!</definedName>
    <definedName name="z_11">'[11]333.03'!#REF!</definedName>
    <definedName name="zas">'[12]26.03'!$D$9</definedName>
    <definedName name="zsz">'[12]25.03'!$D$9</definedName>
    <definedName name="zx">'[12]24.03'!$L$20</definedName>
    <definedName name="zxc">#REF!</definedName>
    <definedName name="zxcv">'[2]5.03'!$P$21</definedName>
    <definedName name="zxcx">'[12]28.03'!$D$9</definedName>
    <definedName name="zxz">'[12]24.03'!$P$20</definedName>
    <definedName name="zxzx">'[12]26.03'!$B$9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8" l="1"/>
  <c r="E6" i="8"/>
  <c r="B7" i="8"/>
  <c r="B8" i="8"/>
  <c r="D6" i="8" l="1"/>
  <c r="B4" i="7" l="1"/>
  <c r="B6" i="1" l="1"/>
  <c r="BV17" i="6"/>
  <c r="AU17" i="6"/>
  <c r="AM17" i="6"/>
  <c r="AB17" i="6"/>
  <c r="I17" i="6"/>
  <c r="E17" i="6"/>
  <c r="B17" i="6"/>
  <c r="BV16" i="6"/>
  <c r="AU16" i="6"/>
  <c r="AM16" i="6"/>
  <c r="AB16" i="6"/>
  <c r="I16" i="6"/>
  <c r="E16" i="6"/>
  <c r="B16" i="6"/>
  <c r="BV15" i="6"/>
  <c r="AU15" i="6"/>
  <c r="AM15" i="6"/>
  <c r="AB15" i="6"/>
  <c r="I15" i="6"/>
  <c r="E15" i="6"/>
  <c r="B15" i="6"/>
  <c r="BV14" i="6"/>
  <c r="AU14" i="6"/>
  <c r="AM14" i="6"/>
  <c r="AB14" i="6"/>
  <c r="I14" i="6"/>
  <c r="E14" i="6"/>
  <c r="B14" i="6"/>
  <c r="BV13" i="6"/>
  <c r="AU13" i="6"/>
  <c r="AM13" i="6"/>
  <c r="AB13" i="6"/>
  <c r="I13" i="6"/>
  <c r="E13" i="6"/>
  <c r="B13" i="6"/>
  <c r="BV12" i="6"/>
  <c r="AU12" i="6"/>
  <c r="AM12" i="6"/>
  <c r="AB12" i="6"/>
  <c r="I12" i="6"/>
  <c r="E12" i="6"/>
  <c r="B12" i="6"/>
  <c r="BV11" i="6"/>
  <c r="AU11" i="6"/>
  <c r="AM11" i="6"/>
  <c r="AB11" i="6"/>
  <c r="I11" i="6"/>
  <c r="E11" i="6"/>
  <c r="B11" i="6"/>
  <c r="BV10" i="6"/>
  <c r="AU10" i="6"/>
  <c r="AM10" i="6"/>
  <c r="AB10" i="6"/>
  <c r="I10" i="6"/>
  <c r="E10" i="6"/>
  <c r="B10" i="6"/>
  <c r="BV9" i="6"/>
  <c r="AU9" i="6"/>
  <c r="AM9" i="6"/>
  <c r="AB9" i="6"/>
  <c r="I9" i="6"/>
  <c r="E9" i="6"/>
  <c r="B9" i="6"/>
  <c r="BV8" i="6"/>
  <c r="AU8" i="6"/>
  <c r="AM8" i="6"/>
  <c r="AB8" i="6"/>
  <c r="I8" i="6"/>
  <c r="E8" i="6"/>
  <c r="B8" i="6"/>
  <c r="BV7" i="6"/>
  <c r="AU7" i="6"/>
  <c r="AM7" i="6"/>
  <c r="AB7" i="6"/>
  <c r="I7" i="6"/>
  <c r="E7" i="6"/>
  <c r="B7" i="6"/>
  <c r="BV6" i="6"/>
  <c r="AU6" i="6"/>
  <c r="AM6" i="6"/>
  <c r="AB6" i="6"/>
  <c r="I6" i="6"/>
  <c r="E6" i="6"/>
  <c r="B6" i="6"/>
  <c r="BX5" i="6"/>
  <c r="BW5" i="6"/>
  <c r="BU5" i="6"/>
  <c r="BT5" i="6"/>
  <c r="BS5" i="6"/>
  <c r="BR5" i="6"/>
  <c r="BQ5" i="6"/>
  <c r="BP5" i="6"/>
  <c r="BO5" i="6"/>
  <c r="BN5" i="6"/>
  <c r="BM5" i="6"/>
  <c r="BL5" i="6"/>
  <c r="BK5" i="6"/>
  <c r="BJ5" i="6"/>
  <c r="BI5" i="6"/>
  <c r="BH5" i="6"/>
  <c r="BG5" i="6"/>
  <c r="BF5" i="6"/>
  <c r="BE5" i="6"/>
  <c r="BD5" i="6"/>
  <c r="BC5" i="6"/>
  <c r="BB5" i="6"/>
  <c r="BA5" i="6"/>
  <c r="AZ5" i="6"/>
  <c r="AY5" i="6"/>
  <c r="AX5" i="6"/>
  <c r="AW5" i="6"/>
  <c r="AV5" i="6"/>
  <c r="AT5" i="6"/>
  <c r="AS5" i="6"/>
  <c r="AR5" i="6"/>
  <c r="AQ5" i="6"/>
  <c r="AP5" i="6"/>
  <c r="AO5" i="6"/>
  <c r="AN5" i="6"/>
  <c r="AL5" i="6"/>
  <c r="AK5" i="6"/>
  <c r="AJ5" i="6"/>
  <c r="AI5" i="6"/>
  <c r="AH5" i="6"/>
  <c r="AG5" i="6"/>
  <c r="AF5" i="6"/>
  <c r="AE5" i="6"/>
  <c r="AD5" i="6"/>
  <c r="AC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H5" i="6"/>
  <c r="G5" i="6"/>
  <c r="F5" i="6"/>
  <c r="D5" i="6"/>
  <c r="C5" i="6"/>
  <c r="AU5" i="6" l="1"/>
  <c r="AM5" i="6"/>
  <c r="AB5" i="6"/>
  <c r="E5" i="6"/>
  <c r="BV5" i="6"/>
  <c r="B5" i="6"/>
  <c r="I5" i="6"/>
  <c r="BV17" i="5"/>
  <c r="AU17" i="5"/>
  <c r="AM17" i="5"/>
  <c r="AB17" i="5"/>
  <c r="I17" i="5"/>
  <c r="E17" i="5"/>
  <c r="B17" i="5"/>
  <c r="BV16" i="5"/>
  <c r="AU16" i="5"/>
  <c r="AM16" i="5"/>
  <c r="AB16" i="5"/>
  <c r="I16" i="5"/>
  <c r="E16" i="5"/>
  <c r="B16" i="5"/>
  <c r="BV15" i="5"/>
  <c r="AU15" i="5"/>
  <c r="AM15" i="5"/>
  <c r="AB15" i="5"/>
  <c r="I15" i="5"/>
  <c r="E15" i="5"/>
  <c r="B15" i="5"/>
  <c r="BV14" i="5"/>
  <c r="AU14" i="5"/>
  <c r="AM14" i="5"/>
  <c r="AB14" i="5"/>
  <c r="I14" i="5"/>
  <c r="E14" i="5"/>
  <c r="B14" i="5"/>
  <c r="BV13" i="5"/>
  <c r="AU13" i="5"/>
  <c r="AM13" i="5"/>
  <c r="AB13" i="5"/>
  <c r="I13" i="5"/>
  <c r="E13" i="5"/>
  <c r="B13" i="5"/>
  <c r="BV12" i="5"/>
  <c r="AU12" i="5"/>
  <c r="AM12" i="5"/>
  <c r="AB12" i="5"/>
  <c r="I12" i="5"/>
  <c r="E12" i="5"/>
  <c r="B12" i="5"/>
  <c r="BV11" i="5"/>
  <c r="AU11" i="5"/>
  <c r="AM11" i="5"/>
  <c r="AB11" i="5"/>
  <c r="I11" i="5"/>
  <c r="E11" i="5"/>
  <c r="B11" i="5"/>
  <c r="BV10" i="5"/>
  <c r="AU10" i="5"/>
  <c r="AM10" i="5"/>
  <c r="AB10" i="5"/>
  <c r="I10" i="5"/>
  <c r="E10" i="5"/>
  <c r="B10" i="5"/>
  <c r="BV9" i="5"/>
  <c r="AU9" i="5"/>
  <c r="AM9" i="5"/>
  <c r="AB9" i="5"/>
  <c r="I9" i="5"/>
  <c r="E9" i="5"/>
  <c r="B9" i="5"/>
  <c r="BV8" i="5"/>
  <c r="AU8" i="5"/>
  <c r="AM8" i="5"/>
  <c r="AB8" i="5"/>
  <c r="I8" i="5"/>
  <c r="E8" i="5"/>
  <c r="B8" i="5"/>
  <c r="BV7" i="5"/>
  <c r="AU7" i="5"/>
  <c r="AM7" i="5"/>
  <c r="AB7" i="5"/>
  <c r="I7" i="5"/>
  <c r="E7" i="5"/>
  <c r="B7" i="5"/>
  <c r="BV6" i="5"/>
  <c r="AU6" i="5"/>
  <c r="AM6" i="5"/>
  <c r="AB6" i="5"/>
  <c r="I6" i="5"/>
  <c r="E6" i="5"/>
  <c r="B6" i="5"/>
  <c r="BX5" i="5"/>
  <c r="BW5" i="5"/>
  <c r="BU5" i="5"/>
  <c r="BT5" i="5"/>
  <c r="BS5" i="5"/>
  <c r="BR5" i="5"/>
  <c r="BQ5" i="5"/>
  <c r="BP5" i="5"/>
  <c r="BO5" i="5"/>
  <c r="BN5" i="5"/>
  <c r="BM5" i="5"/>
  <c r="BL5" i="5"/>
  <c r="BK5" i="5"/>
  <c r="BJ5" i="5"/>
  <c r="BI5" i="5"/>
  <c r="BH5" i="5"/>
  <c r="BG5" i="5"/>
  <c r="BF5" i="5"/>
  <c r="BE5" i="5"/>
  <c r="BD5" i="5"/>
  <c r="BC5" i="5"/>
  <c r="BB5" i="5"/>
  <c r="BA5" i="5"/>
  <c r="AZ5" i="5"/>
  <c r="AY5" i="5"/>
  <c r="AX5" i="5"/>
  <c r="AW5" i="5"/>
  <c r="AV5" i="5"/>
  <c r="AU5" i="5"/>
  <c r="AT5" i="5"/>
  <c r="AS5" i="5"/>
  <c r="AR5" i="5"/>
  <c r="AQ5" i="5"/>
  <c r="AP5" i="5"/>
  <c r="AO5" i="5"/>
  <c r="AN5" i="5"/>
  <c r="AL5" i="5"/>
  <c r="AK5" i="5"/>
  <c r="AJ5" i="5"/>
  <c r="AI5" i="5"/>
  <c r="AH5" i="5"/>
  <c r="AG5" i="5"/>
  <c r="AF5" i="5"/>
  <c r="AE5" i="5"/>
  <c r="AD5" i="5"/>
  <c r="AC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H5" i="5"/>
  <c r="G5" i="5"/>
  <c r="F5" i="5"/>
  <c r="D5" i="5"/>
  <c r="C5" i="5"/>
  <c r="AM5" i="5" l="1"/>
  <c r="E5" i="5"/>
  <c r="BV5" i="5"/>
  <c r="B5" i="5"/>
  <c r="I5" i="5"/>
  <c r="AB5" i="5"/>
  <c r="BV17" i="4"/>
  <c r="AU17" i="4"/>
  <c r="AM17" i="4"/>
  <c r="AB17" i="4"/>
  <c r="I17" i="4"/>
  <c r="E17" i="4"/>
  <c r="B17" i="4"/>
  <c r="BV16" i="4"/>
  <c r="AU16" i="4"/>
  <c r="AM16" i="4"/>
  <c r="AB16" i="4"/>
  <c r="I16" i="4"/>
  <c r="E16" i="4"/>
  <c r="B16" i="4"/>
  <c r="BV15" i="4"/>
  <c r="AU15" i="4"/>
  <c r="AM15" i="4"/>
  <c r="AB15" i="4"/>
  <c r="I15" i="4"/>
  <c r="E15" i="4"/>
  <c r="B15" i="4"/>
  <c r="BV14" i="4"/>
  <c r="AU14" i="4"/>
  <c r="AM14" i="4"/>
  <c r="AB14" i="4"/>
  <c r="I14" i="4"/>
  <c r="E14" i="4"/>
  <c r="B14" i="4"/>
  <c r="BV13" i="4"/>
  <c r="AU13" i="4"/>
  <c r="AM13" i="4"/>
  <c r="AB13" i="4"/>
  <c r="I13" i="4"/>
  <c r="E13" i="4"/>
  <c r="B13" i="4"/>
  <c r="BV12" i="4"/>
  <c r="AU12" i="4"/>
  <c r="AM12" i="4"/>
  <c r="AB12" i="4"/>
  <c r="I12" i="4"/>
  <c r="E12" i="4"/>
  <c r="B12" i="4"/>
  <c r="BV11" i="4"/>
  <c r="AU11" i="4"/>
  <c r="AM11" i="4"/>
  <c r="AB11" i="4"/>
  <c r="I11" i="4"/>
  <c r="E11" i="4"/>
  <c r="B11" i="4"/>
  <c r="BV10" i="4"/>
  <c r="AU10" i="4"/>
  <c r="AM10" i="4"/>
  <c r="AB10" i="4"/>
  <c r="I10" i="4"/>
  <c r="E10" i="4"/>
  <c r="B10" i="4"/>
  <c r="BV9" i="4"/>
  <c r="AU9" i="4"/>
  <c r="AM9" i="4"/>
  <c r="AB9" i="4"/>
  <c r="I9" i="4"/>
  <c r="E9" i="4"/>
  <c r="B9" i="4"/>
  <c r="BV8" i="4"/>
  <c r="AU8" i="4"/>
  <c r="AM8" i="4"/>
  <c r="AB8" i="4"/>
  <c r="I8" i="4"/>
  <c r="E8" i="4"/>
  <c r="B8" i="4"/>
  <c r="BV7" i="4"/>
  <c r="AU7" i="4"/>
  <c r="AM7" i="4"/>
  <c r="AB7" i="4"/>
  <c r="I7" i="4"/>
  <c r="E7" i="4"/>
  <c r="B7" i="4"/>
  <c r="BV6" i="4"/>
  <c r="AU6" i="4"/>
  <c r="AM6" i="4"/>
  <c r="AB6" i="4"/>
  <c r="I6" i="4"/>
  <c r="E6" i="4"/>
  <c r="B6" i="4"/>
  <c r="BX5" i="4"/>
  <c r="BW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T5" i="4"/>
  <c r="AS5" i="4"/>
  <c r="AR5" i="4"/>
  <c r="AQ5" i="4"/>
  <c r="AP5" i="4"/>
  <c r="AO5" i="4"/>
  <c r="AN5" i="4"/>
  <c r="AL5" i="4"/>
  <c r="AK5" i="4"/>
  <c r="AJ5" i="4"/>
  <c r="AI5" i="4"/>
  <c r="AH5" i="4"/>
  <c r="AG5" i="4"/>
  <c r="AF5" i="4"/>
  <c r="AE5" i="4"/>
  <c r="AD5" i="4"/>
  <c r="AC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H5" i="4"/>
  <c r="G5" i="4"/>
  <c r="F5" i="4"/>
  <c r="D5" i="4"/>
  <c r="C5" i="4"/>
  <c r="E5" i="4" l="1"/>
  <c r="AM5" i="4"/>
  <c r="AU5" i="4"/>
  <c r="I5" i="4"/>
  <c r="AB5" i="4"/>
  <c r="B5" i="4"/>
  <c r="BV5" i="4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1" i="2"/>
  <c r="B10" i="2"/>
  <c r="B9" i="2"/>
  <c r="N8" i="2"/>
  <c r="M8" i="2"/>
  <c r="L8" i="2"/>
  <c r="K8" i="2"/>
  <c r="J8" i="2"/>
  <c r="I8" i="2"/>
  <c r="H8" i="2"/>
  <c r="G8" i="2"/>
  <c r="F8" i="2"/>
  <c r="E8" i="2"/>
  <c r="D8" i="2"/>
  <c r="C8" i="2"/>
  <c r="B7" i="2"/>
  <c r="B6" i="2"/>
  <c r="B5" i="2"/>
  <c r="B8" i="2" l="1"/>
  <c r="B12" i="2"/>
</calcChain>
</file>

<file path=xl/sharedStrings.xml><?xml version="1.0" encoding="utf-8"?>
<sst xmlns="http://schemas.openxmlformats.org/spreadsheetml/2006/main" count="728" uniqueCount="111">
  <si>
    <t xml:space="preserve">    Mes</t>
  </si>
  <si>
    <t xml:space="preserve">   Extranjeros</t>
  </si>
  <si>
    <t xml:space="preserve">   Dominicanos</t>
  </si>
  <si>
    <t>América del Norte</t>
  </si>
  <si>
    <t>Canadá</t>
  </si>
  <si>
    <t>Estados Unidos</t>
  </si>
  <si>
    <t>México</t>
  </si>
  <si>
    <t>América Central y el Caribe</t>
  </si>
  <si>
    <t>Aruba</t>
  </si>
  <si>
    <t xml:space="preserve">   Caicos y Turcas, Islas</t>
  </si>
  <si>
    <t>Costa Rica</t>
  </si>
  <si>
    <t>Cuba</t>
  </si>
  <si>
    <t>Curazao</t>
  </si>
  <si>
    <t>El Salvador</t>
  </si>
  <si>
    <t>Guadalupe</t>
  </si>
  <si>
    <t xml:space="preserve">   Guatemala</t>
  </si>
  <si>
    <t>Haití</t>
  </si>
  <si>
    <t>Honduras</t>
  </si>
  <si>
    <t>Jamaica</t>
  </si>
  <si>
    <t>Martinica</t>
  </si>
  <si>
    <t>Panamá</t>
  </si>
  <si>
    <t xml:space="preserve">   Puerto  Rico</t>
  </si>
  <si>
    <t>San Martín</t>
  </si>
  <si>
    <t>Trinidad y Tobago</t>
  </si>
  <si>
    <t>Otros</t>
  </si>
  <si>
    <t>América del Sur</t>
  </si>
  <si>
    <t>Argentina</t>
  </si>
  <si>
    <t>Bolivia</t>
  </si>
  <si>
    <t>Brasil</t>
  </si>
  <si>
    <t>Chile</t>
  </si>
  <si>
    <t>Colombia</t>
  </si>
  <si>
    <t>Ecuador</t>
  </si>
  <si>
    <t>Perú</t>
  </si>
  <si>
    <t xml:space="preserve">   Uruguay</t>
  </si>
  <si>
    <t xml:space="preserve">   Venezuela</t>
  </si>
  <si>
    <t xml:space="preserve">   Otros</t>
  </si>
  <si>
    <t>Asia</t>
  </si>
  <si>
    <t xml:space="preserve">   China</t>
  </si>
  <si>
    <t>Corea del Sur</t>
  </si>
  <si>
    <t>India</t>
  </si>
  <si>
    <t>Israel</t>
  </si>
  <si>
    <t>Japón</t>
  </si>
  <si>
    <t>Taiwán</t>
  </si>
  <si>
    <t>Europa</t>
  </si>
  <si>
    <t xml:space="preserve">Alemania </t>
  </si>
  <si>
    <t>Austria</t>
  </si>
  <si>
    <t>Bélgica</t>
  </si>
  <si>
    <t>Bulgaria</t>
  </si>
  <si>
    <t>Dinamarca</t>
  </si>
  <si>
    <t>Escocia</t>
  </si>
  <si>
    <t>España</t>
  </si>
  <si>
    <t>Finlandia</t>
  </si>
  <si>
    <t xml:space="preserve">   Francia</t>
  </si>
  <si>
    <t xml:space="preserve">   Grecia</t>
  </si>
  <si>
    <t xml:space="preserve">Holanda </t>
  </si>
  <si>
    <t>Hungría</t>
  </si>
  <si>
    <t>Inglaterra</t>
  </si>
  <si>
    <t>Irlanda</t>
  </si>
  <si>
    <t>Italia</t>
  </si>
  <si>
    <t>Luxemburgo</t>
  </si>
  <si>
    <t>Noruega</t>
  </si>
  <si>
    <t>Polonia</t>
  </si>
  <si>
    <t xml:space="preserve">   Portugal</t>
  </si>
  <si>
    <t>República Checa</t>
  </si>
  <si>
    <t>Rumanía</t>
  </si>
  <si>
    <t>Rusia</t>
  </si>
  <si>
    <t>Suecia</t>
  </si>
  <si>
    <t>Suiza</t>
  </si>
  <si>
    <t>Ucrania</t>
  </si>
  <si>
    <t>Resto del mundo</t>
  </si>
  <si>
    <t>Australia</t>
  </si>
  <si>
    <t>Total</t>
  </si>
  <si>
    <t>Enero</t>
  </si>
  <si>
    <t>Fuente:  Departamento de Cuentas Nacionales, Banco Central de la República Dominicana (BCRD)</t>
  </si>
  <si>
    <t>Total no residentes, extranjeros+dominicanos</t>
  </si>
  <si>
    <t>Vírgenes americanas, Islas</t>
  </si>
  <si>
    <t>Febrero</t>
  </si>
  <si>
    <t>Marzo</t>
  </si>
  <si>
    <t>Abril</t>
  </si>
  <si>
    <r>
      <rPr>
        <b/>
        <sz val="9"/>
        <rFont val="Roboto regular"/>
      </rPr>
      <t>Cuadro 6.3.</t>
    </r>
    <r>
      <rPr>
        <sz val="9"/>
        <rFont val="Roboto regular"/>
      </rPr>
      <t xml:space="preserve"> REPÚBLICA DOMINICANA: Llegada de pasajeros vía aérea por nacionalidad, según mes, 2021*</t>
    </r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</si>
  <si>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</si>
  <si>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</si>
  <si>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</si>
  <si>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</si>
  <si>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</si>
  <si>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</si>
  <si>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</si>
  <si>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</si>
  <si>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no residentes (extranjeros y dominicanos)</t>
  </si>
  <si>
    <t xml:space="preserve">  Grecia</t>
  </si>
  <si>
    <t>*Cifras sujetas a rectificación</t>
  </si>
  <si>
    <t>Cuadro 6.3</t>
  </si>
  <si>
    <r>
      <rPr>
        <b/>
        <sz val="9"/>
        <rFont val="Roboto regular"/>
      </rPr>
      <t>Cuadro 6.3.</t>
    </r>
    <r>
      <rPr>
        <sz val="9"/>
        <rFont val="Roboto regular"/>
      </rPr>
      <t xml:space="preserve"> REPÚBLICA DOMINICANA: Llegada de pasajeros vía aérea por nacionalidad, según mes, 2020*</t>
    </r>
  </si>
  <si>
    <r>
      <rPr>
        <b/>
        <sz val="9"/>
        <rFont val="Roboto regular"/>
      </rPr>
      <t>Cuadro 6.3.</t>
    </r>
    <r>
      <rPr>
        <sz val="9"/>
        <rFont val="Roboto regular"/>
      </rPr>
      <t xml:space="preserve"> REPÚBLICA DOMINICANA: Llegada de pasajeros vía aérea por nacionalidad, según mes, 2019*</t>
    </r>
  </si>
  <si>
    <r>
      <rPr>
        <b/>
        <sz val="9"/>
        <rFont val="Roboto regular"/>
      </rPr>
      <t>Cuadro 6.3.</t>
    </r>
    <r>
      <rPr>
        <sz val="9"/>
        <rFont val="Roboto regular"/>
      </rPr>
      <t xml:space="preserve"> REPÚBLICA DOMINICANA: Llegada de pasajeros vía aérea por nacionalidad, según mes, 2018*</t>
    </r>
  </si>
  <si>
    <r>
      <rPr>
        <b/>
        <sz val="9"/>
        <rFont val="Roboto regular"/>
      </rPr>
      <t>Cuadro 6.3.</t>
    </r>
    <r>
      <rPr>
        <sz val="9"/>
        <rFont val="Roboto regular"/>
      </rPr>
      <t xml:space="preserve"> REPÚBLICA DOMINICANA: Llegada de pasajeros vía aérea por nacionalidad, según mes, 2017*</t>
    </r>
  </si>
  <si>
    <t xml:space="preserve">  Mes</t>
  </si>
  <si>
    <t xml:space="preserve">Total </t>
  </si>
  <si>
    <t>Vírgenes Americanas, Islas</t>
  </si>
  <si>
    <t>Fuente: Registros administrativos, Sector Turismo, Departamento de Cuentas Nacionales, Banco Central de la República Dominicana (BCRD)</t>
  </si>
  <si>
    <r>
      <rPr>
        <b/>
        <sz val="9"/>
        <rFont val="Roboto regular"/>
      </rPr>
      <t>Cuadro 6.3</t>
    </r>
    <r>
      <rPr>
        <sz val="9"/>
        <rFont val="Roboto regular"/>
      </rPr>
      <t xml:space="preserve"> .REPÚBLICA DOMINICANA: llegada de extranjeros no residentes vía aérea por mes, según la nacionalidad, 2022*</t>
    </r>
  </si>
  <si>
    <t xml:space="preserve">    Puerto  Rico</t>
  </si>
  <si>
    <t xml:space="preserve">    Guatemala</t>
  </si>
  <si>
    <t xml:space="preserve">    Francia</t>
  </si>
  <si>
    <t xml:space="preserve">    Portugal</t>
  </si>
  <si>
    <t xml:space="preserve">    Caicos y Turcas, Islas</t>
  </si>
  <si>
    <t xml:space="preserve">    Grecia</t>
  </si>
  <si>
    <t xml:space="preserve">    Uruguay</t>
  </si>
  <si>
    <t xml:space="preserve">    Venezuela</t>
  </si>
  <si>
    <r>
      <rPr>
        <b/>
        <sz val="9"/>
        <rFont val="Roboto regular"/>
      </rPr>
      <t>Cuadro 6.3</t>
    </r>
    <r>
      <rPr>
        <sz val="9"/>
        <rFont val="Roboto regular"/>
      </rPr>
      <t xml:space="preserve"> .REPÚBLICA DOMINICANA: llegada de extranjeros no residentes vía aérea por mes, según la nacionalidad,  2023*</t>
    </r>
  </si>
  <si>
    <r>
      <rPr>
        <b/>
        <sz val="9"/>
        <rFont val="Roboto regular"/>
      </rPr>
      <t>Cuadro 6.3</t>
    </r>
    <r>
      <rPr>
        <sz val="9"/>
        <rFont val="Roboto regular"/>
      </rPr>
      <t xml:space="preserve"> .REPÚBLICA DOMINICANA: llegada de extranjeros no residentes vía aérea por mes, enero- marzo según la nacionalidad, 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</si>
</sst>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(* #,##0_);_(* \(#,##0\);_(* \-??_);_(@_)"/>
    <numFmt numFmtId="165" formatCode="0_)"/>
    <numFmt numFmtId="166" formatCode="_(* #,##0_);_(* \(#,##0\);_(* &quot;-&quot;??_);_(@_)"/>
    <numFmt numFmtId="167" formatCode="&quot;   &quot;@"/>
    <numFmt numFmtId="168" formatCode="General_)"/>
    <numFmt numFmtId="169" formatCode="_([$€-2]* #,##0.00_);_([$€-2]* \(#,##0.00\);_([$€-2]* &quot;-&quot;??_)"/>
    <numFmt numFmtId="170" formatCode="#,##0;[Red]#,##0"/>
    <numFmt numFmtId="171" formatCode="0.0%"/>
    <numFmt numFmtId="172" formatCode="_(* #,##0.0_);_(* \(#,##0.0\);_(* &quot;-&quot;??_);_(@_)"/>
    <numFmt numFmtId="173" formatCode="#,##0.0;[Red]#,##0.0"/>
  </numFmts>
  <fonts count="53">
    <font>
      <sz val="10"/>
      <name val="Arial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name val="Roboto"/>
    </font>
    <font>
      <sz val="9"/>
      <name val="Roboto regular"/>
    </font>
    <font>
      <sz val="8"/>
      <name val="Franklin Gothic Book"/>
      <family val="2"/>
    </font>
    <font>
      <sz val="7"/>
      <name val="Roboto regular"/>
    </font>
    <font>
      <b/>
      <sz val="10"/>
      <name val="tahoma"/>
      <family val="2"/>
    </font>
    <font>
      <b/>
      <sz val="9"/>
      <name val="Roboto regular"/>
    </font>
    <font>
      <sz val="9"/>
      <name val="Roboto"/>
    </font>
    <font>
      <b/>
      <sz val="9"/>
      <name val="Roboto"/>
    </font>
    <font>
      <b/>
      <sz val="9"/>
      <color theme="1"/>
      <name val="Roboto Black"/>
    </font>
    <font>
      <sz val="9"/>
      <name val="Franklin Gothic Book"/>
      <family val="2"/>
    </font>
    <font>
      <sz val="10"/>
      <name val="Franklin Gothic Book"/>
      <family val="2"/>
    </font>
    <font>
      <sz val="9"/>
      <name val="Franklin Gothic Demi"/>
      <family val="2"/>
    </font>
    <font>
      <sz val="8"/>
      <name val="Franklin Gothic Demi"/>
      <family val="2"/>
    </font>
    <font>
      <sz val="7"/>
      <name val="Franklin Gothic Book"/>
      <family val="2"/>
    </font>
    <font>
      <sz val="7"/>
      <name val="Franklin Gothic Demi"/>
      <family val="2"/>
    </font>
    <font>
      <sz val="8"/>
      <name val="Roboto"/>
    </font>
    <font>
      <sz val="9"/>
      <color indexed="8"/>
      <name val="Roboto"/>
    </font>
    <font>
      <b/>
      <sz val="10"/>
      <name val="Franklin Gothic Demi"/>
      <family val="2"/>
    </font>
    <font>
      <b/>
      <sz val="9"/>
      <name val="Franklin Gothic Demi"/>
      <family val="2"/>
    </font>
    <font>
      <b/>
      <sz val="10"/>
      <name val="Franklin Gothic Book"/>
      <family val="2"/>
    </font>
    <font>
      <sz val="9"/>
      <name val="Roborto"/>
    </font>
    <font>
      <b/>
      <sz val="9"/>
      <name val="Roborto"/>
    </font>
    <font>
      <sz val="11"/>
      <color theme="1"/>
      <name val="Roboto"/>
    </font>
    <font>
      <b/>
      <sz val="9"/>
      <color theme="1"/>
      <name val="Roboto regular"/>
    </font>
    <font>
      <sz val="9"/>
      <color theme="1"/>
      <name val="Roboto regular"/>
    </font>
    <font>
      <b/>
      <sz val="9"/>
      <color theme="1"/>
      <name val="Robotoblack"/>
    </font>
    <font>
      <b/>
      <sz val="9"/>
      <name val="Roboto Black"/>
    </font>
    <font>
      <b/>
      <sz val="9"/>
      <color theme="1"/>
      <name val="Roboto"/>
    </font>
    <font>
      <sz val="9"/>
      <color theme="1"/>
      <name val="Roboto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50">
    <xf numFmtId="0" fontId="0" fillId="0" borderId="0"/>
    <xf numFmtId="43" fontId="3" fillId="0" borderId="0" applyFont="0" applyFill="0" applyBorder="0" applyAlignment="0" applyProtection="0"/>
    <xf numFmtId="0" fontId="2" fillId="0" borderId="0"/>
    <xf numFmtId="164" fontId="3" fillId="0" borderId="0" applyFill="0" applyBorder="0" applyAlignment="0" applyProtection="0"/>
    <xf numFmtId="0" fontId="3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18" borderId="3" applyNumberFormat="0" applyAlignment="0" applyProtection="0"/>
    <xf numFmtId="0" fontId="8" fillId="18" borderId="3" applyNumberFormat="0" applyAlignment="0" applyProtection="0"/>
    <xf numFmtId="0" fontId="8" fillId="18" borderId="3" applyNumberFormat="0" applyAlignment="0" applyProtection="0"/>
    <xf numFmtId="0" fontId="9" fillId="19" borderId="4" applyNumberFormat="0" applyAlignment="0" applyProtection="0"/>
    <xf numFmtId="0" fontId="9" fillId="19" borderId="4" applyNumberFormat="0" applyAlignment="0" applyProtection="0"/>
    <xf numFmtId="0" fontId="9" fillId="19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164" fontId="3" fillId="0" borderId="0" applyFill="0" applyBorder="0" applyAlignment="0" applyProtection="0"/>
    <xf numFmtId="167" fontId="3" fillId="0" borderId="0" applyFill="0" applyBorder="0" applyAlignment="0" applyProtection="0"/>
    <xf numFmtId="168" fontId="3" fillId="0" borderId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0" fontId="12" fillId="9" borderId="3" applyNumberFormat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3" fillId="0" borderId="0"/>
    <xf numFmtId="0" fontId="3" fillId="25" borderId="6" applyNumberFormat="0" applyFont="0" applyAlignment="0" applyProtection="0"/>
    <xf numFmtId="0" fontId="3" fillId="25" borderId="6" applyNumberFormat="0" applyFont="0" applyAlignment="0" applyProtection="0"/>
    <xf numFmtId="0" fontId="3" fillId="25" borderId="6" applyNumberFormat="0" applyFont="0" applyAlignment="0" applyProtection="0"/>
    <xf numFmtId="0" fontId="15" fillId="18" borderId="7" applyNumberFormat="0" applyAlignment="0" applyProtection="0"/>
    <xf numFmtId="0" fontId="15" fillId="18" borderId="7" applyNumberFormat="0" applyAlignment="0" applyProtection="0"/>
    <xf numFmtId="0" fontId="15" fillId="18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4" fillId="0" borderId="0"/>
    <xf numFmtId="0" fontId="22" fillId="0" borderId="0"/>
    <xf numFmtId="0" fontId="23" fillId="0" borderId="0"/>
    <xf numFmtId="0" fontId="3" fillId="0" borderId="0"/>
    <xf numFmtId="0" fontId="3" fillId="0" borderId="0"/>
    <xf numFmtId="43" fontId="26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3" fillId="0" borderId="0" applyFill="0" applyBorder="0" applyAlignment="0" applyProtection="0"/>
  </cellStyleXfs>
  <cellXfs count="176">
    <xf numFmtId="0" fontId="0" fillId="0" borderId="0" xfId="0"/>
    <xf numFmtId="0" fontId="24" fillId="2" borderId="0" xfId="0" applyFont="1" applyFill="1"/>
    <xf numFmtId="164" fontId="24" fillId="2" borderId="0" xfId="3" applyFont="1" applyFill="1" applyBorder="1" applyAlignment="1" applyProtection="1">
      <alignment horizontal="right" vertical="justify" wrapText="1" indent="1"/>
    </xf>
    <xf numFmtId="3" fontId="24" fillId="3" borderId="0" xfId="140" applyNumberFormat="1" applyFont="1" applyFill="1" applyAlignment="1">
      <alignment horizontal="right" wrapText="1" indent="1"/>
    </xf>
    <xf numFmtId="3" fontId="24" fillId="2" borderId="0" xfId="3" applyNumberFormat="1" applyFont="1" applyFill="1" applyBorder="1" applyAlignment="1" applyProtection="1">
      <alignment horizontal="right" vertical="justify" wrapText="1" indent="1"/>
    </xf>
    <xf numFmtId="165" fontId="24" fillId="2" borderId="0" xfId="3" applyNumberFormat="1" applyFont="1" applyFill="1" applyBorder="1" applyAlignment="1" applyProtection="1">
      <alignment horizontal="right" vertical="justify" wrapText="1" indent="1"/>
    </xf>
    <xf numFmtId="3" fontId="25" fillId="26" borderId="0" xfId="144" applyNumberFormat="1" applyFont="1" applyFill="1" applyBorder="1" applyAlignment="1">
      <alignment horizontal="right" vertical="center"/>
    </xf>
    <xf numFmtId="166" fontId="28" fillId="26" borderId="0" xfId="1" applyNumberFormat="1" applyFont="1" applyFill="1" applyBorder="1"/>
    <xf numFmtId="3" fontId="25" fillId="26" borderId="2" xfId="144" applyNumberFormat="1" applyFont="1" applyFill="1" applyBorder="1" applyAlignment="1">
      <alignment horizontal="right" vertical="center"/>
    </xf>
    <xf numFmtId="0" fontId="24" fillId="2" borderId="0" xfId="0" applyFont="1" applyFill="1" applyAlignment="1">
      <alignment horizontal="left"/>
    </xf>
    <xf numFmtId="3" fontId="29" fillId="26" borderId="0" xfId="144" applyNumberFormat="1" applyFont="1" applyFill="1" applyBorder="1" applyAlignment="1">
      <alignment horizontal="right" vertical="center"/>
    </xf>
    <xf numFmtId="0" fontId="24" fillId="2" borderId="0" xfId="145" applyFont="1" applyFill="1"/>
    <xf numFmtId="0" fontId="30" fillId="2" borderId="0" xfId="4" applyFont="1" applyFill="1"/>
    <xf numFmtId="0" fontId="27" fillId="26" borderId="0" xfId="146" applyNumberFormat="1" applyFont="1" applyFill="1" applyAlignment="1"/>
    <xf numFmtId="166" fontId="24" fillId="3" borderId="0" xfId="146" applyNumberFormat="1" applyFont="1" applyFill="1" applyBorder="1" applyAlignment="1">
      <alignment horizontal="right" vertical="justify" wrapText="1" indent="1"/>
    </xf>
    <xf numFmtId="166" fontId="31" fillId="0" borderId="0" xfId="139" applyNumberFormat="1" applyFont="1" applyAlignment="1">
      <alignment horizontal="right"/>
    </xf>
    <xf numFmtId="164" fontId="30" fillId="2" borderId="0" xfId="3" applyFont="1" applyFill="1" applyBorder="1" applyAlignment="1" applyProtection="1">
      <alignment horizontal="right" vertical="justify" wrapText="1" indent="1"/>
    </xf>
    <xf numFmtId="166" fontId="30" fillId="3" borderId="0" xfId="147" applyNumberFormat="1" applyFont="1" applyFill="1" applyBorder="1"/>
    <xf numFmtId="166" fontId="30" fillId="3" borderId="0" xfId="147" applyNumberFormat="1" applyFont="1" applyFill="1" applyBorder="1" applyAlignment="1">
      <alignment horizontal="right" vertical="justify" wrapText="1" indent="1"/>
    </xf>
    <xf numFmtId="166" fontId="30" fillId="26" borderId="0" xfId="139" applyNumberFormat="1" applyFont="1" applyFill="1" applyAlignment="1">
      <alignment horizontal="right"/>
    </xf>
    <xf numFmtId="0" fontId="31" fillId="26" borderId="0" xfId="139" applyFont="1" applyFill="1" applyAlignment="1">
      <alignment horizontal="left"/>
    </xf>
    <xf numFmtId="166" fontId="31" fillId="26" borderId="0" xfId="147" applyNumberFormat="1" applyFont="1" applyFill="1" applyBorder="1"/>
    <xf numFmtId="3" fontId="25" fillId="26" borderId="0" xfId="144" applyNumberFormat="1" applyFont="1" applyFill="1" applyBorder="1" applyAlignment="1">
      <alignment horizontal="left" vertical="center"/>
    </xf>
    <xf numFmtId="171" fontId="30" fillId="2" borderId="0" xfId="148" applyNumberFormat="1" applyFont="1" applyFill="1" applyBorder="1" applyAlignment="1" applyProtection="1">
      <alignment horizontal="right" vertical="justify" wrapText="1" indent="1"/>
    </xf>
    <xf numFmtId="3" fontId="30" fillId="2" borderId="0" xfId="3" applyNumberFormat="1" applyFont="1" applyFill="1" applyBorder="1" applyAlignment="1" applyProtection="1">
      <alignment horizontal="right" vertical="justify" wrapText="1" indent="1"/>
    </xf>
    <xf numFmtId="166" fontId="30" fillId="2" borderId="0" xfId="3" applyNumberFormat="1" applyFont="1" applyFill="1" applyBorder="1" applyAlignment="1" applyProtection="1">
      <alignment horizontal="right" vertical="justify" wrapText="1" indent="1"/>
    </xf>
    <xf numFmtId="3" fontId="25" fillId="26" borderId="0" xfId="144" applyNumberFormat="1" applyFont="1" applyFill="1" applyBorder="1" applyAlignment="1">
      <alignment horizontal="left" vertical="center" indent="1"/>
    </xf>
    <xf numFmtId="164" fontId="30" fillId="2" borderId="0" xfId="3" applyFont="1" applyFill="1" applyBorder="1" applyAlignment="1" applyProtection="1"/>
    <xf numFmtId="166" fontId="30" fillId="26" borderId="0" xfId="4" quotePrefix="1" applyNumberFormat="1" applyFont="1" applyFill="1" applyAlignment="1">
      <alignment horizontal="right"/>
    </xf>
    <xf numFmtId="166" fontId="30" fillId="0" borderId="0" xfId="139" applyNumberFormat="1" applyFont="1" applyAlignment="1">
      <alignment horizontal="right"/>
    </xf>
    <xf numFmtId="3" fontId="25" fillId="28" borderId="0" xfId="144" applyNumberFormat="1" applyFont="1" applyFill="1" applyBorder="1" applyAlignment="1">
      <alignment horizontal="right" vertical="center"/>
    </xf>
    <xf numFmtId="3" fontId="25" fillId="26" borderId="2" xfId="144" applyNumberFormat="1" applyFont="1" applyFill="1" applyBorder="1" applyAlignment="1">
      <alignment horizontal="left" vertical="center" indent="1"/>
    </xf>
    <xf numFmtId="49" fontId="27" fillId="26" borderId="0" xfId="146" applyNumberFormat="1" applyFont="1" applyFill="1" applyAlignment="1"/>
    <xf numFmtId="0" fontId="33" fillId="2" borderId="0" xfId="142" applyFont="1" applyFill="1" applyAlignment="1">
      <alignment horizontal="left"/>
    </xf>
    <xf numFmtId="0" fontId="33" fillId="2" borderId="0" xfId="142" applyFont="1" applyFill="1"/>
    <xf numFmtId="0" fontId="34" fillId="2" borderId="0" xfId="142" applyFont="1" applyFill="1"/>
    <xf numFmtId="0" fontId="36" fillId="2" borderId="0" xfId="142" applyFont="1" applyFill="1"/>
    <xf numFmtId="0" fontId="26" fillId="2" borderId="0" xfId="142" applyFont="1" applyFill="1"/>
    <xf numFmtId="164" fontId="35" fillId="2" borderId="0" xfId="3" applyFont="1" applyFill="1" applyBorder="1" applyAlignment="1" applyProtection="1">
      <alignment horizontal="right" vertical="justify" wrapText="1" indent="1"/>
    </xf>
    <xf numFmtId="166" fontId="33" fillId="3" borderId="0" xfId="1" applyNumberFormat="1" applyFont="1" applyFill="1" applyBorder="1" applyAlignment="1">
      <alignment horizontal="right" vertical="justify" wrapText="1" indent="1"/>
    </xf>
    <xf numFmtId="3" fontId="33" fillId="2" borderId="0" xfId="3" applyNumberFormat="1" applyFont="1" applyFill="1" applyBorder="1" applyAlignment="1" applyProtection="1">
      <alignment horizontal="right" vertical="justify" wrapText="1" indent="1"/>
    </xf>
    <xf numFmtId="0" fontId="37" fillId="2" borderId="0" xfId="142" applyFont="1" applyFill="1"/>
    <xf numFmtId="0" fontId="38" fillId="2" borderId="0" xfId="142" applyFont="1" applyFill="1"/>
    <xf numFmtId="164" fontId="33" fillId="2" borderId="0" xfId="3" applyFont="1" applyFill="1" applyBorder="1" applyAlignment="1" applyProtection="1">
      <alignment horizontal="right" vertical="justify" wrapText="1" indent="1"/>
    </xf>
    <xf numFmtId="164" fontId="26" fillId="2" borderId="0" xfId="3" applyFont="1" applyFill="1" applyBorder="1" applyAlignment="1" applyProtection="1">
      <alignment horizontal="right" vertical="justify" wrapText="1" indent="1"/>
    </xf>
    <xf numFmtId="165" fontId="33" fillId="2" borderId="0" xfId="3" applyNumberFormat="1" applyFont="1" applyFill="1" applyBorder="1" applyAlignment="1" applyProtection="1">
      <alignment horizontal="right" vertical="justify" wrapText="1" indent="1"/>
    </xf>
    <xf numFmtId="3" fontId="33" fillId="3" borderId="0" xfId="140" applyNumberFormat="1" applyFont="1" applyFill="1" applyAlignment="1">
      <alignment horizontal="right" wrapText="1" indent="1"/>
    </xf>
    <xf numFmtId="0" fontId="37" fillId="2" borderId="0" xfId="4" applyFont="1" applyFill="1"/>
    <xf numFmtId="0" fontId="37" fillId="2" borderId="0" xfId="142" applyFont="1" applyFill="1" applyAlignment="1">
      <alignment horizontal="left" indent="1"/>
    </xf>
    <xf numFmtId="0" fontId="37" fillId="2" borderId="0" xfId="142" applyFont="1" applyFill="1" applyAlignment="1">
      <alignment horizontal="left"/>
    </xf>
    <xf numFmtId="0" fontId="28" fillId="26" borderId="0" xfId="139" applyFont="1" applyFill="1" applyAlignment="1">
      <alignment horizontal="left"/>
    </xf>
    <xf numFmtId="0" fontId="34" fillId="27" borderId="0" xfId="142" applyFont="1" applyFill="1"/>
    <xf numFmtId="166" fontId="26" fillId="3" borderId="0" xfId="1" applyNumberFormat="1" applyFont="1" applyFill="1" applyBorder="1" applyAlignment="1">
      <alignment horizontal="right" vertical="justify" wrapText="1" indent="1"/>
    </xf>
    <xf numFmtId="166" fontId="28" fillId="0" borderId="0" xfId="139" applyNumberFormat="1" applyFont="1" applyAlignment="1">
      <alignment horizontal="right"/>
    </xf>
    <xf numFmtId="166" fontId="4" fillId="3" borderId="0" xfId="1" applyNumberFormat="1" applyFont="1" applyFill="1" applyBorder="1"/>
    <xf numFmtId="166" fontId="4" fillId="26" borderId="0" xfId="139" applyNumberFormat="1" applyFill="1" applyAlignment="1">
      <alignment horizontal="right"/>
    </xf>
    <xf numFmtId="166" fontId="0" fillId="26" borderId="0" xfId="1" applyNumberFormat="1" applyFont="1" applyFill="1"/>
    <xf numFmtId="166" fontId="33" fillId="2" borderId="0" xfId="3" applyNumberFormat="1" applyFont="1" applyFill="1" applyBorder="1" applyAlignment="1" applyProtection="1">
      <alignment horizontal="right" vertical="justify" wrapText="1" indent="1"/>
    </xf>
    <xf numFmtId="0" fontId="4" fillId="26" borderId="0" xfId="139" applyFill="1" applyAlignment="1">
      <alignment horizontal="left"/>
    </xf>
    <xf numFmtId="166" fontId="4" fillId="26" borderId="0" xfId="1" quotePrefix="1" applyNumberFormat="1" applyFont="1" applyFill="1" applyBorder="1" applyAlignment="1">
      <alignment horizontal="right"/>
    </xf>
    <xf numFmtId="166" fontId="4" fillId="26" borderId="0" xfId="1" applyNumberFormat="1" applyFont="1" applyFill="1" applyBorder="1"/>
    <xf numFmtId="164" fontId="26" fillId="2" borderId="0" xfId="3" applyFont="1" applyFill="1" applyBorder="1" applyAlignment="1" applyProtection="1"/>
    <xf numFmtId="166" fontId="35" fillId="2" borderId="0" xfId="3" applyNumberFormat="1" applyFont="1" applyFill="1" applyBorder="1" applyAlignment="1" applyProtection="1">
      <alignment horizontal="right" vertical="justify" wrapText="1" indent="1"/>
    </xf>
    <xf numFmtId="166" fontId="4" fillId="26" borderId="0" xfId="142" quotePrefix="1" applyNumberFormat="1" applyFont="1" applyFill="1" applyAlignment="1">
      <alignment horizontal="right"/>
    </xf>
    <xf numFmtId="166" fontId="4" fillId="0" borderId="0" xfId="139" applyNumberFormat="1" applyAlignment="1">
      <alignment horizontal="right"/>
    </xf>
    <xf numFmtId="0" fontId="25" fillId="26" borderId="0" xfId="145" applyFont="1" applyFill="1" applyAlignment="1">
      <alignment vertical="center"/>
    </xf>
    <xf numFmtId="0" fontId="35" fillId="2" borderId="0" xfId="142" applyFont="1" applyFill="1"/>
    <xf numFmtId="0" fontId="35" fillId="2" borderId="0" xfId="142" applyFont="1" applyFill="1" applyAlignment="1">
      <alignment horizontal="left"/>
    </xf>
    <xf numFmtId="0" fontId="30" fillId="2" borderId="0" xfId="142" applyFont="1" applyFill="1" applyAlignment="1">
      <alignment horizontal="left"/>
    </xf>
    <xf numFmtId="3" fontId="30" fillId="3" borderId="0" xfId="140" applyNumberFormat="1" applyFont="1" applyFill="1" applyAlignment="1">
      <alignment horizontal="right" wrapText="1" indent="1"/>
    </xf>
    <xf numFmtId="166" fontId="30" fillId="3" borderId="0" xfId="1" applyNumberFormat="1" applyFont="1" applyFill="1" applyBorder="1" applyAlignment="1">
      <alignment horizontal="right" vertical="justify" wrapText="1" indent="1"/>
    </xf>
    <xf numFmtId="0" fontId="40" fillId="0" borderId="0" xfId="141" applyFont="1"/>
    <xf numFmtId="0" fontId="40" fillId="26" borderId="0" xfId="141" applyFont="1" applyFill="1"/>
    <xf numFmtId="0" fontId="40" fillId="26" borderId="2" xfId="141" applyFont="1" applyFill="1" applyBorder="1"/>
    <xf numFmtId="164" fontId="30" fillId="2" borderId="2" xfId="3" applyFont="1" applyFill="1" applyBorder="1" applyAlignment="1" applyProtection="1">
      <alignment horizontal="right" vertical="justify" wrapText="1" indent="1"/>
    </xf>
    <xf numFmtId="3" fontId="30" fillId="2" borderId="2" xfId="3" applyNumberFormat="1" applyFont="1" applyFill="1" applyBorder="1" applyAlignment="1" applyProtection="1">
      <alignment horizontal="right" vertical="justify" wrapText="1" indent="1"/>
    </xf>
    <xf numFmtId="165" fontId="30" fillId="2" borderId="2" xfId="3" applyNumberFormat="1" applyFont="1" applyFill="1" applyBorder="1" applyAlignment="1" applyProtection="1">
      <alignment horizontal="right" vertical="justify" wrapText="1" indent="1"/>
    </xf>
    <xf numFmtId="3" fontId="30" fillId="3" borderId="2" xfId="140" applyNumberFormat="1" applyFont="1" applyFill="1" applyBorder="1" applyAlignment="1">
      <alignment horizontal="right" wrapText="1" indent="1"/>
    </xf>
    <xf numFmtId="166" fontId="30" fillId="3" borderId="2" xfId="1" applyNumberFormat="1" applyFont="1" applyFill="1" applyBorder="1" applyAlignment="1">
      <alignment horizontal="right" vertical="justify" wrapText="1" indent="1"/>
    </xf>
    <xf numFmtId="0" fontId="31" fillId="2" borderId="1" xfId="2" applyFont="1" applyFill="1" applyBorder="1" applyAlignment="1">
      <alignment vertical="center" wrapText="1"/>
    </xf>
    <xf numFmtId="0" fontId="31" fillId="2" borderId="1" xfId="2" applyFont="1" applyFill="1" applyBorder="1" applyAlignment="1">
      <alignment horizontal="center" vertical="center" wrapText="1"/>
    </xf>
    <xf numFmtId="164" fontId="31" fillId="2" borderId="1" xfId="3" applyFont="1" applyFill="1" applyBorder="1" applyAlignment="1" applyProtection="1">
      <alignment horizontal="center" vertical="center" wrapText="1"/>
    </xf>
    <xf numFmtId="0" fontId="41" fillId="2" borderId="0" xfId="142" applyFont="1" applyFill="1"/>
    <xf numFmtId="0" fontId="31" fillId="2" borderId="0" xfId="142" applyFont="1" applyFill="1" applyAlignment="1">
      <alignment horizontal="left" vertical="center" wrapText="1"/>
    </xf>
    <xf numFmtId="164" fontId="31" fillId="2" borderId="0" xfId="3" applyFont="1" applyFill="1" applyBorder="1" applyAlignment="1" applyProtection="1">
      <alignment horizontal="right" vertical="justify" wrapText="1" indent="1"/>
    </xf>
    <xf numFmtId="164" fontId="42" fillId="2" borderId="0" xfId="3" applyFont="1" applyFill="1" applyBorder="1" applyAlignment="1" applyProtection="1">
      <alignment horizontal="right" vertical="justify" wrapText="1" indent="1"/>
    </xf>
    <xf numFmtId="0" fontId="43" fillId="2" borderId="0" xfId="142" applyFont="1" applyFill="1"/>
    <xf numFmtId="164" fontId="31" fillId="2" borderId="2" xfId="3" applyFont="1" applyFill="1" applyBorder="1" applyAlignment="1" applyProtection="1">
      <alignment horizontal="right" vertical="justify" wrapText="1" indent="1"/>
    </xf>
    <xf numFmtId="0" fontId="30" fillId="2" borderId="0" xfId="142" applyFont="1" applyFill="1"/>
    <xf numFmtId="0" fontId="31" fillId="2" borderId="0" xfId="142" applyFont="1" applyFill="1"/>
    <xf numFmtId="3" fontId="31" fillId="3" borderId="0" xfId="140" applyNumberFormat="1" applyFont="1" applyFill="1" applyAlignment="1">
      <alignment horizontal="right" wrapText="1" indent="1"/>
    </xf>
    <xf numFmtId="170" fontId="32" fillId="27" borderId="0" xfId="142" applyNumberFormat="1" applyFont="1" applyFill="1" applyAlignment="1">
      <alignment vertical="center" wrapText="1"/>
    </xf>
    <xf numFmtId="0" fontId="44" fillId="2" borderId="0" xfId="4" applyFont="1" applyFill="1"/>
    <xf numFmtId="170" fontId="24" fillId="2" borderId="0" xfId="0" applyNumberFormat="1" applyFont="1" applyFill="1"/>
    <xf numFmtId="0" fontId="44" fillId="26" borderId="0" xfId="139" applyFont="1" applyFill="1" applyAlignment="1">
      <alignment horizontal="left"/>
    </xf>
    <xf numFmtId="164" fontId="44" fillId="2" borderId="0" xfId="149" applyNumberFormat="1" applyFont="1" applyFill="1" applyBorder="1" applyAlignment="1" applyProtection="1"/>
    <xf numFmtId="166" fontId="44" fillId="26" borderId="0" xfId="103" applyNumberFormat="1" applyFont="1" applyFill="1" applyBorder="1"/>
    <xf numFmtId="0" fontId="45" fillId="26" borderId="0" xfId="139" applyFont="1" applyFill="1" applyAlignment="1">
      <alignment horizontal="left"/>
    </xf>
    <xf numFmtId="164" fontId="44" fillId="27" borderId="0" xfId="149" applyNumberFormat="1" applyFont="1" applyFill="1" applyBorder="1" applyAlignment="1" applyProtection="1"/>
    <xf numFmtId="166" fontId="44" fillId="3" borderId="0" xfId="103" applyNumberFormat="1" applyFont="1" applyFill="1" applyBorder="1"/>
    <xf numFmtId="165" fontId="44" fillId="2" borderId="0" xfId="149" applyNumberFormat="1" applyFont="1" applyFill="1" applyBorder="1" applyAlignment="1" applyProtection="1">
      <alignment horizontal="right"/>
    </xf>
    <xf numFmtId="0" fontId="25" fillId="2" borderId="0" xfId="2" applyFont="1" applyFill="1" applyAlignment="1">
      <alignment horizontal="left" vertical="center" wrapText="1" indent="1"/>
    </xf>
    <xf numFmtId="3" fontId="44" fillId="26" borderId="0" xfId="4" applyNumberFormat="1" applyFont="1" applyFill="1"/>
    <xf numFmtId="3" fontId="44" fillId="2" borderId="0" xfId="149" applyNumberFormat="1" applyFont="1" applyFill="1" applyBorder="1" applyAlignment="1" applyProtection="1">
      <alignment wrapText="1"/>
    </xf>
    <xf numFmtId="0" fontId="25" fillId="2" borderId="0" xfId="2" applyFont="1" applyFill="1" applyAlignment="1">
      <alignment horizontal="left" vertical="center" wrapText="1"/>
    </xf>
    <xf numFmtId="0" fontId="25" fillId="2" borderId="2" xfId="2" applyFont="1" applyFill="1" applyBorder="1" applyAlignment="1">
      <alignment horizontal="left" vertical="center" wrapText="1" indent="1"/>
    </xf>
    <xf numFmtId="3" fontId="24" fillId="2" borderId="0" xfId="149" applyNumberFormat="1" applyFont="1" applyFill="1" applyBorder="1" applyAlignment="1" applyProtection="1">
      <alignment wrapText="1"/>
    </xf>
    <xf numFmtId="164" fontId="24" fillId="2" borderId="0" xfId="149" applyNumberFormat="1" applyFont="1" applyFill="1" applyBorder="1" applyAlignment="1" applyProtection="1"/>
    <xf numFmtId="164" fontId="46" fillId="2" borderId="0" xfId="149" applyNumberFormat="1" applyFont="1" applyFill="1" applyBorder="1" applyAlignment="1" applyProtection="1"/>
    <xf numFmtId="3" fontId="24" fillId="2" borderId="0" xfId="149" applyNumberFormat="1" applyFont="1" applyFill="1" applyBorder="1" applyAlignment="1" applyProtection="1">
      <alignment horizontal="left" wrapText="1" indent="5"/>
    </xf>
    <xf numFmtId="165" fontId="24" fillId="2" borderId="0" xfId="149" applyNumberFormat="1" applyFont="1" applyFill="1" applyBorder="1" applyAlignment="1" applyProtection="1"/>
    <xf numFmtId="164" fontId="24" fillId="2" borderId="0" xfId="0" applyNumberFormat="1" applyFont="1" applyFill="1" applyAlignment="1">
      <alignment horizontal="left" vertical="center" wrapText="1" indent="1"/>
    </xf>
    <xf numFmtId="164" fontId="24" fillId="27" borderId="0" xfId="149" applyNumberFormat="1" applyFont="1" applyFill="1" applyBorder="1" applyAlignment="1" applyProtection="1"/>
    <xf numFmtId="166" fontId="24" fillId="3" borderId="0" xfId="146" applyNumberFormat="1" applyFont="1" applyFill="1" applyBorder="1"/>
    <xf numFmtId="165" fontId="24" fillId="2" borderId="0" xfId="149" applyNumberFormat="1" applyFont="1" applyFill="1" applyBorder="1" applyAlignment="1" applyProtection="1">
      <alignment horizontal="right"/>
    </xf>
    <xf numFmtId="164" fontId="30" fillId="2" borderId="0" xfId="3" applyFont="1" applyFill="1" applyBorder="1" applyAlignment="1" applyProtection="1">
      <alignment vertical="justify" wrapText="1"/>
    </xf>
    <xf numFmtId="164" fontId="31" fillId="2" borderId="0" xfId="3" applyFont="1" applyFill="1" applyBorder="1" applyAlignment="1" applyProtection="1">
      <alignment vertical="justify" wrapText="1"/>
    </xf>
    <xf numFmtId="164" fontId="31" fillId="2" borderId="2" xfId="3" applyFont="1" applyFill="1" applyBorder="1" applyAlignment="1" applyProtection="1">
      <alignment vertical="justify" wrapText="1"/>
    </xf>
    <xf numFmtId="164" fontId="30" fillId="2" borderId="2" xfId="3" applyFont="1" applyFill="1" applyBorder="1" applyAlignment="1" applyProtection="1">
      <alignment vertical="justify" wrapText="1"/>
    </xf>
    <xf numFmtId="164" fontId="31" fillId="2" borderId="0" xfId="3" applyFont="1" applyFill="1" applyBorder="1" applyAlignment="1" applyProtection="1">
      <alignment horizontal="right" vertical="justify" wrapText="1"/>
    </xf>
    <xf numFmtId="3" fontId="31" fillId="3" borderId="0" xfId="140" applyNumberFormat="1" applyFont="1" applyFill="1" applyAlignment="1">
      <alignment horizontal="right" wrapText="1"/>
    </xf>
    <xf numFmtId="164" fontId="30" fillId="2" borderId="0" xfId="3" applyFont="1" applyFill="1" applyBorder="1" applyAlignment="1" applyProtection="1">
      <alignment horizontal="right" vertical="justify" wrapText="1"/>
    </xf>
    <xf numFmtId="3" fontId="30" fillId="3" borderId="0" xfId="140" applyNumberFormat="1" applyFont="1" applyFill="1" applyAlignment="1">
      <alignment horizontal="right" wrapText="1"/>
    </xf>
    <xf numFmtId="166" fontId="30" fillId="3" borderId="0" xfId="1" applyNumberFormat="1" applyFont="1" applyFill="1" applyBorder="1" applyAlignment="1">
      <alignment horizontal="right" vertical="justify" wrapText="1"/>
    </xf>
    <xf numFmtId="3" fontId="30" fillId="2" borderId="0" xfId="3" applyNumberFormat="1" applyFont="1" applyFill="1" applyBorder="1" applyAlignment="1" applyProtection="1">
      <alignment horizontal="right" vertical="justify" wrapText="1"/>
    </xf>
    <xf numFmtId="164" fontId="30" fillId="2" borderId="2" xfId="3" applyFont="1" applyFill="1" applyBorder="1" applyAlignment="1" applyProtection="1">
      <alignment horizontal="right" vertical="justify" wrapText="1"/>
    </xf>
    <xf numFmtId="3" fontId="30" fillId="2" borderId="2" xfId="3" applyNumberFormat="1" applyFont="1" applyFill="1" applyBorder="1" applyAlignment="1" applyProtection="1">
      <alignment horizontal="right" vertical="justify" wrapText="1"/>
    </xf>
    <xf numFmtId="165" fontId="30" fillId="2" borderId="2" xfId="3" applyNumberFormat="1" applyFont="1" applyFill="1" applyBorder="1" applyAlignment="1" applyProtection="1">
      <alignment horizontal="right" vertical="justify" wrapText="1"/>
    </xf>
    <xf numFmtId="3" fontId="30" fillId="3" borderId="2" xfId="140" applyNumberFormat="1" applyFont="1" applyFill="1" applyBorder="1" applyAlignment="1">
      <alignment horizontal="right" wrapText="1"/>
    </xf>
    <xf numFmtId="164" fontId="31" fillId="2" borderId="2" xfId="3" applyFont="1" applyFill="1" applyBorder="1" applyAlignment="1" applyProtection="1">
      <alignment horizontal="right" vertical="justify" wrapText="1"/>
    </xf>
    <xf numFmtId="166" fontId="30" fillId="3" borderId="2" xfId="1" applyNumberFormat="1" applyFont="1" applyFill="1" applyBorder="1" applyAlignment="1">
      <alignment horizontal="right" vertical="justify" wrapText="1"/>
    </xf>
    <xf numFmtId="164" fontId="31" fillId="2" borderId="1" xfId="3" applyFont="1" applyFill="1" applyBorder="1" applyAlignment="1" applyProtection="1">
      <alignment horizontal="center" vertical="center"/>
    </xf>
    <xf numFmtId="166" fontId="30" fillId="2" borderId="0" xfId="3" applyNumberFormat="1" applyFont="1" applyFill="1" applyBorder="1" applyAlignment="1" applyProtection="1">
      <alignment horizontal="right" vertical="justify" wrapText="1"/>
    </xf>
    <xf numFmtId="164" fontId="39" fillId="2" borderId="2" xfId="3" applyFont="1" applyFill="1" applyBorder="1" applyAlignment="1" applyProtection="1">
      <alignment horizontal="right" vertical="justify" wrapText="1"/>
    </xf>
    <xf numFmtId="0" fontId="25" fillId="26" borderId="0" xfId="0" applyFont="1" applyFill="1" applyAlignment="1">
      <alignment vertical="center"/>
    </xf>
    <xf numFmtId="170" fontId="44" fillId="2" borderId="0" xfId="4" applyNumberFormat="1" applyFont="1" applyFill="1"/>
    <xf numFmtId="0" fontId="29" fillId="2" borderId="1" xfId="2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/>
    </xf>
    <xf numFmtId="0" fontId="29" fillId="27" borderId="1" xfId="143" applyFont="1" applyFill="1" applyBorder="1" applyAlignment="1">
      <alignment horizontal="center"/>
    </xf>
    <xf numFmtId="0" fontId="29" fillId="2" borderId="0" xfId="2" applyFont="1" applyFill="1" applyAlignment="1">
      <alignment horizontal="left" vertical="center" wrapText="1"/>
    </xf>
    <xf numFmtId="170" fontId="47" fillId="27" borderId="0" xfId="142" applyNumberFormat="1" applyFont="1" applyFill="1" applyAlignment="1">
      <alignment horizontal="right" vertical="center" wrapText="1"/>
    </xf>
    <xf numFmtId="170" fontId="48" fillId="27" borderId="0" xfId="142" applyNumberFormat="1" applyFont="1" applyFill="1" applyAlignment="1">
      <alignment horizontal="right" vertical="center" wrapText="1"/>
    </xf>
    <xf numFmtId="170" fontId="48" fillId="27" borderId="2" xfId="142" applyNumberFormat="1" applyFont="1" applyFill="1" applyBorder="1" applyAlignment="1">
      <alignment horizontal="right" vertical="center" wrapText="1"/>
    </xf>
    <xf numFmtId="0" fontId="29" fillId="2" borderId="1" xfId="2" applyFont="1" applyFill="1" applyBorder="1" applyAlignment="1">
      <alignment horizontal="left" vertical="center" wrapText="1"/>
    </xf>
    <xf numFmtId="49" fontId="29" fillId="26" borderId="1" xfId="146" applyNumberFormat="1" applyFont="1" applyFill="1" applyBorder="1" applyAlignment="1">
      <alignment horizontal="center"/>
    </xf>
    <xf numFmtId="170" fontId="47" fillId="27" borderId="0" xfId="142" applyNumberFormat="1" applyFont="1" applyFill="1" applyAlignment="1">
      <alignment vertical="center" wrapText="1"/>
    </xf>
    <xf numFmtId="170" fontId="48" fillId="27" borderId="0" xfId="142" applyNumberFormat="1" applyFont="1" applyFill="1" applyAlignment="1">
      <alignment vertical="center" wrapText="1"/>
    </xf>
    <xf numFmtId="3" fontId="25" fillId="26" borderId="0" xfId="144" applyNumberFormat="1" applyFont="1" applyFill="1" applyBorder="1" applyAlignment="1">
      <alignment vertical="center"/>
    </xf>
    <xf numFmtId="170" fontId="48" fillId="27" borderId="2" xfId="142" applyNumberFormat="1" applyFont="1" applyFill="1" applyBorder="1" applyAlignment="1">
      <alignment vertical="center" wrapText="1"/>
    </xf>
    <xf numFmtId="3" fontId="25" fillId="26" borderId="2" xfId="144" applyNumberFormat="1" applyFont="1" applyFill="1" applyBorder="1" applyAlignment="1">
      <alignment vertical="center"/>
    </xf>
    <xf numFmtId="166" fontId="44" fillId="2" borderId="0" xfId="4" applyNumberFormat="1" applyFont="1" applyFill="1"/>
    <xf numFmtId="170" fontId="49" fillId="27" borderId="0" xfId="142" applyNumberFormat="1" applyFont="1" applyFill="1" applyAlignment="1">
      <alignment vertical="center" wrapText="1"/>
    </xf>
    <xf numFmtId="0" fontId="50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1" fillId="2" borderId="0" xfId="2" applyFont="1" applyFill="1" applyAlignment="1">
      <alignment horizontal="left" vertical="center" wrapText="1"/>
    </xf>
    <xf numFmtId="3" fontId="30" fillId="26" borderId="0" xfId="144" applyNumberFormat="1" applyFont="1" applyFill="1" applyBorder="1" applyAlignment="1">
      <alignment horizontal="left" vertical="center"/>
    </xf>
    <xf numFmtId="0" fontId="30" fillId="2" borderId="0" xfId="2" applyFont="1" applyFill="1" applyAlignment="1">
      <alignment horizontal="left" vertical="center" wrapText="1" indent="1"/>
    </xf>
    <xf numFmtId="0" fontId="30" fillId="2" borderId="0" xfId="2" applyFont="1" applyFill="1" applyAlignment="1">
      <alignment horizontal="left" vertical="center" wrapText="1"/>
    </xf>
    <xf numFmtId="0" fontId="30" fillId="2" borderId="2" xfId="2" applyFont="1" applyFill="1" applyBorder="1" applyAlignment="1">
      <alignment horizontal="left" vertical="center" wrapText="1" indent="1"/>
    </xf>
    <xf numFmtId="170" fontId="51" fillId="27" borderId="0" xfId="142" applyNumberFormat="1" applyFont="1" applyFill="1" applyAlignment="1">
      <alignment horizontal="right" vertical="center" wrapText="1"/>
    </xf>
    <xf numFmtId="170" fontId="52" fillId="27" borderId="0" xfId="142" applyNumberFormat="1" applyFont="1" applyFill="1" applyAlignment="1">
      <alignment horizontal="right" vertical="center" wrapText="1"/>
    </xf>
    <xf numFmtId="3" fontId="30" fillId="26" borderId="0" xfId="144" applyNumberFormat="1" applyFont="1" applyFill="1" applyBorder="1" applyAlignment="1">
      <alignment horizontal="right" vertical="center"/>
    </xf>
    <xf numFmtId="170" fontId="52" fillId="27" borderId="2" xfId="142" applyNumberFormat="1" applyFont="1" applyFill="1" applyBorder="1" applyAlignment="1">
      <alignment horizontal="right" vertical="center" wrapText="1"/>
    </xf>
    <xf numFmtId="3" fontId="30" fillId="26" borderId="2" xfId="144" applyNumberFormat="1" applyFont="1" applyFill="1" applyBorder="1" applyAlignment="1">
      <alignment horizontal="right" vertical="center"/>
    </xf>
    <xf numFmtId="170" fontId="44" fillId="26" borderId="0" xfId="139" applyNumberFormat="1" applyFont="1" applyFill="1" applyAlignment="1">
      <alignment horizontal="left"/>
    </xf>
    <xf numFmtId="170" fontId="27" fillId="26" borderId="0" xfId="146" applyNumberFormat="1" applyFont="1" applyFill="1" applyAlignment="1"/>
    <xf numFmtId="173" fontId="27" fillId="26" borderId="0" xfId="146" applyNumberFormat="1" applyFont="1" applyFill="1" applyAlignment="1"/>
    <xf numFmtId="173" fontId="44" fillId="2" borderId="0" xfId="4" applyNumberFormat="1" applyFont="1" applyFill="1"/>
    <xf numFmtId="0" fontId="25" fillId="26" borderId="0" xfId="0" applyFont="1" applyFill="1" applyAlignment="1">
      <alignment horizontal="left" vertical="center" wrapText="1"/>
    </xf>
    <xf numFmtId="0" fontId="25" fillId="26" borderId="0" xfId="0" applyFont="1" applyFill="1" applyAlignment="1">
      <alignment horizontal="left" vertical="center" wrapText="1"/>
    </xf>
    <xf numFmtId="0" fontId="37" fillId="2" borderId="0" xfId="142" applyFont="1" applyFill="1" applyAlignment="1">
      <alignment horizontal="left"/>
    </xf>
    <xf numFmtId="0" fontId="37" fillId="2" borderId="0" xfId="142" applyFont="1" applyFill="1" applyAlignment="1">
      <alignment horizontal="left" indent="1"/>
    </xf>
    <xf numFmtId="0" fontId="35" fillId="2" borderId="0" xfId="142" applyFont="1" applyFill="1" applyAlignment="1">
      <alignment horizontal="center"/>
    </xf>
    <xf numFmtId="0" fontId="25" fillId="26" borderId="0" xfId="0" applyFont="1" applyFill="1" applyAlignment="1">
      <alignment horizontal="left" vertical="center"/>
    </xf>
    <xf numFmtId="0" fontId="25" fillId="26" borderId="0" xfId="0" applyFont="1" applyFill="1" applyAlignment="1">
      <alignment horizontal="left" vertical="center" wrapText="1"/>
    </xf>
    <xf numFmtId="49" fontId="27" fillId="26" borderId="0" xfId="146" applyNumberFormat="1" applyFont="1" applyFill="1" applyAlignment="1">
      <alignment horizontal="left" wrapText="1"/>
    </xf>
  </cellXfs>
  <cellStyles count="150">
    <cellStyle name="20% - Énfasis1 2" xfId="5"/>
    <cellStyle name="20% - Énfasis1 3" xfId="6"/>
    <cellStyle name="20% - Énfasis1 4" xfId="7"/>
    <cellStyle name="20% - Énfasis2 2" xfId="8"/>
    <cellStyle name="20% - Énfasis2 3" xfId="9"/>
    <cellStyle name="20% - Énfasis2 4" xfId="10"/>
    <cellStyle name="20% - Énfasis3 2" xfId="11"/>
    <cellStyle name="20% - Énfasis3 3" xfId="12"/>
    <cellStyle name="20% - Énfasis3 4" xfId="13"/>
    <cellStyle name="20% - Énfasis4 2" xfId="14"/>
    <cellStyle name="20% - Énfasis4 3" xfId="15"/>
    <cellStyle name="20% - Énfasis4 4" xfId="16"/>
    <cellStyle name="20% - Énfasis5 2" xfId="17"/>
    <cellStyle name="20% - Énfasis5 3" xfId="18"/>
    <cellStyle name="20% - Énfasis5 4" xfId="19"/>
    <cellStyle name="20% - Énfasis6 2" xfId="20"/>
    <cellStyle name="20% - Énfasis6 3" xfId="21"/>
    <cellStyle name="20% - Énfasis6 4" xfId="22"/>
    <cellStyle name="40% - Énfasis1 2" xfId="23"/>
    <cellStyle name="40% - Énfasis1 3" xfId="24"/>
    <cellStyle name="40% - Énfasis1 4" xfId="25"/>
    <cellStyle name="40% - Énfasis2 2" xfId="26"/>
    <cellStyle name="40% - Énfasis2 3" xfId="27"/>
    <cellStyle name="40% - Énfasis2 4" xfId="28"/>
    <cellStyle name="40% - Énfasis3 2" xfId="29"/>
    <cellStyle name="40% - Énfasis3 3" xfId="30"/>
    <cellStyle name="40% - Énfasis3 4" xfId="31"/>
    <cellStyle name="40% - Énfasis4 2" xfId="32"/>
    <cellStyle name="40% - Énfasis4 3" xfId="33"/>
    <cellStyle name="40% - Énfasis4 4" xfId="34"/>
    <cellStyle name="40% - Énfasis5 2" xfId="35"/>
    <cellStyle name="40% - Énfasis5 3" xfId="36"/>
    <cellStyle name="40% - Énfasis5 4" xfId="37"/>
    <cellStyle name="40% - Énfasis6 2" xfId="38"/>
    <cellStyle name="40% - Énfasis6 3" xfId="39"/>
    <cellStyle name="40% - Énfasis6 4" xfId="40"/>
    <cellStyle name="60% - Énfasis1 2" xfId="41"/>
    <cellStyle name="60% - Énfasis1 3" xfId="42"/>
    <cellStyle name="60% - Énfasis1 4" xfId="43"/>
    <cellStyle name="60% - Énfasis2 2" xfId="44"/>
    <cellStyle name="60% - Énfasis2 3" xfId="45"/>
    <cellStyle name="60% - Énfasis2 4" xfId="46"/>
    <cellStyle name="60% - Énfasis3 2" xfId="47"/>
    <cellStyle name="60% - Énfasis3 3" xfId="48"/>
    <cellStyle name="60% - Énfasis3 4" xfId="49"/>
    <cellStyle name="60% - Énfasis4 2" xfId="50"/>
    <cellStyle name="60% - Énfasis4 3" xfId="51"/>
    <cellStyle name="60% - Énfasis4 4" xfId="52"/>
    <cellStyle name="60% - Énfasis5 2" xfId="53"/>
    <cellStyle name="60% - Énfasis5 3" xfId="54"/>
    <cellStyle name="60% - Énfasis5 4" xfId="55"/>
    <cellStyle name="60% - Énfasis6 2" xfId="56"/>
    <cellStyle name="60% - Énfasis6 3" xfId="57"/>
    <cellStyle name="60% - Énfasis6 4" xfId="58"/>
    <cellStyle name="Buena 2" xfId="59"/>
    <cellStyle name="Buena 3" xfId="60"/>
    <cellStyle name="Buena 4" xfId="61"/>
    <cellStyle name="Cálculo 2" xfId="62"/>
    <cellStyle name="Cálculo 3" xfId="63"/>
    <cellStyle name="Cálculo 4" xfId="64"/>
    <cellStyle name="Celda de comprobación 2" xfId="65"/>
    <cellStyle name="Celda de comprobación 3" xfId="66"/>
    <cellStyle name="Celda de comprobación 4" xfId="67"/>
    <cellStyle name="Celda vinculada 2" xfId="68"/>
    <cellStyle name="Celda vinculada 3" xfId="69"/>
    <cellStyle name="Celda vinculada 4" xfId="70"/>
    <cellStyle name="Comma 10" xfId="71"/>
    <cellStyle name="Comma 10 2" xfId="3"/>
    <cellStyle name="Comma 10 3" xfId="149"/>
    <cellStyle name="Comma 15" xfId="72"/>
    <cellStyle name="Comma_TURISMO 2005" xfId="73"/>
    <cellStyle name="Encabezado 4 2" xfId="74"/>
    <cellStyle name="Encabezado 4 3" xfId="75"/>
    <cellStyle name="Encabezado 4 4" xfId="76"/>
    <cellStyle name="Énfasis1 2" xfId="77"/>
    <cellStyle name="Énfasis1 3" xfId="78"/>
    <cellStyle name="Énfasis1 4" xfId="79"/>
    <cellStyle name="Énfasis2 2" xfId="80"/>
    <cellStyle name="Énfasis2 3" xfId="81"/>
    <cellStyle name="Énfasis2 4" xfId="82"/>
    <cellStyle name="Énfasis3 2" xfId="83"/>
    <cellStyle name="Énfasis3 3" xfId="84"/>
    <cellStyle name="Énfasis3 4" xfId="85"/>
    <cellStyle name="Énfasis4 2" xfId="86"/>
    <cellStyle name="Énfasis4 3" xfId="87"/>
    <cellStyle name="Énfasis4 4" xfId="88"/>
    <cellStyle name="Énfasis5 2" xfId="89"/>
    <cellStyle name="Énfasis5 3" xfId="90"/>
    <cellStyle name="Énfasis5 4" xfId="91"/>
    <cellStyle name="Énfasis6 2" xfId="92"/>
    <cellStyle name="Énfasis6 3" xfId="93"/>
    <cellStyle name="Énfasis6 4" xfId="94"/>
    <cellStyle name="Entrada 2" xfId="95"/>
    <cellStyle name="Entrada 3" xfId="96"/>
    <cellStyle name="Entrada 4" xfId="97"/>
    <cellStyle name="Euro" xfId="98"/>
    <cellStyle name="Euro 2" xfId="99"/>
    <cellStyle name="Incorrecto 2" xfId="100"/>
    <cellStyle name="Incorrecto 3" xfId="101"/>
    <cellStyle name="Incorrecto 4" xfId="102"/>
    <cellStyle name="Millares" xfId="1" builtinId="3"/>
    <cellStyle name="Millares 10" xfId="146"/>
    <cellStyle name="Millares 2" xfId="103"/>
    <cellStyle name="Millares 2 2" xfId="104"/>
    <cellStyle name="Millares 2 3" xfId="105"/>
    <cellStyle name="Millares 2 4" xfId="106"/>
    <cellStyle name="Millares 35" xfId="147"/>
    <cellStyle name="Millares 5" xfId="107"/>
    <cellStyle name="Millares_3.10-070 Número de vuelos charter internacionales por aeropuerto, según mes, 2007-2008" xfId="144"/>
    <cellStyle name="Neutral 2" xfId="108"/>
    <cellStyle name="Neutral 3" xfId="109"/>
    <cellStyle name="Neutral 4" xfId="110"/>
    <cellStyle name="Normal" xfId="0" builtinId="0"/>
    <cellStyle name="Normal 124 2" xfId="142"/>
    <cellStyle name="Normal 2" xfId="145"/>
    <cellStyle name="Normal 2 2" xfId="4"/>
    <cellStyle name="Normal 3" xfId="111"/>
    <cellStyle name="Normal 4" xfId="140"/>
    <cellStyle name="Normal 4 2 2" xfId="143"/>
    <cellStyle name="Normal_335-06" xfId="2"/>
    <cellStyle name="Normal_V_INF_02A" xfId="139"/>
    <cellStyle name="Notas 2" xfId="112"/>
    <cellStyle name="Notas 3" xfId="113"/>
    <cellStyle name="Notas 4" xfId="114"/>
    <cellStyle name="Porcentaje 2" xfId="148"/>
    <cellStyle name="Porcentual_97-98_4.1" xfId="141"/>
    <cellStyle name="Salida 2" xfId="115"/>
    <cellStyle name="Salida 3" xfId="116"/>
    <cellStyle name="Salida 4" xfId="117"/>
    <cellStyle name="Texto de advertencia 2" xfId="118"/>
    <cellStyle name="Texto de advertencia 3" xfId="119"/>
    <cellStyle name="Texto de advertencia 4" xfId="120"/>
    <cellStyle name="Texto explicativo 2" xfId="121"/>
    <cellStyle name="Texto explicativo 3" xfId="122"/>
    <cellStyle name="Texto explicativo 4" xfId="123"/>
    <cellStyle name="Título 1 2" xfId="124"/>
    <cellStyle name="Título 1 3" xfId="125"/>
    <cellStyle name="Título 1 4" xfId="126"/>
    <cellStyle name="Título 2 2" xfId="127"/>
    <cellStyle name="Título 2 3" xfId="128"/>
    <cellStyle name="Título 2 4" xfId="129"/>
    <cellStyle name="Título 3 2" xfId="130"/>
    <cellStyle name="Título 3 3" xfId="131"/>
    <cellStyle name="Título 3 4" xfId="132"/>
    <cellStyle name="Título 4" xfId="133"/>
    <cellStyle name="Título 5" xfId="134"/>
    <cellStyle name="Título 6" xfId="135"/>
    <cellStyle name="Total 2" xfId="136"/>
    <cellStyle name="Total 3" xfId="137"/>
    <cellStyle name="Total 4" xfId="1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74</xdr:col>
      <xdr:colOff>685800</xdr:colOff>
      <xdr:row>0</xdr:row>
      <xdr:rowOff>0</xdr:rowOff>
    </xdr:from>
    <xdr:to>
      <xdr:col>75</xdr:col>
      <xdr:colOff>728257</xdr:colOff>
      <xdr:row>2</xdr:row>
      <xdr:rowOff>53837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00" y="257175"/>
          <a:ext cx="804457" cy="37768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74</xdr:col>
      <xdr:colOff>628650</xdr:colOff>
      <xdr:row>0</xdr:row>
      <xdr:rowOff>0</xdr:rowOff>
    </xdr:from>
    <xdr:to>
      <xdr:col>75</xdr:col>
      <xdr:colOff>671107</xdr:colOff>
      <xdr:row>2</xdr:row>
      <xdr:rowOff>34787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78350" y="323850"/>
          <a:ext cx="804457" cy="377687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638175</xdr:colOff>
      <xdr:row>0</xdr:row>
      <xdr:rowOff>0</xdr:rowOff>
    </xdr:from>
    <xdr:to>
      <xdr:col>75</xdr:col>
      <xdr:colOff>680632</xdr:colOff>
      <xdr:row>2</xdr:row>
      <xdr:rowOff>72887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87875" y="276225"/>
          <a:ext cx="804457" cy="415787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638175</xdr:colOff>
      <xdr:row>0</xdr:row>
      <xdr:rowOff>0</xdr:rowOff>
    </xdr:from>
    <xdr:to>
      <xdr:col>75</xdr:col>
      <xdr:colOff>680632</xdr:colOff>
      <xdr:row>2</xdr:row>
      <xdr:rowOff>72887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87875" y="276225"/>
          <a:ext cx="804457" cy="415787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638175</xdr:colOff>
      <xdr:row>0</xdr:row>
      <xdr:rowOff>0</xdr:rowOff>
    </xdr:from>
    <xdr:to>
      <xdr:col>75</xdr:col>
      <xdr:colOff>680632</xdr:colOff>
      <xdr:row>2</xdr:row>
      <xdr:rowOff>72887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87875" y="276225"/>
          <a:ext cx="804457" cy="41578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74</xdr:col>
      <xdr:colOff>638175</xdr:colOff>
      <xdr:row>0</xdr:row>
      <xdr:rowOff>0</xdr:rowOff>
    </xdr:from>
    <xdr:to>
      <xdr:col>75</xdr:col>
      <xdr:colOff>680632</xdr:colOff>
      <xdr:row>2</xdr:row>
      <xdr:rowOff>34787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30850" y="447675"/>
          <a:ext cx="804457" cy="37768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74</xdr:col>
      <xdr:colOff>638175</xdr:colOff>
      <xdr:row>0</xdr:row>
      <xdr:rowOff>0</xdr:rowOff>
    </xdr:from>
    <xdr:to>
      <xdr:col>75</xdr:col>
      <xdr:colOff>680632</xdr:colOff>
      <xdr:row>2</xdr:row>
      <xdr:rowOff>34787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30850" y="447675"/>
          <a:ext cx="804457" cy="377687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476250</xdr:colOff>
      <xdr:row>0</xdr:row>
      <xdr:rowOff>98844</xdr:rowOff>
    </xdr:from>
    <xdr:to>
      <xdr:col>13</xdr:col>
      <xdr:colOff>213548</xdr:colOff>
      <xdr:row>2</xdr:row>
      <xdr:rowOff>41336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4950" y="98844"/>
          <a:ext cx="365948" cy="275867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74</xdr:col>
      <xdr:colOff>638174</xdr:colOff>
      <xdr:row>1</xdr:row>
      <xdr:rowOff>123824</xdr:rowOff>
    </xdr:from>
    <xdr:to>
      <xdr:col>75</xdr:col>
      <xdr:colOff>632174</xdr:colOff>
      <xdr:row>4</xdr:row>
      <xdr:rowOff>76200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578499" y="314324"/>
          <a:ext cx="756000" cy="428626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570634</xdr:colOff>
      <xdr:row>1</xdr:row>
      <xdr:rowOff>138545</xdr:rowOff>
    </xdr:from>
    <xdr:to>
      <xdr:col>75</xdr:col>
      <xdr:colOff>564634</xdr:colOff>
      <xdr:row>4</xdr:row>
      <xdr:rowOff>72087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510959" y="329045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314325</xdr:colOff>
      <xdr:row>0</xdr:row>
      <xdr:rowOff>117894</xdr:rowOff>
    </xdr:from>
    <xdr:to>
      <xdr:col>13</xdr:col>
      <xdr:colOff>680273</xdr:colOff>
      <xdr:row>2</xdr:row>
      <xdr:rowOff>79436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20425" y="117894"/>
          <a:ext cx="365948" cy="275867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638174</xdr:colOff>
      <xdr:row>1</xdr:row>
      <xdr:rowOff>123824</xdr:rowOff>
    </xdr:from>
    <xdr:to>
      <xdr:col>75</xdr:col>
      <xdr:colOff>632174</xdr:colOff>
      <xdr:row>4</xdr:row>
      <xdr:rowOff>76200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570634</xdr:colOff>
      <xdr:row>1</xdr:row>
      <xdr:rowOff>138545</xdr:rowOff>
    </xdr:from>
    <xdr:to>
      <xdr:col>75</xdr:col>
      <xdr:colOff>564634</xdr:colOff>
      <xdr:row>4</xdr:row>
      <xdr:rowOff>72087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638174</xdr:colOff>
      <xdr:row>1</xdr:row>
      <xdr:rowOff>123824</xdr:rowOff>
    </xdr:from>
    <xdr:to>
      <xdr:col>75</xdr:col>
      <xdr:colOff>632174</xdr:colOff>
      <xdr:row>4</xdr:row>
      <xdr:rowOff>76200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570634</xdr:colOff>
      <xdr:row>1</xdr:row>
      <xdr:rowOff>138545</xdr:rowOff>
    </xdr:from>
    <xdr:to>
      <xdr:col>75</xdr:col>
      <xdr:colOff>564634</xdr:colOff>
      <xdr:row>4</xdr:row>
      <xdr:rowOff>72087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638174</xdr:colOff>
      <xdr:row>1</xdr:row>
      <xdr:rowOff>123824</xdr:rowOff>
    </xdr:from>
    <xdr:to>
      <xdr:col>75</xdr:col>
      <xdr:colOff>632174</xdr:colOff>
      <xdr:row>4</xdr:row>
      <xdr:rowOff>76200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570634</xdr:colOff>
      <xdr:row>1</xdr:row>
      <xdr:rowOff>138545</xdr:rowOff>
    </xdr:from>
    <xdr:to>
      <xdr:col>75</xdr:col>
      <xdr:colOff>564634</xdr:colOff>
      <xdr:row>4</xdr:row>
      <xdr:rowOff>72087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638174</xdr:colOff>
      <xdr:row>1</xdr:row>
      <xdr:rowOff>123824</xdr:rowOff>
    </xdr:from>
    <xdr:to>
      <xdr:col>75</xdr:col>
      <xdr:colOff>632174</xdr:colOff>
      <xdr:row>4</xdr:row>
      <xdr:rowOff>76200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570634</xdr:colOff>
      <xdr:row>1</xdr:row>
      <xdr:rowOff>138545</xdr:rowOff>
    </xdr:from>
    <xdr:to>
      <xdr:col>75</xdr:col>
      <xdr:colOff>564634</xdr:colOff>
      <xdr:row>4</xdr:row>
      <xdr:rowOff>72087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638174</xdr:colOff>
      <xdr:row>1</xdr:row>
      <xdr:rowOff>123824</xdr:rowOff>
    </xdr:from>
    <xdr:to>
      <xdr:col>75</xdr:col>
      <xdr:colOff>632174</xdr:colOff>
      <xdr:row>4</xdr:row>
      <xdr:rowOff>76200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570634</xdr:colOff>
      <xdr:row>1</xdr:row>
      <xdr:rowOff>138545</xdr:rowOff>
    </xdr:from>
    <xdr:to>
      <xdr:col>75</xdr:col>
      <xdr:colOff>564634</xdr:colOff>
      <xdr:row>4</xdr:row>
      <xdr:rowOff>72087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638174</xdr:colOff>
      <xdr:row>1</xdr:row>
      <xdr:rowOff>123824</xdr:rowOff>
    </xdr:from>
    <xdr:to>
      <xdr:col>75</xdr:col>
      <xdr:colOff>632174</xdr:colOff>
      <xdr:row>4</xdr:row>
      <xdr:rowOff>76200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570634</xdr:colOff>
      <xdr:row>1</xdr:row>
      <xdr:rowOff>138545</xdr:rowOff>
    </xdr:from>
    <xdr:to>
      <xdr:col>75</xdr:col>
      <xdr:colOff>564634</xdr:colOff>
      <xdr:row>4</xdr:row>
      <xdr:rowOff>72087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638174</xdr:colOff>
      <xdr:row>1</xdr:row>
      <xdr:rowOff>123824</xdr:rowOff>
    </xdr:from>
    <xdr:to>
      <xdr:col>75</xdr:col>
      <xdr:colOff>632174</xdr:colOff>
      <xdr:row>4</xdr:row>
      <xdr:rowOff>76200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570634</xdr:colOff>
      <xdr:row>1</xdr:row>
      <xdr:rowOff>138545</xdr:rowOff>
    </xdr:from>
    <xdr:to>
      <xdr:col>75</xdr:col>
      <xdr:colOff>564634</xdr:colOff>
      <xdr:row>4</xdr:row>
      <xdr:rowOff>72087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638174</xdr:colOff>
      <xdr:row>1</xdr:row>
      <xdr:rowOff>123824</xdr:rowOff>
    </xdr:from>
    <xdr:to>
      <xdr:col>75</xdr:col>
      <xdr:colOff>632174</xdr:colOff>
      <xdr:row>4</xdr:row>
      <xdr:rowOff>76200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570634</xdr:colOff>
      <xdr:row>1</xdr:row>
      <xdr:rowOff>138545</xdr:rowOff>
    </xdr:from>
    <xdr:to>
      <xdr:col>75</xdr:col>
      <xdr:colOff>564634</xdr:colOff>
      <xdr:row>4</xdr:row>
      <xdr:rowOff>72087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638174</xdr:colOff>
      <xdr:row>1</xdr:row>
      <xdr:rowOff>123824</xdr:rowOff>
    </xdr:from>
    <xdr:to>
      <xdr:col>75</xdr:col>
      <xdr:colOff>632174</xdr:colOff>
      <xdr:row>4</xdr:row>
      <xdr:rowOff>76200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570634</xdr:colOff>
      <xdr:row>1</xdr:row>
      <xdr:rowOff>138545</xdr:rowOff>
    </xdr:from>
    <xdr:to>
      <xdr:col>75</xdr:col>
      <xdr:colOff>564634</xdr:colOff>
      <xdr:row>4</xdr:row>
      <xdr:rowOff>72087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638174</xdr:colOff>
      <xdr:row>1</xdr:row>
      <xdr:rowOff>123824</xdr:rowOff>
    </xdr:from>
    <xdr:to>
      <xdr:col>75</xdr:col>
      <xdr:colOff>632174</xdr:colOff>
      <xdr:row>4</xdr:row>
      <xdr:rowOff>76200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570634</xdr:colOff>
      <xdr:row>1</xdr:row>
      <xdr:rowOff>138545</xdr:rowOff>
    </xdr:from>
    <xdr:to>
      <xdr:col>75</xdr:col>
      <xdr:colOff>564634</xdr:colOff>
      <xdr:row>4</xdr:row>
      <xdr:rowOff>72087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638174</xdr:colOff>
      <xdr:row>1</xdr:row>
      <xdr:rowOff>123824</xdr:rowOff>
    </xdr:from>
    <xdr:to>
      <xdr:col>75</xdr:col>
      <xdr:colOff>632174</xdr:colOff>
      <xdr:row>4</xdr:row>
      <xdr:rowOff>76200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570634</xdr:colOff>
      <xdr:row>1</xdr:row>
      <xdr:rowOff>138545</xdr:rowOff>
    </xdr:from>
    <xdr:to>
      <xdr:col>75</xdr:col>
      <xdr:colOff>564634</xdr:colOff>
      <xdr:row>4</xdr:row>
      <xdr:rowOff>72087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638174</xdr:colOff>
      <xdr:row>1</xdr:row>
      <xdr:rowOff>123824</xdr:rowOff>
    </xdr:from>
    <xdr:to>
      <xdr:col>75</xdr:col>
      <xdr:colOff>632174</xdr:colOff>
      <xdr:row>4</xdr:row>
      <xdr:rowOff>76200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570634</xdr:colOff>
      <xdr:row>1</xdr:row>
      <xdr:rowOff>138545</xdr:rowOff>
    </xdr:from>
    <xdr:to>
      <xdr:col>75</xdr:col>
      <xdr:colOff>564634</xdr:colOff>
      <xdr:row>4</xdr:row>
      <xdr:rowOff>72087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638174</xdr:colOff>
      <xdr:row>1</xdr:row>
      <xdr:rowOff>123824</xdr:rowOff>
    </xdr:from>
    <xdr:to>
      <xdr:col>75</xdr:col>
      <xdr:colOff>632174</xdr:colOff>
      <xdr:row>4</xdr:row>
      <xdr:rowOff>76200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570634</xdr:colOff>
      <xdr:row>1</xdr:row>
      <xdr:rowOff>138545</xdr:rowOff>
    </xdr:from>
    <xdr:to>
      <xdr:col>75</xdr:col>
      <xdr:colOff>564634</xdr:colOff>
      <xdr:row>4</xdr:row>
      <xdr:rowOff>72087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638174</xdr:colOff>
      <xdr:row>1</xdr:row>
      <xdr:rowOff>123824</xdr:rowOff>
    </xdr:from>
    <xdr:to>
      <xdr:col>75</xdr:col>
      <xdr:colOff>632174</xdr:colOff>
      <xdr:row>4</xdr:row>
      <xdr:rowOff>76200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570634</xdr:colOff>
      <xdr:row>1</xdr:row>
      <xdr:rowOff>138545</xdr:rowOff>
    </xdr:from>
    <xdr:to>
      <xdr:col>75</xdr:col>
      <xdr:colOff>564634</xdr:colOff>
      <xdr:row>4</xdr:row>
      <xdr:rowOff>72087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638174</xdr:colOff>
      <xdr:row>1</xdr:row>
      <xdr:rowOff>123824</xdr:rowOff>
    </xdr:from>
    <xdr:to>
      <xdr:col>75</xdr:col>
      <xdr:colOff>632174</xdr:colOff>
      <xdr:row>4</xdr:row>
      <xdr:rowOff>76200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570634</xdr:colOff>
      <xdr:row>1</xdr:row>
      <xdr:rowOff>138545</xdr:rowOff>
    </xdr:from>
    <xdr:to>
      <xdr:col>75</xdr:col>
      <xdr:colOff>564634</xdr:colOff>
      <xdr:row>4</xdr:row>
      <xdr:rowOff>72087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638174</xdr:colOff>
      <xdr:row>1</xdr:row>
      <xdr:rowOff>123824</xdr:rowOff>
    </xdr:from>
    <xdr:to>
      <xdr:col>75</xdr:col>
      <xdr:colOff>632174</xdr:colOff>
      <xdr:row>4</xdr:row>
      <xdr:rowOff>76200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570634</xdr:colOff>
      <xdr:row>1</xdr:row>
      <xdr:rowOff>138545</xdr:rowOff>
    </xdr:from>
    <xdr:to>
      <xdr:col>75</xdr:col>
      <xdr:colOff>564634</xdr:colOff>
      <xdr:row>4</xdr:row>
      <xdr:rowOff>72087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638174</xdr:colOff>
      <xdr:row>1</xdr:row>
      <xdr:rowOff>123824</xdr:rowOff>
    </xdr:from>
    <xdr:to>
      <xdr:col>75</xdr:col>
      <xdr:colOff>632174</xdr:colOff>
      <xdr:row>4</xdr:row>
      <xdr:rowOff>76200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570634</xdr:colOff>
      <xdr:row>1</xdr:row>
      <xdr:rowOff>138545</xdr:rowOff>
    </xdr:from>
    <xdr:to>
      <xdr:col>75</xdr:col>
      <xdr:colOff>564634</xdr:colOff>
      <xdr:row>4</xdr:row>
      <xdr:rowOff>72087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638174</xdr:colOff>
      <xdr:row>1</xdr:row>
      <xdr:rowOff>123824</xdr:rowOff>
    </xdr:from>
    <xdr:to>
      <xdr:col>75</xdr:col>
      <xdr:colOff>632174</xdr:colOff>
      <xdr:row>4</xdr:row>
      <xdr:rowOff>76200</xdr:rowOff>
    </xdr:to>
    <xdr:pic>
      <xdr:nvPicPr>
        <xdr:cNvPr id="43" name="Picture 1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74</xdr:col>
      <xdr:colOff>570634</xdr:colOff>
      <xdr:row>1</xdr:row>
      <xdr:rowOff>138545</xdr:rowOff>
    </xdr:from>
    <xdr:to>
      <xdr:col>75</xdr:col>
      <xdr:colOff>564634</xdr:colOff>
      <xdr:row>4</xdr:row>
      <xdr:rowOff>72087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63</xdr:col>
      <xdr:colOff>638174</xdr:colOff>
      <xdr:row>1</xdr:row>
      <xdr:rowOff>123824</xdr:rowOff>
    </xdr:from>
    <xdr:to>
      <xdr:col>64</xdr:col>
      <xdr:colOff>632174</xdr:colOff>
      <xdr:row>2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570634</xdr:colOff>
      <xdr:row>1</xdr:row>
      <xdr:rowOff>138545</xdr:rowOff>
    </xdr:from>
    <xdr:to>
      <xdr:col>64</xdr:col>
      <xdr:colOff>564634</xdr:colOff>
      <xdr:row>2</xdr:row>
      <xdr:rowOff>138762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638174</xdr:colOff>
      <xdr:row>1</xdr:row>
      <xdr:rowOff>123824</xdr:rowOff>
    </xdr:from>
    <xdr:to>
      <xdr:col>64</xdr:col>
      <xdr:colOff>632174</xdr:colOff>
      <xdr:row>2</xdr:row>
      <xdr:rowOff>142875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570634</xdr:colOff>
      <xdr:row>1</xdr:row>
      <xdr:rowOff>138545</xdr:rowOff>
    </xdr:from>
    <xdr:to>
      <xdr:col>64</xdr:col>
      <xdr:colOff>564634</xdr:colOff>
      <xdr:row>2</xdr:row>
      <xdr:rowOff>138762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638174</xdr:colOff>
      <xdr:row>1</xdr:row>
      <xdr:rowOff>123824</xdr:rowOff>
    </xdr:from>
    <xdr:to>
      <xdr:col>64</xdr:col>
      <xdr:colOff>632174</xdr:colOff>
      <xdr:row>2</xdr:row>
      <xdr:rowOff>142875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570634</xdr:colOff>
      <xdr:row>1</xdr:row>
      <xdr:rowOff>138545</xdr:rowOff>
    </xdr:from>
    <xdr:to>
      <xdr:col>64</xdr:col>
      <xdr:colOff>564634</xdr:colOff>
      <xdr:row>2</xdr:row>
      <xdr:rowOff>138762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638174</xdr:colOff>
      <xdr:row>1</xdr:row>
      <xdr:rowOff>123824</xdr:rowOff>
    </xdr:from>
    <xdr:to>
      <xdr:col>64</xdr:col>
      <xdr:colOff>632174</xdr:colOff>
      <xdr:row>2</xdr:row>
      <xdr:rowOff>142875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570634</xdr:colOff>
      <xdr:row>1</xdr:row>
      <xdr:rowOff>138545</xdr:rowOff>
    </xdr:from>
    <xdr:to>
      <xdr:col>64</xdr:col>
      <xdr:colOff>564634</xdr:colOff>
      <xdr:row>2</xdr:row>
      <xdr:rowOff>138762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638174</xdr:colOff>
      <xdr:row>1</xdr:row>
      <xdr:rowOff>123824</xdr:rowOff>
    </xdr:from>
    <xdr:to>
      <xdr:col>64</xdr:col>
      <xdr:colOff>632174</xdr:colOff>
      <xdr:row>2</xdr:row>
      <xdr:rowOff>142875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570634</xdr:colOff>
      <xdr:row>1</xdr:row>
      <xdr:rowOff>138545</xdr:rowOff>
    </xdr:from>
    <xdr:to>
      <xdr:col>64</xdr:col>
      <xdr:colOff>564634</xdr:colOff>
      <xdr:row>2</xdr:row>
      <xdr:rowOff>138762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638174</xdr:colOff>
      <xdr:row>1</xdr:row>
      <xdr:rowOff>123824</xdr:rowOff>
    </xdr:from>
    <xdr:to>
      <xdr:col>64</xdr:col>
      <xdr:colOff>632174</xdr:colOff>
      <xdr:row>2</xdr:row>
      <xdr:rowOff>142875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570634</xdr:colOff>
      <xdr:row>1</xdr:row>
      <xdr:rowOff>138545</xdr:rowOff>
    </xdr:from>
    <xdr:to>
      <xdr:col>64</xdr:col>
      <xdr:colOff>564634</xdr:colOff>
      <xdr:row>2</xdr:row>
      <xdr:rowOff>138762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638174</xdr:colOff>
      <xdr:row>1</xdr:row>
      <xdr:rowOff>123824</xdr:rowOff>
    </xdr:from>
    <xdr:to>
      <xdr:col>64</xdr:col>
      <xdr:colOff>632174</xdr:colOff>
      <xdr:row>2</xdr:row>
      <xdr:rowOff>142875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570634</xdr:colOff>
      <xdr:row>1</xdr:row>
      <xdr:rowOff>138545</xdr:rowOff>
    </xdr:from>
    <xdr:to>
      <xdr:col>64</xdr:col>
      <xdr:colOff>564634</xdr:colOff>
      <xdr:row>2</xdr:row>
      <xdr:rowOff>138762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638174</xdr:colOff>
      <xdr:row>1</xdr:row>
      <xdr:rowOff>123824</xdr:rowOff>
    </xdr:from>
    <xdr:to>
      <xdr:col>64</xdr:col>
      <xdr:colOff>632174</xdr:colOff>
      <xdr:row>2</xdr:row>
      <xdr:rowOff>142875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570634</xdr:colOff>
      <xdr:row>1</xdr:row>
      <xdr:rowOff>138545</xdr:rowOff>
    </xdr:from>
    <xdr:to>
      <xdr:col>64</xdr:col>
      <xdr:colOff>564634</xdr:colOff>
      <xdr:row>2</xdr:row>
      <xdr:rowOff>138762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638174</xdr:colOff>
      <xdr:row>1</xdr:row>
      <xdr:rowOff>123824</xdr:rowOff>
    </xdr:from>
    <xdr:to>
      <xdr:col>64</xdr:col>
      <xdr:colOff>632174</xdr:colOff>
      <xdr:row>2</xdr:row>
      <xdr:rowOff>142875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570634</xdr:colOff>
      <xdr:row>1</xdr:row>
      <xdr:rowOff>138545</xdr:rowOff>
    </xdr:from>
    <xdr:to>
      <xdr:col>64</xdr:col>
      <xdr:colOff>564634</xdr:colOff>
      <xdr:row>2</xdr:row>
      <xdr:rowOff>138762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638174</xdr:colOff>
      <xdr:row>1</xdr:row>
      <xdr:rowOff>123824</xdr:rowOff>
    </xdr:from>
    <xdr:to>
      <xdr:col>64</xdr:col>
      <xdr:colOff>632174</xdr:colOff>
      <xdr:row>2</xdr:row>
      <xdr:rowOff>142875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570634</xdr:colOff>
      <xdr:row>1</xdr:row>
      <xdr:rowOff>138545</xdr:rowOff>
    </xdr:from>
    <xdr:to>
      <xdr:col>64</xdr:col>
      <xdr:colOff>564634</xdr:colOff>
      <xdr:row>2</xdr:row>
      <xdr:rowOff>138762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638174</xdr:colOff>
      <xdr:row>1</xdr:row>
      <xdr:rowOff>123824</xdr:rowOff>
    </xdr:from>
    <xdr:to>
      <xdr:col>64</xdr:col>
      <xdr:colOff>632174</xdr:colOff>
      <xdr:row>2</xdr:row>
      <xdr:rowOff>142875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570634</xdr:colOff>
      <xdr:row>1</xdr:row>
      <xdr:rowOff>138545</xdr:rowOff>
    </xdr:from>
    <xdr:to>
      <xdr:col>64</xdr:col>
      <xdr:colOff>564634</xdr:colOff>
      <xdr:row>2</xdr:row>
      <xdr:rowOff>138762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638174</xdr:colOff>
      <xdr:row>1</xdr:row>
      <xdr:rowOff>123824</xdr:rowOff>
    </xdr:from>
    <xdr:to>
      <xdr:col>64</xdr:col>
      <xdr:colOff>632174</xdr:colOff>
      <xdr:row>2</xdr:row>
      <xdr:rowOff>142875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570634</xdr:colOff>
      <xdr:row>1</xdr:row>
      <xdr:rowOff>138545</xdr:rowOff>
    </xdr:from>
    <xdr:to>
      <xdr:col>64</xdr:col>
      <xdr:colOff>564634</xdr:colOff>
      <xdr:row>2</xdr:row>
      <xdr:rowOff>138762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638174</xdr:colOff>
      <xdr:row>1</xdr:row>
      <xdr:rowOff>123824</xdr:rowOff>
    </xdr:from>
    <xdr:to>
      <xdr:col>64</xdr:col>
      <xdr:colOff>632174</xdr:colOff>
      <xdr:row>2</xdr:row>
      <xdr:rowOff>142875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570634</xdr:colOff>
      <xdr:row>1</xdr:row>
      <xdr:rowOff>138545</xdr:rowOff>
    </xdr:from>
    <xdr:to>
      <xdr:col>64</xdr:col>
      <xdr:colOff>564634</xdr:colOff>
      <xdr:row>2</xdr:row>
      <xdr:rowOff>138762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638174</xdr:colOff>
      <xdr:row>1</xdr:row>
      <xdr:rowOff>123824</xdr:rowOff>
    </xdr:from>
    <xdr:to>
      <xdr:col>64</xdr:col>
      <xdr:colOff>632174</xdr:colOff>
      <xdr:row>2</xdr:row>
      <xdr:rowOff>142875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570634</xdr:colOff>
      <xdr:row>1</xdr:row>
      <xdr:rowOff>138545</xdr:rowOff>
    </xdr:from>
    <xdr:to>
      <xdr:col>64</xdr:col>
      <xdr:colOff>564634</xdr:colOff>
      <xdr:row>2</xdr:row>
      <xdr:rowOff>138762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638174</xdr:colOff>
      <xdr:row>1</xdr:row>
      <xdr:rowOff>123824</xdr:rowOff>
    </xdr:from>
    <xdr:to>
      <xdr:col>64</xdr:col>
      <xdr:colOff>632174</xdr:colOff>
      <xdr:row>2</xdr:row>
      <xdr:rowOff>142875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570634</xdr:colOff>
      <xdr:row>1</xdr:row>
      <xdr:rowOff>138545</xdr:rowOff>
    </xdr:from>
    <xdr:to>
      <xdr:col>64</xdr:col>
      <xdr:colOff>564634</xdr:colOff>
      <xdr:row>2</xdr:row>
      <xdr:rowOff>138762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638174</xdr:colOff>
      <xdr:row>1</xdr:row>
      <xdr:rowOff>123824</xdr:rowOff>
    </xdr:from>
    <xdr:to>
      <xdr:col>64</xdr:col>
      <xdr:colOff>632174</xdr:colOff>
      <xdr:row>2</xdr:row>
      <xdr:rowOff>142875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570634</xdr:colOff>
      <xdr:row>1</xdr:row>
      <xdr:rowOff>138545</xdr:rowOff>
    </xdr:from>
    <xdr:to>
      <xdr:col>64</xdr:col>
      <xdr:colOff>564634</xdr:colOff>
      <xdr:row>2</xdr:row>
      <xdr:rowOff>138762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638174</xdr:colOff>
      <xdr:row>1</xdr:row>
      <xdr:rowOff>123824</xdr:rowOff>
    </xdr:from>
    <xdr:to>
      <xdr:col>64</xdr:col>
      <xdr:colOff>632174</xdr:colOff>
      <xdr:row>2</xdr:row>
      <xdr:rowOff>142875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570634</xdr:colOff>
      <xdr:row>1</xdr:row>
      <xdr:rowOff>138545</xdr:rowOff>
    </xdr:from>
    <xdr:to>
      <xdr:col>64</xdr:col>
      <xdr:colOff>564634</xdr:colOff>
      <xdr:row>2</xdr:row>
      <xdr:rowOff>138762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638174</xdr:colOff>
      <xdr:row>1</xdr:row>
      <xdr:rowOff>123824</xdr:rowOff>
    </xdr:from>
    <xdr:to>
      <xdr:col>64</xdr:col>
      <xdr:colOff>632174</xdr:colOff>
      <xdr:row>2</xdr:row>
      <xdr:rowOff>142875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570634</xdr:colOff>
      <xdr:row>1</xdr:row>
      <xdr:rowOff>138545</xdr:rowOff>
    </xdr:from>
    <xdr:to>
      <xdr:col>64</xdr:col>
      <xdr:colOff>564634</xdr:colOff>
      <xdr:row>2</xdr:row>
      <xdr:rowOff>138762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638174</xdr:colOff>
      <xdr:row>1</xdr:row>
      <xdr:rowOff>123824</xdr:rowOff>
    </xdr:from>
    <xdr:to>
      <xdr:col>64</xdr:col>
      <xdr:colOff>632174</xdr:colOff>
      <xdr:row>2</xdr:row>
      <xdr:rowOff>142875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92774" y="285749"/>
          <a:ext cx="756000" cy="409576"/>
        </a:xfrm>
        <a:prstGeom prst="rect">
          <a:avLst/>
        </a:prstGeom>
        <a:noFill/>
      </xdr:spPr>
    </xdr:pic>
    <xdr:clientData/>
  </xdr:twoCellAnchor>
  <xdr:twoCellAnchor editAs="oneCell">
    <xdr:from>
      <xdr:col>63</xdr:col>
      <xdr:colOff>570634</xdr:colOff>
      <xdr:row>1</xdr:row>
      <xdr:rowOff>138545</xdr:rowOff>
    </xdr:from>
    <xdr:to>
      <xdr:col>64</xdr:col>
      <xdr:colOff>564634</xdr:colOff>
      <xdr:row>2</xdr:row>
      <xdr:rowOff>138762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25234" y="300470"/>
          <a:ext cx="756000" cy="390742"/>
        </a:xfrm>
        <a:prstGeom prst="rect">
          <a:avLst/>
        </a:prstGeom>
        <a:noFill/>
      </xdr:spPr>
    </xdr:pic>
    <xdr:clientData/>
  </xdr:twoCellAnchor>
  <xdr:oneCellAnchor>
    <xdr:from>
      <xdr:col>12</xdr:col>
      <xdr:colOff>600075</xdr:colOff>
      <xdr:row>0</xdr:row>
      <xdr:rowOff>51218</xdr:rowOff>
    </xdr:from>
    <xdr:ext cx="742950" cy="389442"/>
    <xdr:pic>
      <xdr:nvPicPr>
        <xdr:cNvPr id="41" name="Picture 1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63225" y="51218"/>
          <a:ext cx="742950" cy="389442"/>
        </a:xfrm>
        <a:prstGeom prst="rect">
          <a:avLst/>
        </a:prstGeom>
        <a:noFill/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53</xdr:col>
      <xdr:colOff>638174</xdr:colOff>
      <xdr:row>1</xdr:row>
      <xdr:rowOff>123824</xdr:rowOff>
    </xdr:from>
    <xdr:to>
      <xdr:col>54</xdr:col>
      <xdr:colOff>632174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96549" y="285749"/>
          <a:ext cx="756000" cy="381001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570634</xdr:colOff>
      <xdr:row>1</xdr:row>
      <xdr:rowOff>138545</xdr:rowOff>
    </xdr:from>
    <xdr:to>
      <xdr:col>54</xdr:col>
      <xdr:colOff>564634</xdr:colOff>
      <xdr:row>3</xdr:row>
      <xdr:rowOff>119712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29009" y="300470"/>
          <a:ext cx="756000" cy="362167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638174</xdr:colOff>
      <xdr:row>1</xdr:row>
      <xdr:rowOff>123824</xdr:rowOff>
    </xdr:from>
    <xdr:to>
      <xdr:col>54</xdr:col>
      <xdr:colOff>632174</xdr:colOff>
      <xdr:row>3</xdr:row>
      <xdr:rowOff>123825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96549" y="285749"/>
          <a:ext cx="756000" cy="381001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570634</xdr:colOff>
      <xdr:row>1</xdr:row>
      <xdr:rowOff>138545</xdr:rowOff>
    </xdr:from>
    <xdr:to>
      <xdr:col>54</xdr:col>
      <xdr:colOff>564634</xdr:colOff>
      <xdr:row>3</xdr:row>
      <xdr:rowOff>119712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29009" y="300470"/>
          <a:ext cx="756000" cy="362167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638174</xdr:colOff>
      <xdr:row>1</xdr:row>
      <xdr:rowOff>123824</xdr:rowOff>
    </xdr:from>
    <xdr:to>
      <xdr:col>54</xdr:col>
      <xdr:colOff>632174</xdr:colOff>
      <xdr:row>3</xdr:row>
      <xdr:rowOff>123825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96549" y="285749"/>
          <a:ext cx="756000" cy="381001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570634</xdr:colOff>
      <xdr:row>1</xdr:row>
      <xdr:rowOff>138545</xdr:rowOff>
    </xdr:from>
    <xdr:to>
      <xdr:col>54</xdr:col>
      <xdr:colOff>564634</xdr:colOff>
      <xdr:row>3</xdr:row>
      <xdr:rowOff>119712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29009" y="300470"/>
          <a:ext cx="756000" cy="362167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638174</xdr:colOff>
      <xdr:row>1</xdr:row>
      <xdr:rowOff>123824</xdr:rowOff>
    </xdr:from>
    <xdr:to>
      <xdr:col>54</xdr:col>
      <xdr:colOff>632174</xdr:colOff>
      <xdr:row>3</xdr:row>
      <xdr:rowOff>123825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96549" y="285749"/>
          <a:ext cx="756000" cy="381001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570634</xdr:colOff>
      <xdr:row>1</xdr:row>
      <xdr:rowOff>138545</xdr:rowOff>
    </xdr:from>
    <xdr:to>
      <xdr:col>54</xdr:col>
      <xdr:colOff>564634</xdr:colOff>
      <xdr:row>3</xdr:row>
      <xdr:rowOff>119712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29009" y="300470"/>
          <a:ext cx="756000" cy="362167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638174</xdr:colOff>
      <xdr:row>1</xdr:row>
      <xdr:rowOff>123824</xdr:rowOff>
    </xdr:from>
    <xdr:to>
      <xdr:col>54</xdr:col>
      <xdr:colOff>632174</xdr:colOff>
      <xdr:row>3</xdr:row>
      <xdr:rowOff>123825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96549" y="285749"/>
          <a:ext cx="756000" cy="381001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570634</xdr:colOff>
      <xdr:row>1</xdr:row>
      <xdr:rowOff>138545</xdr:rowOff>
    </xdr:from>
    <xdr:to>
      <xdr:col>54</xdr:col>
      <xdr:colOff>564634</xdr:colOff>
      <xdr:row>3</xdr:row>
      <xdr:rowOff>119712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29009" y="300470"/>
          <a:ext cx="756000" cy="362167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638174</xdr:colOff>
      <xdr:row>1</xdr:row>
      <xdr:rowOff>123824</xdr:rowOff>
    </xdr:from>
    <xdr:to>
      <xdr:col>54</xdr:col>
      <xdr:colOff>632174</xdr:colOff>
      <xdr:row>3</xdr:row>
      <xdr:rowOff>123825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96549" y="285749"/>
          <a:ext cx="756000" cy="381001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570634</xdr:colOff>
      <xdr:row>1</xdr:row>
      <xdr:rowOff>138545</xdr:rowOff>
    </xdr:from>
    <xdr:to>
      <xdr:col>54</xdr:col>
      <xdr:colOff>564634</xdr:colOff>
      <xdr:row>3</xdr:row>
      <xdr:rowOff>119712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29009" y="300470"/>
          <a:ext cx="756000" cy="362167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638174</xdr:colOff>
      <xdr:row>1</xdr:row>
      <xdr:rowOff>123824</xdr:rowOff>
    </xdr:from>
    <xdr:to>
      <xdr:col>54</xdr:col>
      <xdr:colOff>632174</xdr:colOff>
      <xdr:row>3</xdr:row>
      <xdr:rowOff>123825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96549" y="285749"/>
          <a:ext cx="756000" cy="381001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570634</xdr:colOff>
      <xdr:row>1</xdr:row>
      <xdr:rowOff>138545</xdr:rowOff>
    </xdr:from>
    <xdr:to>
      <xdr:col>54</xdr:col>
      <xdr:colOff>564634</xdr:colOff>
      <xdr:row>3</xdr:row>
      <xdr:rowOff>119712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29009" y="300470"/>
          <a:ext cx="756000" cy="362167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638174</xdr:colOff>
      <xdr:row>1</xdr:row>
      <xdr:rowOff>123824</xdr:rowOff>
    </xdr:from>
    <xdr:to>
      <xdr:col>54</xdr:col>
      <xdr:colOff>632174</xdr:colOff>
      <xdr:row>3</xdr:row>
      <xdr:rowOff>123825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96549" y="285749"/>
          <a:ext cx="756000" cy="381001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570634</xdr:colOff>
      <xdr:row>1</xdr:row>
      <xdr:rowOff>138545</xdr:rowOff>
    </xdr:from>
    <xdr:to>
      <xdr:col>54</xdr:col>
      <xdr:colOff>564634</xdr:colOff>
      <xdr:row>3</xdr:row>
      <xdr:rowOff>119712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29009" y="300470"/>
          <a:ext cx="756000" cy="362167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638174</xdr:colOff>
      <xdr:row>1</xdr:row>
      <xdr:rowOff>123824</xdr:rowOff>
    </xdr:from>
    <xdr:to>
      <xdr:col>54</xdr:col>
      <xdr:colOff>632174</xdr:colOff>
      <xdr:row>3</xdr:row>
      <xdr:rowOff>123825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96549" y="285749"/>
          <a:ext cx="756000" cy="381001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570634</xdr:colOff>
      <xdr:row>1</xdr:row>
      <xdr:rowOff>138545</xdr:rowOff>
    </xdr:from>
    <xdr:to>
      <xdr:col>54</xdr:col>
      <xdr:colOff>564634</xdr:colOff>
      <xdr:row>3</xdr:row>
      <xdr:rowOff>119712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29009" y="300470"/>
          <a:ext cx="756000" cy="362167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638174</xdr:colOff>
      <xdr:row>1</xdr:row>
      <xdr:rowOff>123824</xdr:rowOff>
    </xdr:from>
    <xdr:to>
      <xdr:col>54</xdr:col>
      <xdr:colOff>632174</xdr:colOff>
      <xdr:row>3</xdr:row>
      <xdr:rowOff>123825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96549" y="285749"/>
          <a:ext cx="756000" cy="381001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570634</xdr:colOff>
      <xdr:row>1</xdr:row>
      <xdr:rowOff>138545</xdr:rowOff>
    </xdr:from>
    <xdr:to>
      <xdr:col>54</xdr:col>
      <xdr:colOff>564634</xdr:colOff>
      <xdr:row>3</xdr:row>
      <xdr:rowOff>119712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29009" y="300470"/>
          <a:ext cx="756000" cy="362167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638174</xdr:colOff>
      <xdr:row>1</xdr:row>
      <xdr:rowOff>123824</xdr:rowOff>
    </xdr:from>
    <xdr:to>
      <xdr:col>54</xdr:col>
      <xdr:colOff>632174</xdr:colOff>
      <xdr:row>3</xdr:row>
      <xdr:rowOff>123825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96549" y="285749"/>
          <a:ext cx="756000" cy="381001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570634</xdr:colOff>
      <xdr:row>1</xdr:row>
      <xdr:rowOff>138545</xdr:rowOff>
    </xdr:from>
    <xdr:to>
      <xdr:col>54</xdr:col>
      <xdr:colOff>564634</xdr:colOff>
      <xdr:row>3</xdr:row>
      <xdr:rowOff>119712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29009" y="300470"/>
          <a:ext cx="756000" cy="362167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638174</xdr:colOff>
      <xdr:row>1</xdr:row>
      <xdr:rowOff>123824</xdr:rowOff>
    </xdr:from>
    <xdr:to>
      <xdr:col>54</xdr:col>
      <xdr:colOff>632174</xdr:colOff>
      <xdr:row>3</xdr:row>
      <xdr:rowOff>123825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96549" y="285749"/>
          <a:ext cx="756000" cy="381001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570634</xdr:colOff>
      <xdr:row>1</xdr:row>
      <xdr:rowOff>138545</xdr:rowOff>
    </xdr:from>
    <xdr:to>
      <xdr:col>54</xdr:col>
      <xdr:colOff>564634</xdr:colOff>
      <xdr:row>3</xdr:row>
      <xdr:rowOff>119712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29009" y="300470"/>
          <a:ext cx="756000" cy="362167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638174</xdr:colOff>
      <xdr:row>1</xdr:row>
      <xdr:rowOff>123824</xdr:rowOff>
    </xdr:from>
    <xdr:to>
      <xdr:col>54</xdr:col>
      <xdr:colOff>632174</xdr:colOff>
      <xdr:row>3</xdr:row>
      <xdr:rowOff>123825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96549" y="285749"/>
          <a:ext cx="756000" cy="381001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570634</xdr:colOff>
      <xdr:row>1</xdr:row>
      <xdr:rowOff>138545</xdr:rowOff>
    </xdr:from>
    <xdr:to>
      <xdr:col>54</xdr:col>
      <xdr:colOff>564634</xdr:colOff>
      <xdr:row>3</xdr:row>
      <xdr:rowOff>119712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29009" y="300470"/>
          <a:ext cx="756000" cy="362167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638174</xdr:colOff>
      <xdr:row>1</xdr:row>
      <xdr:rowOff>123824</xdr:rowOff>
    </xdr:from>
    <xdr:to>
      <xdr:col>54</xdr:col>
      <xdr:colOff>632174</xdr:colOff>
      <xdr:row>3</xdr:row>
      <xdr:rowOff>123825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96549" y="285749"/>
          <a:ext cx="756000" cy="381001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570634</xdr:colOff>
      <xdr:row>1</xdr:row>
      <xdr:rowOff>138545</xdr:rowOff>
    </xdr:from>
    <xdr:to>
      <xdr:col>54</xdr:col>
      <xdr:colOff>564634</xdr:colOff>
      <xdr:row>3</xdr:row>
      <xdr:rowOff>119712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29009" y="300470"/>
          <a:ext cx="756000" cy="362167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638174</xdr:colOff>
      <xdr:row>1</xdr:row>
      <xdr:rowOff>123824</xdr:rowOff>
    </xdr:from>
    <xdr:to>
      <xdr:col>54</xdr:col>
      <xdr:colOff>632174</xdr:colOff>
      <xdr:row>3</xdr:row>
      <xdr:rowOff>123825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96549" y="285749"/>
          <a:ext cx="756000" cy="381001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570634</xdr:colOff>
      <xdr:row>1</xdr:row>
      <xdr:rowOff>138545</xdr:rowOff>
    </xdr:from>
    <xdr:to>
      <xdr:col>54</xdr:col>
      <xdr:colOff>564634</xdr:colOff>
      <xdr:row>3</xdr:row>
      <xdr:rowOff>119712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29009" y="300470"/>
          <a:ext cx="756000" cy="362167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638174</xdr:colOff>
      <xdr:row>1</xdr:row>
      <xdr:rowOff>123824</xdr:rowOff>
    </xdr:from>
    <xdr:to>
      <xdr:col>54</xdr:col>
      <xdr:colOff>632174</xdr:colOff>
      <xdr:row>3</xdr:row>
      <xdr:rowOff>123825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96549" y="285749"/>
          <a:ext cx="756000" cy="381001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570634</xdr:colOff>
      <xdr:row>1</xdr:row>
      <xdr:rowOff>138545</xdr:rowOff>
    </xdr:from>
    <xdr:to>
      <xdr:col>54</xdr:col>
      <xdr:colOff>564634</xdr:colOff>
      <xdr:row>3</xdr:row>
      <xdr:rowOff>119712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29009" y="300470"/>
          <a:ext cx="756000" cy="362167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638174</xdr:colOff>
      <xdr:row>1</xdr:row>
      <xdr:rowOff>123824</xdr:rowOff>
    </xdr:from>
    <xdr:to>
      <xdr:col>54</xdr:col>
      <xdr:colOff>632174</xdr:colOff>
      <xdr:row>3</xdr:row>
      <xdr:rowOff>123825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96549" y="285749"/>
          <a:ext cx="756000" cy="381001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570634</xdr:colOff>
      <xdr:row>1</xdr:row>
      <xdr:rowOff>138545</xdr:rowOff>
    </xdr:from>
    <xdr:to>
      <xdr:col>54</xdr:col>
      <xdr:colOff>564634</xdr:colOff>
      <xdr:row>3</xdr:row>
      <xdr:rowOff>119712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29009" y="300470"/>
          <a:ext cx="756000" cy="362167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638174</xdr:colOff>
      <xdr:row>1</xdr:row>
      <xdr:rowOff>123824</xdr:rowOff>
    </xdr:from>
    <xdr:to>
      <xdr:col>54</xdr:col>
      <xdr:colOff>632174</xdr:colOff>
      <xdr:row>3</xdr:row>
      <xdr:rowOff>123825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96549" y="285749"/>
          <a:ext cx="756000" cy="381001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570634</xdr:colOff>
      <xdr:row>1</xdr:row>
      <xdr:rowOff>138545</xdr:rowOff>
    </xdr:from>
    <xdr:to>
      <xdr:col>54</xdr:col>
      <xdr:colOff>564634</xdr:colOff>
      <xdr:row>3</xdr:row>
      <xdr:rowOff>119712</xdr:rowOff>
    </xdr:to>
    <xdr:pic>
      <xdr:nvPicPr>
        <xdr:cNvPr id="37" name="Picture 1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29009" y="300470"/>
          <a:ext cx="756000" cy="362167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638174</xdr:colOff>
      <xdr:row>1</xdr:row>
      <xdr:rowOff>123824</xdr:rowOff>
    </xdr:from>
    <xdr:to>
      <xdr:col>54</xdr:col>
      <xdr:colOff>632174</xdr:colOff>
      <xdr:row>3</xdr:row>
      <xdr:rowOff>123825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96549" y="285749"/>
          <a:ext cx="756000" cy="381001"/>
        </a:xfrm>
        <a:prstGeom prst="rect">
          <a:avLst/>
        </a:prstGeom>
        <a:noFill/>
      </xdr:spPr>
    </xdr:pic>
    <xdr:clientData/>
  </xdr:twoCellAnchor>
  <xdr:twoCellAnchor editAs="oneCell">
    <xdr:from>
      <xdr:col>53</xdr:col>
      <xdr:colOff>570634</xdr:colOff>
      <xdr:row>1</xdr:row>
      <xdr:rowOff>138545</xdr:rowOff>
    </xdr:from>
    <xdr:to>
      <xdr:col>54</xdr:col>
      <xdr:colOff>564634</xdr:colOff>
      <xdr:row>3</xdr:row>
      <xdr:rowOff>119712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529009" y="300470"/>
          <a:ext cx="756000" cy="362167"/>
        </a:xfrm>
        <a:prstGeom prst="rect">
          <a:avLst/>
        </a:prstGeom>
        <a:noFill/>
      </xdr:spPr>
    </xdr:pic>
    <xdr:clientData/>
  </xdr:twoCellAnchor>
  <xdr:oneCellAnchor>
    <xdr:from>
      <xdr:col>4</xdr:col>
      <xdr:colOff>123825</xdr:colOff>
      <xdr:row>1</xdr:row>
      <xdr:rowOff>308393</xdr:rowOff>
    </xdr:from>
    <xdr:ext cx="556448" cy="291681"/>
    <xdr:pic>
      <xdr:nvPicPr>
        <xdr:cNvPr id="43" name="Picture 1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3375" y="470318"/>
          <a:ext cx="556448" cy="291681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66150.934591254292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68889.611187775372</v>
          </cell>
        </row>
        <row r="9">
          <cell r="H9">
            <v>2016</v>
          </cell>
          <cell r="I9">
            <v>72418.424643710285</v>
          </cell>
        </row>
        <row r="10">
          <cell r="H10">
            <v>2017</v>
          </cell>
          <cell r="I10">
            <v>76038.078889077384</v>
          </cell>
        </row>
        <row r="11">
          <cell r="H11">
            <v>2018</v>
          </cell>
          <cell r="I11">
            <v>80901.3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-2012.3999999999996</v>
          </cell>
          <cell r="G558">
            <v>0</v>
          </cell>
          <cell r="H558">
            <v>-1277.1999999999998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27.600000000000477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23</v>
          </cell>
          <cell r="F902">
            <v>15</v>
          </cell>
          <cell r="G902">
            <v>0</v>
          </cell>
          <cell r="H902">
            <v>0</v>
          </cell>
          <cell r="I902">
            <v>42.8</v>
          </cell>
          <cell r="J902">
            <v>14.3</v>
          </cell>
          <cell r="K902">
            <v>0</v>
          </cell>
          <cell r="L902">
            <v>55.3</v>
          </cell>
          <cell r="M902">
            <v>36.9</v>
          </cell>
          <cell r="N902">
            <v>36.799999999999997</v>
          </cell>
          <cell r="O902">
            <v>24.9</v>
          </cell>
          <cell r="P902">
            <v>17.7</v>
          </cell>
          <cell r="Q902">
            <v>45.2</v>
          </cell>
          <cell r="R902">
            <v>35.200000000000003</v>
          </cell>
          <cell r="S902">
            <v>67.2</v>
          </cell>
          <cell r="T902">
            <v>74.900000000000006</v>
          </cell>
          <cell r="U902">
            <v>177</v>
          </cell>
          <cell r="V902">
            <v>21.8</v>
          </cell>
          <cell r="W902">
            <v>38.799999999999997</v>
          </cell>
          <cell r="X902">
            <v>0</v>
          </cell>
          <cell r="Y902">
            <v>72.7</v>
          </cell>
          <cell r="Z902">
            <v>0</v>
          </cell>
          <cell r="AA902">
            <v>20.5</v>
          </cell>
          <cell r="AB902">
            <v>52.2</v>
          </cell>
          <cell r="AC902">
            <v>22.8</v>
          </cell>
          <cell r="AD902">
            <v>0</v>
          </cell>
          <cell r="AE902">
            <v>9.6</v>
          </cell>
          <cell r="AF902">
            <v>43.5</v>
          </cell>
          <cell r="AG902">
            <v>5.4</v>
          </cell>
          <cell r="AH902">
            <v>28.1</v>
          </cell>
          <cell r="AI902">
            <v>4.5</v>
          </cell>
          <cell r="AJ902">
            <v>0</v>
          </cell>
          <cell r="AK902">
            <v>145.1</v>
          </cell>
          <cell r="AL902">
            <v>43.7</v>
          </cell>
          <cell r="AM902">
            <v>0.7</v>
          </cell>
          <cell r="AN902">
            <v>70.3</v>
          </cell>
          <cell r="AO902">
            <v>0.1</v>
          </cell>
          <cell r="AP902">
            <v>22.5</v>
          </cell>
          <cell r="AQ902">
            <v>3.1</v>
          </cell>
          <cell r="AR902">
            <v>9.4</v>
          </cell>
          <cell r="AS902">
            <v>5</v>
          </cell>
          <cell r="AT902">
            <v>0</v>
          </cell>
          <cell r="AU902">
            <v>6.8</v>
          </cell>
          <cell r="AV902">
            <v>0</v>
          </cell>
          <cell r="AW902">
            <v>7.3</v>
          </cell>
          <cell r="AX902">
            <v>0</v>
          </cell>
          <cell r="AY902">
            <v>29.9</v>
          </cell>
          <cell r="AZ902">
            <v>2.4</v>
          </cell>
        </row>
        <row r="903">
          <cell r="B903" t="str">
            <v>3.P.2.2.1.2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0</v>
          </cell>
          <cell r="AO903">
            <v>0</v>
          </cell>
          <cell r="AP903">
            <v>0</v>
          </cell>
          <cell r="AQ903">
            <v>0</v>
          </cell>
          <cell r="AR903">
            <v>0</v>
          </cell>
          <cell r="AS903">
            <v>0</v>
          </cell>
          <cell r="AT903">
            <v>0</v>
          </cell>
          <cell r="AU903">
            <v>0</v>
          </cell>
          <cell r="AV903">
            <v>0</v>
          </cell>
          <cell r="AW903">
            <v>0</v>
          </cell>
          <cell r="AX903">
            <v>0</v>
          </cell>
          <cell r="AY903">
            <v>0</v>
          </cell>
          <cell r="AZ903">
            <v>0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1538.3999999999996</v>
          </cell>
          <cell r="G934">
            <v>513.69999999999993</v>
          </cell>
          <cell r="H934">
            <v>668.7</v>
          </cell>
          <cell r="I934">
            <v>486.2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557.6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0.6</v>
          </cell>
          <cell r="G936">
            <v>11.6</v>
          </cell>
          <cell r="H936">
            <v>2.7</v>
          </cell>
          <cell r="I936">
            <v>0.7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0.1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>
            <v>0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>
            <v>0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>
            <v>0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>
            <v>0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>
            <v>0</v>
          </cell>
          <cell r="E22">
            <v>0</v>
          </cell>
          <cell r="G22">
            <v>1140274</v>
          </cell>
          <cell r="H22">
            <v>0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>
            <v>0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>
            <v>0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39"/>
  <sheetViews>
    <sheetView workbookViewId="0">
      <selection activeCell="AK4" sqref="AK4"/>
    </sheetView>
  </sheetViews>
  <sheetFormatPr baseColWidth="10" defaultRowHeight="13.5"/>
  <cols>
    <col min="1" max="1" width="11.140625" style="35" customWidth="1"/>
    <col min="2" max="2" width="22" style="35" customWidth="1"/>
    <col min="3" max="3" width="13.42578125" style="35" customWidth="1"/>
    <col min="4" max="4" width="15.7109375" style="35" customWidth="1"/>
    <col min="5" max="5" width="13.140625" style="35" customWidth="1"/>
    <col min="6" max="6" width="10.5703125" style="35" bestFit="1" customWidth="1"/>
    <col min="7" max="7" width="11.28515625" style="35" customWidth="1"/>
    <col min="8" max="8" width="10.28515625" style="35" customWidth="1"/>
    <col min="9" max="9" width="10.42578125" style="35" customWidth="1"/>
    <col min="10" max="25" width="10.28515625" style="35" customWidth="1"/>
    <col min="26" max="26" width="10.85546875" style="35" customWidth="1"/>
    <col min="27" max="38" width="10.28515625" style="35" customWidth="1"/>
    <col min="39" max="39" width="10.42578125" style="35" customWidth="1"/>
    <col min="40" max="40" width="14" style="35" customWidth="1"/>
    <col min="41" max="16384" width="11.42578125" style="35"/>
  </cols>
  <sheetData>
    <row r="1" spans="1:78" ht="12.7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36"/>
      <c r="BZ1" s="36"/>
    </row>
    <row r="2" spans="1:78" ht="12.75" customHeight="1">
      <c r="A2" s="65" t="s">
        <v>95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7"/>
      <c r="BZ2" s="37"/>
    </row>
    <row r="3" spans="1:78" ht="9.1999999999999993" customHeight="1"/>
    <row r="4" spans="1:78" s="82" customFormat="1" ht="54.75" customHeight="1">
      <c r="A4" s="79" t="s">
        <v>0</v>
      </c>
      <c r="B4" s="80" t="s">
        <v>74</v>
      </c>
      <c r="C4" s="81" t="s">
        <v>1</v>
      </c>
      <c r="D4" s="81" t="s">
        <v>2</v>
      </c>
      <c r="E4" s="81" t="s">
        <v>3</v>
      </c>
      <c r="F4" s="81" t="s">
        <v>4</v>
      </c>
      <c r="G4" s="81" t="s">
        <v>5</v>
      </c>
      <c r="H4" s="81" t="s">
        <v>6</v>
      </c>
      <c r="I4" s="81" t="s">
        <v>7</v>
      </c>
      <c r="J4" s="81" t="s">
        <v>8</v>
      </c>
      <c r="K4" s="81" t="s">
        <v>9</v>
      </c>
      <c r="L4" s="81" t="s">
        <v>10</v>
      </c>
      <c r="M4" s="81" t="s">
        <v>11</v>
      </c>
      <c r="N4" s="81" t="s">
        <v>12</v>
      </c>
      <c r="O4" s="81" t="s">
        <v>13</v>
      </c>
      <c r="P4" s="81" t="s">
        <v>14</v>
      </c>
      <c r="Q4" s="131" t="s">
        <v>15</v>
      </c>
      <c r="R4" s="81" t="s">
        <v>16</v>
      </c>
      <c r="S4" s="81" t="s">
        <v>17</v>
      </c>
      <c r="T4" s="81" t="s">
        <v>18</v>
      </c>
      <c r="U4" s="81" t="s">
        <v>19</v>
      </c>
      <c r="V4" s="81" t="s">
        <v>20</v>
      </c>
      <c r="W4" s="81" t="s">
        <v>21</v>
      </c>
      <c r="X4" s="81" t="s">
        <v>22</v>
      </c>
      <c r="Y4" s="81" t="s">
        <v>23</v>
      </c>
      <c r="Z4" s="81" t="s">
        <v>75</v>
      </c>
      <c r="AA4" s="81" t="s">
        <v>24</v>
      </c>
      <c r="AB4" s="81" t="s">
        <v>25</v>
      </c>
      <c r="AC4" s="81" t="s">
        <v>26</v>
      </c>
      <c r="AD4" s="81" t="s">
        <v>27</v>
      </c>
      <c r="AE4" s="81" t="s">
        <v>28</v>
      </c>
      <c r="AF4" s="81" t="s">
        <v>29</v>
      </c>
      <c r="AG4" s="81" t="s">
        <v>30</v>
      </c>
      <c r="AH4" s="81" t="s">
        <v>31</v>
      </c>
      <c r="AI4" s="81" t="s">
        <v>32</v>
      </c>
      <c r="AJ4" s="81" t="s">
        <v>33</v>
      </c>
      <c r="AK4" s="131" t="s">
        <v>34</v>
      </c>
      <c r="AL4" s="81" t="s">
        <v>35</v>
      </c>
      <c r="AM4" s="81" t="s">
        <v>36</v>
      </c>
      <c r="AN4" s="81" t="s">
        <v>37</v>
      </c>
      <c r="AO4" s="81" t="s">
        <v>38</v>
      </c>
      <c r="AP4" s="81" t="s">
        <v>39</v>
      </c>
      <c r="AQ4" s="81" t="s">
        <v>40</v>
      </c>
      <c r="AR4" s="81" t="s">
        <v>41</v>
      </c>
      <c r="AS4" s="81" t="s">
        <v>42</v>
      </c>
      <c r="AT4" s="81" t="s">
        <v>24</v>
      </c>
      <c r="AU4" s="81" t="s">
        <v>43</v>
      </c>
      <c r="AV4" s="81" t="s">
        <v>44</v>
      </c>
      <c r="AW4" s="81" t="s">
        <v>45</v>
      </c>
      <c r="AX4" s="81" t="s">
        <v>46</v>
      </c>
      <c r="AY4" s="81" t="s">
        <v>47</v>
      </c>
      <c r="AZ4" s="81" t="s">
        <v>48</v>
      </c>
      <c r="BA4" s="81" t="s">
        <v>49</v>
      </c>
      <c r="BB4" s="81" t="s">
        <v>50</v>
      </c>
      <c r="BC4" s="81" t="s">
        <v>51</v>
      </c>
      <c r="BD4" s="81" t="s">
        <v>52</v>
      </c>
      <c r="BE4" s="81" t="s">
        <v>53</v>
      </c>
      <c r="BF4" s="81" t="s">
        <v>54</v>
      </c>
      <c r="BG4" s="81" t="s">
        <v>55</v>
      </c>
      <c r="BH4" s="81" t="s">
        <v>56</v>
      </c>
      <c r="BI4" s="81" t="s">
        <v>57</v>
      </c>
      <c r="BJ4" s="81" t="s">
        <v>58</v>
      </c>
      <c r="BK4" s="81" t="s">
        <v>59</v>
      </c>
      <c r="BL4" s="81" t="s">
        <v>60</v>
      </c>
      <c r="BM4" s="81" t="s">
        <v>61</v>
      </c>
      <c r="BN4" s="81" t="s">
        <v>62</v>
      </c>
      <c r="BO4" s="81" t="s">
        <v>63</v>
      </c>
      <c r="BP4" s="81" t="s">
        <v>64</v>
      </c>
      <c r="BQ4" s="81" t="s">
        <v>65</v>
      </c>
      <c r="BR4" s="81" t="s">
        <v>66</v>
      </c>
      <c r="BS4" s="81" t="s">
        <v>67</v>
      </c>
      <c r="BT4" s="81" t="s">
        <v>68</v>
      </c>
      <c r="BU4" s="81" t="s">
        <v>24</v>
      </c>
      <c r="BV4" s="81" t="s">
        <v>69</v>
      </c>
      <c r="BW4" s="81" t="s">
        <v>70</v>
      </c>
      <c r="BX4" s="81" t="s">
        <v>24</v>
      </c>
    </row>
    <row r="5" spans="1:78" s="86" customFormat="1" ht="12.75" customHeight="1">
      <c r="A5" s="83" t="s">
        <v>71</v>
      </c>
      <c r="B5" s="119">
        <f>SUM(B6:B17)</f>
        <v>6187542</v>
      </c>
      <c r="C5" s="119">
        <f>SUM(C6:C17)</f>
        <v>5354017</v>
      </c>
      <c r="D5" s="119">
        <f>SUM(D6:D17)</f>
        <v>833525</v>
      </c>
      <c r="E5" s="119">
        <f>SUM(E6:E17)</f>
        <v>2938425</v>
      </c>
      <c r="F5" s="119">
        <f>SUM(F6:F17)</f>
        <v>827721</v>
      </c>
      <c r="G5" s="119">
        <f t="shared" ref="G5:BR5" si="0">SUM(G6:G17)</f>
        <v>2073963</v>
      </c>
      <c r="H5" s="119">
        <f t="shared" si="0"/>
        <v>36741</v>
      </c>
      <c r="I5" s="119">
        <f t="shared" si="0"/>
        <v>244556</v>
      </c>
      <c r="J5" s="119">
        <f t="shared" si="0"/>
        <v>789</v>
      </c>
      <c r="K5" s="119">
        <f t="shared" si="0"/>
        <v>1228</v>
      </c>
      <c r="L5" s="119">
        <f t="shared" si="0"/>
        <v>12340</v>
      </c>
      <c r="M5" s="119">
        <f t="shared" si="0"/>
        <v>35117</v>
      </c>
      <c r="N5" s="119">
        <f t="shared" si="0"/>
        <v>2472</v>
      </c>
      <c r="O5" s="119">
        <f t="shared" si="0"/>
        <v>5769</v>
      </c>
      <c r="P5" s="119">
        <f t="shared" si="0"/>
        <v>670</v>
      </c>
      <c r="Q5" s="119">
        <f t="shared" si="0"/>
        <v>8511</v>
      </c>
      <c r="R5" s="119">
        <f t="shared" si="0"/>
        <v>15097</v>
      </c>
      <c r="S5" s="119">
        <f t="shared" si="0"/>
        <v>3902</v>
      </c>
      <c r="T5" s="119">
        <f t="shared" si="0"/>
        <v>4715</v>
      </c>
      <c r="U5" s="119">
        <f t="shared" si="0"/>
        <v>120</v>
      </c>
      <c r="V5" s="119">
        <f t="shared" si="0"/>
        <v>28463</v>
      </c>
      <c r="W5" s="119">
        <f t="shared" si="0"/>
        <v>111095</v>
      </c>
      <c r="X5" s="119">
        <f t="shared" si="0"/>
        <v>1130</v>
      </c>
      <c r="Y5" s="119">
        <f t="shared" si="0"/>
        <v>5375</v>
      </c>
      <c r="Z5" s="119">
        <f t="shared" si="0"/>
        <v>35</v>
      </c>
      <c r="AA5" s="119">
        <f t="shared" si="0"/>
        <v>7728</v>
      </c>
      <c r="AB5" s="119">
        <f t="shared" si="0"/>
        <v>706368</v>
      </c>
      <c r="AC5" s="119">
        <f t="shared" si="0"/>
        <v>182170</v>
      </c>
      <c r="AD5" s="119">
        <f t="shared" si="0"/>
        <v>11192</v>
      </c>
      <c r="AE5" s="119">
        <f t="shared" si="0"/>
        <v>95416</v>
      </c>
      <c r="AF5" s="119">
        <f t="shared" si="0"/>
        <v>101481</v>
      </c>
      <c r="AG5" s="119">
        <f t="shared" si="0"/>
        <v>103444</v>
      </c>
      <c r="AH5" s="119">
        <f t="shared" si="0"/>
        <v>14428</v>
      </c>
      <c r="AI5" s="119">
        <f t="shared" si="0"/>
        <v>53761</v>
      </c>
      <c r="AJ5" s="119">
        <f t="shared" si="0"/>
        <v>26214</v>
      </c>
      <c r="AK5" s="119">
        <f t="shared" si="0"/>
        <v>109734</v>
      </c>
      <c r="AL5" s="119">
        <f t="shared" si="0"/>
        <v>8528</v>
      </c>
      <c r="AM5" s="119">
        <f t="shared" si="0"/>
        <v>27869</v>
      </c>
      <c r="AN5" s="119">
        <f t="shared" si="0"/>
        <v>5103</v>
      </c>
      <c r="AO5" s="119">
        <f t="shared" si="0"/>
        <v>2970</v>
      </c>
      <c r="AP5" s="119">
        <f t="shared" si="0"/>
        <v>4649</v>
      </c>
      <c r="AQ5" s="119">
        <f t="shared" si="0"/>
        <v>3210</v>
      </c>
      <c r="AR5" s="119">
        <f t="shared" si="0"/>
        <v>2108</v>
      </c>
      <c r="AS5" s="119">
        <f t="shared" si="0"/>
        <v>995</v>
      </c>
      <c r="AT5" s="119">
        <f t="shared" si="0"/>
        <v>8834</v>
      </c>
      <c r="AU5" s="119">
        <f>SUM(AU6:AU17)</f>
        <v>1431459</v>
      </c>
      <c r="AV5" s="119">
        <f t="shared" si="0"/>
        <v>265709</v>
      </c>
      <c r="AW5" s="119">
        <f t="shared" si="0"/>
        <v>10687</v>
      </c>
      <c r="AX5" s="119">
        <f t="shared" si="0"/>
        <v>37416</v>
      </c>
      <c r="AY5" s="119">
        <f t="shared" si="0"/>
        <v>2691</v>
      </c>
      <c r="AZ5" s="119">
        <f t="shared" si="0"/>
        <v>2621</v>
      </c>
      <c r="BA5" s="119">
        <f t="shared" si="0"/>
        <v>370</v>
      </c>
      <c r="BB5" s="119">
        <f t="shared" si="0"/>
        <v>177993</v>
      </c>
      <c r="BC5" s="119">
        <f t="shared" si="0"/>
        <v>5170</v>
      </c>
      <c r="BD5" s="119">
        <f t="shared" si="0"/>
        <v>221492</v>
      </c>
      <c r="BE5" s="119">
        <f t="shared" si="0"/>
        <v>1038</v>
      </c>
      <c r="BF5" s="119">
        <f t="shared" si="0"/>
        <v>38598</v>
      </c>
      <c r="BG5" s="119">
        <f t="shared" si="0"/>
        <v>4272</v>
      </c>
      <c r="BH5" s="119">
        <f t="shared" si="0"/>
        <v>177534</v>
      </c>
      <c r="BI5" s="119">
        <f t="shared" si="0"/>
        <v>1426</v>
      </c>
      <c r="BJ5" s="119">
        <f t="shared" si="0"/>
        <v>84094</v>
      </c>
      <c r="BK5" s="119">
        <f t="shared" si="0"/>
        <v>500</v>
      </c>
      <c r="BL5" s="119">
        <f t="shared" si="0"/>
        <v>1645</v>
      </c>
      <c r="BM5" s="119">
        <f t="shared" si="0"/>
        <v>35733</v>
      </c>
      <c r="BN5" s="119">
        <f t="shared" si="0"/>
        <v>33197</v>
      </c>
      <c r="BO5" s="119">
        <f t="shared" si="0"/>
        <v>5071</v>
      </c>
      <c r="BP5" s="119">
        <f t="shared" si="0"/>
        <v>4716</v>
      </c>
      <c r="BQ5" s="119">
        <f t="shared" si="0"/>
        <v>245346</v>
      </c>
      <c r="BR5" s="119">
        <f t="shared" si="0"/>
        <v>19108</v>
      </c>
      <c r="BS5" s="119">
        <f t="shared" ref="BS5:BX5" si="1">SUM(BS6:BS17)</f>
        <v>32508</v>
      </c>
      <c r="BT5" s="119">
        <f t="shared" si="1"/>
        <v>16394</v>
      </c>
      <c r="BU5" s="119">
        <f t="shared" si="1"/>
        <v>6130</v>
      </c>
      <c r="BV5" s="119">
        <f t="shared" si="1"/>
        <v>5340</v>
      </c>
      <c r="BW5" s="119">
        <f t="shared" si="1"/>
        <v>2723</v>
      </c>
      <c r="BX5" s="119">
        <f t="shared" si="1"/>
        <v>2617</v>
      </c>
      <c r="BY5" s="85"/>
      <c r="BZ5" s="85"/>
    </row>
    <row r="6" spans="1:78" ht="12.75" customHeight="1">
      <c r="A6" s="68" t="s">
        <v>72</v>
      </c>
      <c r="B6" s="119">
        <f t="shared" ref="B6:B17" si="2">SUM(C6:D6)</f>
        <v>545627</v>
      </c>
      <c r="C6" s="121">
        <v>485738</v>
      </c>
      <c r="D6" s="121">
        <v>59889</v>
      </c>
      <c r="E6" s="119">
        <f t="shared" ref="E6:E7" si="3">SUM(F6:H6)</f>
        <v>270788</v>
      </c>
      <c r="F6" s="121">
        <v>119330</v>
      </c>
      <c r="G6" s="121">
        <v>149019</v>
      </c>
      <c r="H6" s="121">
        <v>2439</v>
      </c>
      <c r="I6" s="119">
        <f t="shared" ref="I6:I17" si="4">SUM(J6:AA6)</f>
        <v>14874</v>
      </c>
      <c r="J6" s="121">
        <v>26</v>
      </c>
      <c r="K6" s="121">
        <v>60</v>
      </c>
      <c r="L6" s="121">
        <v>1315</v>
      </c>
      <c r="M6" s="121">
        <v>2270</v>
      </c>
      <c r="N6" s="121">
        <v>105</v>
      </c>
      <c r="O6" s="121">
        <v>410</v>
      </c>
      <c r="P6" s="121">
        <v>10</v>
      </c>
      <c r="Q6" s="121">
        <v>578</v>
      </c>
      <c r="R6" s="121">
        <v>1162</v>
      </c>
      <c r="S6" s="121">
        <v>295</v>
      </c>
      <c r="T6" s="121">
        <v>195</v>
      </c>
      <c r="U6" s="122">
        <v>0</v>
      </c>
      <c r="V6" s="121">
        <v>3810</v>
      </c>
      <c r="W6" s="121">
        <v>3963</v>
      </c>
      <c r="X6" s="121">
        <v>65</v>
      </c>
      <c r="Y6" s="121">
        <v>115</v>
      </c>
      <c r="Z6" s="122">
        <v>0</v>
      </c>
      <c r="AA6" s="121">
        <v>495</v>
      </c>
      <c r="AB6" s="119">
        <f t="shared" ref="AB6:AB15" si="5">SUM(AC6:AL6)</f>
        <v>62986</v>
      </c>
      <c r="AC6" s="121">
        <v>16581</v>
      </c>
      <c r="AD6" s="121">
        <v>934</v>
      </c>
      <c r="AE6" s="121">
        <v>7683</v>
      </c>
      <c r="AF6" s="121">
        <v>8479</v>
      </c>
      <c r="AG6" s="121">
        <v>10577</v>
      </c>
      <c r="AH6" s="121">
        <v>952</v>
      </c>
      <c r="AI6" s="121">
        <v>5889</v>
      </c>
      <c r="AJ6" s="121">
        <v>1916</v>
      </c>
      <c r="AK6" s="121">
        <v>8916</v>
      </c>
      <c r="AL6" s="121">
        <v>1059</v>
      </c>
      <c r="AM6" s="119">
        <f t="shared" ref="AM6:AM17" si="6">SUM(AN6:AT6)</f>
        <v>2010</v>
      </c>
      <c r="AN6" s="121">
        <v>364</v>
      </c>
      <c r="AO6" s="121">
        <v>270</v>
      </c>
      <c r="AP6" s="121">
        <v>283</v>
      </c>
      <c r="AQ6" s="121">
        <v>210</v>
      </c>
      <c r="AR6" s="121">
        <v>206</v>
      </c>
      <c r="AS6" s="121">
        <v>45</v>
      </c>
      <c r="AT6" s="121">
        <v>632</v>
      </c>
      <c r="AU6" s="119">
        <f t="shared" ref="AU6:AU17" si="7">SUM(AV6:BU6)</f>
        <v>134746</v>
      </c>
      <c r="AV6" s="123">
        <v>24626</v>
      </c>
      <c r="AW6" s="123">
        <v>1343</v>
      </c>
      <c r="AX6" s="123">
        <v>3066</v>
      </c>
      <c r="AY6" s="123">
        <v>351</v>
      </c>
      <c r="AZ6" s="123">
        <v>590</v>
      </c>
      <c r="BA6" s="123">
        <v>5</v>
      </c>
      <c r="BB6" s="123">
        <v>12385</v>
      </c>
      <c r="BC6" s="123">
        <v>1184</v>
      </c>
      <c r="BD6" s="123">
        <v>27702</v>
      </c>
      <c r="BE6" s="123">
        <v>125</v>
      </c>
      <c r="BF6" s="123">
        <v>3459</v>
      </c>
      <c r="BG6" s="123">
        <v>1148</v>
      </c>
      <c r="BH6" s="123">
        <v>12860</v>
      </c>
      <c r="BI6" s="123">
        <v>120</v>
      </c>
      <c r="BJ6" s="123">
        <v>10359</v>
      </c>
      <c r="BK6" s="123">
        <v>10</v>
      </c>
      <c r="BL6" s="123">
        <v>205</v>
      </c>
      <c r="BM6" s="123">
        <v>3960</v>
      </c>
      <c r="BN6" s="123">
        <v>677</v>
      </c>
      <c r="BO6" s="123">
        <v>323</v>
      </c>
      <c r="BP6" s="123">
        <v>131</v>
      </c>
      <c r="BQ6" s="123">
        <v>21003</v>
      </c>
      <c r="BR6" s="123">
        <v>4867</v>
      </c>
      <c r="BS6" s="123">
        <v>2383</v>
      </c>
      <c r="BT6" s="123">
        <v>1488</v>
      </c>
      <c r="BU6" s="123">
        <v>376</v>
      </c>
      <c r="BV6" s="119">
        <f t="shared" ref="BV6:BV13" si="8">SUM(BW6:BX6)</f>
        <v>334</v>
      </c>
      <c r="BW6" s="123">
        <v>220</v>
      </c>
      <c r="BX6" s="123">
        <v>114</v>
      </c>
    </row>
    <row r="7" spans="1:78" ht="12.75" customHeight="1">
      <c r="A7" s="68" t="s">
        <v>76</v>
      </c>
      <c r="B7" s="119">
        <f t="shared" si="2"/>
        <v>538119</v>
      </c>
      <c r="C7" s="121">
        <v>485462</v>
      </c>
      <c r="D7" s="121">
        <v>52657</v>
      </c>
      <c r="E7" s="119">
        <f t="shared" si="3"/>
        <v>292818</v>
      </c>
      <c r="F7" s="121">
        <v>115852</v>
      </c>
      <c r="G7" s="121">
        <v>175106</v>
      </c>
      <c r="H7" s="121">
        <v>1860</v>
      </c>
      <c r="I7" s="119">
        <f t="shared" si="4"/>
        <v>15821</v>
      </c>
      <c r="J7" s="121">
        <v>40</v>
      </c>
      <c r="K7" s="121">
        <v>70</v>
      </c>
      <c r="L7" s="121">
        <v>769</v>
      </c>
      <c r="M7" s="121">
        <v>2375</v>
      </c>
      <c r="N7" s="121">
        <v>185</v>
      </c>
      <c r="O7" s="121">
        <v>326</v>
      </c>
      <c r="P7" s="121">
        <v>20</v>
      </c>
      <c r="Q7" s="121">
        <v>556</v>
      </c>
      <c r="R7" s="121">
        <v>1266</v>
      </c>
      <c r="S7" s="121">
        <v>305</v>
      </c>
      <c r="T7" s="121">
        <v>140</v>
      </c>
      <c r="U7" s="121">
        <v>15</v>
      </c>
      <c r="V7" s="121">
        <v>3059</v>
      </c>
      <c r="W7" s="121">
        <v>5738</v>
      </c>
      <c r="X7" s="121">
        <v>65</v>
      </c>
      <c r="Y7" s="121">
        <v>511</v>
      </c>
      <c r="Z7" s="122">
        <v>0</v>
      </c>
      <c r="AA7" s="121">
        <v>381</v>
      </c>
      <c r="AB7" s="119">
        <f t="shared" si="5"/>
        <v>50810</v>
      </c>
      <c r="AC7" s="121">
        <v>12840</v>
      </c>
      <c r="AD7" s="121">
        <v>475</v>
      </c>
      <c r="AE7" s="121">
        <v>6300</v>
      </c>
      <c r="AF7" s="121">
        <v>9056</v>
      </c>
      <c r="AG7" s="121">
        <v>6350</v>
      </c>
      <c r="AH7" s="121">
        <v>854</v>
      </c>
      <c r="AI7" s="121">
        <v>4267</v>
      </c>
      <c r="AJ7" s="121">
        <v>1810</v>
      </c>
      <c r="AK7" s="121">
        <v>8172</v>
      </c>
      <c r="AL7" s="121">
        <v>686</v>
      </c>
      <c r="AM7" s="119">
        <f t="shared" si="6"/>
        <v>1433</v>
      </c>
      <c r="AN7" s="121">
        <v>256</v>
      </c>
      <c r="AO7" s="121">
        <v>185</v>
      </c>
      <c r="AP7" s="121">
        <v>185</v>
      </c>
      <c r="AQ7" s="121">
        <v>135</v>
      </c>
      <c r="AR7" s="121">
        <v>165</v>
      </c>
      <c r="AS7" s="121">
        <v>45</v>
      </c>
      <c r="AT7" s="121">
        <v>462</v>
      </c>
      <c r="AU7" s="119">
        <f t="shared" si="7"/>
        <v>124202</v>
      </c>
      <c r="AV7" s="123">
        <v>25634</v>
      </c>
      <c r="AW7" s="123">
        <v>690</v>
      </c>
      <c r="AX7" s="123">
        <v>2737</v>
      </c>
      <c r="AY7" s="123">
        <v>150</v>
      </c>
      <c r="AZ7" s="123">
        <v>470</v>
      </c>
      <c r="BA7" s="122">
        <v>0</v>
      </c>
      <c r="BB7" s="123">
        <v>11285</v>
      </c>
      <c r="BC7" s="123">
        <v>1160</v>
      </c>
      <c r="BD7" s="123">
        <v>28906</v>
      </c>
      <c r="BE7" s="123">
        <v>116</v>
      </c>
      <c r="BF7" s="123">
        <v>2351</v>
      </c>
      <c r="BG7" s="123">
        <v>430</v>
      </c>
      <c r="BH7" s="123">
        <v>11939</v>
      </c>
      <c r="BI7" s="123">
        <v>70</v>
      </c>
      <c r="BJ7" s="123">
        <v>8069</v>
      </c>
      <c r="BK7" s="123">
        <v>10</v>
      </c>
      <c r="BL7" s="123">
        <v>475</v>
      </c>
      <c r="BM7" s="123">
        <v>2618</v>
      </c>
      <c r="BN7" s="123">
        <v>559</v>
      </c>
      <c r="BO7" s="123">
        <v>616</v>
      </c>
      <c r="BP7" s="123">
        <v>106</v>
      </c>
      <c r="BQ7" s="123">
        <v>17869</v>
      </c>
      <c r="BR7" s="123">
        <v>4158</v>
      </c>
      <c r="BS7" s="123">
        <v>2995</v>
      </c>
      <c r="BT7" s="123">
        <v>380</v>
      </c>
      <c r="BU7" s="123">
        <v>409</v>
      </c>
      <c r="BV7" s="119">
        <f t="shared" si="8"/>
        <v>378</v>
      </c>
      <c r="BW7" s="123">
        <v>298</v>
      </c>
      <c r="BX7" s="123">
        <v>80</v>
      </c>
    </row>
    <row r="8" spans="1:78" ht="12.75" customHeight="1">
      <c r="A8" s="68" t="s">
        <v>77</v>
      </c>
      <c r="B8" s="119">
        <f t="shared" si="2"/>
        <v>581861</v>
      </c>
      <c r="C8" s="132">
        <v>524049</v>
      </c>
      <c r="D8" s="132">
        <v>57812</v>
      </c>
      <c r="E8" s="119">
        <f>SUM(F8:H8)</f>
        <v>337352</v>
      </c>
      <c r="F8" s="132">
        <v>128110</v>
      </c>
      <c r="G8" s="132">
        <v>206600</v>
      </c>
      <c r="H8" s="132">
        <v>2642</v>
      </c>
      <c r="I8" s="119">
        <f t="shared" si="4"/>
        <v>15469</v>
      </c>
      <c r="J8" s="132">
        <v>20</v>
      </c>
      <c r="K8" s="132">
        <v>110</v>
      </c>
      <c r="L8" s="132">
        <v>990</v>
      </c>
      <c r="M8" s="132">
        <v>2288</v>
      </c>
      <c r="N8" s="132">
        <v>40</v>
      </c>
      <c r="O8" s="132">
        <v>445</v>
      </c>
      <c r="P8" s="122">
        <v>0</v>
      </c>
      <c r="Q8" s="132">
        <v>675</v>
      </c>
      <c r="R8" s="132">
        <v>1032</v>
      </c>
      <c r="S8" s="132">
        <v>331</v>
      </c>
      <c r="T8" s="132">
        <v>361</v>
      </c>
      <c r="U8" s="122">
        <v>0</v>
      </c>
      <c r="V8" s="132">
        <v>2765</v>
      </c>
      <c r="W8" s="132">
        <v>5821</v>
      </c>
      <c r="X8" s="132">
        <v>40</v>
      </c>
      <c r="Y8" s="132">
        <v>161</v>
      </c>
      <c r="Z8" s="122">
        <v>0</v>
      </c>
      <c r="AA8" s="132">
        <v>390</v>
      </c>
      <c r="AB8" s="119">
        <f t="shared" si="5"/>
        <v>46194</v>
      </c>
      <c r="AC8" s="121">
        <v>12243</v>
      </c>
      <c r="AD8" s="121">
        <v>360</v>
      </c>
      <c r="AE8" s="121">
        <v>6673</v>
      </c>
      <c r="AF8" s="121">
        <v>4854</v>
      </c>
      <c r="AG8" s="121">
        <v>7559</v>
      </c>
      <c r="AH8" s="121">
        <v>1043</v>
      </c>
      <c r="AI8" s="121">
        <v>4301</v>
      </c>
      <c r="AJ8" s="121">
        <v>1701</v>
      </c>
      <c r="AK8" s="121">
        <v>7139</v>
      </c>
      <c r="AL8" s="121">
        <v>321</v>
      </c>
      <c r="AM8" s="119">
        <f t="shared" si="6"/>
        <v>1671</v>
      </c>
      <c r="AN8" s="121">
        <v>316</v>
      </c>
      <c r="AO8" s="121">
        <v>140</v>
      </c>
      <c r="AP8" s="121">
        <v>270</v>
      </c>
      <c r="AQ8" s="121">
        <v>201</v>
      </c>
      <c r="AR8" s="121">
        <v>150</v>
      </c>
      <c r="AS8" s="121">
        <v>145</v>
      </c>
      <c r="AT8" s="121">
        <v>449</v>
      </c>
      <c r="AU8" s="119">
        <f t="shared" si="7"/>
        <v>122836</v>
      </c>
      <c r="AV8" s="121">
        <v>27035</v>
      </c>
      <c r="AW8" s="121">
        <v>896</v>
      </c>
      <c r="AX8" s="121">
        <v>2924</v>
      </c>
      <c r="AY8" s="121">
        <v>87</v>
      </c>
      <c r="AZ8" s="121">
        <v>401</v>
      </c>
      <c r="BA8" s="122">
        <v>0</v>
      </c>
      <c r="BB8" s="121">
        <v>8746</v>
      </c>
      <c r="BC8" s="121">
        <v>1020</v>
      </c>
      <c r="BD8" s="121">
        <v>23831</v>
      </c>
      <c r="BE8" s="121">
        <v>87</v>
      </c>
      <c r="BF8" s="121">
        <v>3291</v>
      </c>
      <c r="BG8" s="121">
        <v>127</v>
      </c>
      <c r="BH8" s="121">
        <v>13646</v>
      </c>
      <c r="BI8" s="121">
        <v>120</v>
      </c>
      <c r="BJ8" s="121">
        <v>7267</v>
      </c>
      <c r="BK8" s="121">
        <v>10</v>
      </c>
      <c r="BL8" s="121">
        <v>241</v>
      </c>
      <c r="BM8" s="121">
        <v>2850</v>
      </c>
      <c r="BN8" s="121">
        <v>826</v>
      </c>
      <c r="BO8" s="121">
        <v>405</v>
      </c>
      <c r="BP8" s="121">
        <v>332</v>
      </c>
      <c r="BQ8" s="121">
        <v>20480</v>
      </c>
      <c r="BR8" s="121">
        <v>4259</v>
      </c>
      <c r="BS8" s="121">
        <v>3085</v>
      </c>
      <c r="BT8" s="121">
        <v>491</v>
      </c>
      <c r="BU8" s="121">
        <v>379</v>
      </c>
      <c r="BV8" s="119">
        <f t="shared" si="8"/>
        <v>527</v>
      </c>
      <c r="BW8" s="123">
        <v>196</v>
      </c>
      <c r="BX8" s="123">
        <v>331</v>
      </c>
    </row>
    <row r="9" spans="1:78" ht="12.75" customHeight="1">
      <c r="A9" s="68" t="s">
        <v>78</v>
      </c>
      <c r="B9" s="119">
        <f t="shared" si="2"/>
        <v>557519</v>
      </c>
      <c r="C9" s="121">
        <v>495195</v>
      </c>
      <c r="D9" s="121">
        <v>62324</v>
      </c>
      <c r="E9" s="119">
        <f>SUM(F9:H9)</f>
        <v>288659</v>
      </c>
      <c r="F9" s="121">
        <v>89853</v>
      </c>
      <c r="G9" s="121">
        <v>194941</v>
      </c>
      <c r="H9" s="121">
        <v>3865</v>
      </c>
      <c r="I9" s="119">
        <f t="shared" si="4"/>
        <v>19149</v>
      </c>
      <c r="J9" s="121">
        <v>75</v>
      </c>
      <c r="K9" s="121">
        <v>75</v>
      </c>
      <c r="L9" s="121">
        <v>1189</v>
      </c>
      <c r="M9" s="121">
        <v>1990</v>
      </c>
      <c r="N9" s="121">
        <v>255</v>
      </c>
      <c r="O9" s="121">
        <v>566</v>
      </c>
      <c r="P9" s="121">
        <v>10</v>
      </c>
      <c r="Q9" s="121">
        <v>970</v>
      </c>
      <c r="R9" s="121">
        <v>1009</v>
      </c>
      <c r="S9" s="121">
        <v>297</v>
      </c>
      <c r="T9" s="121">
        <v>490</v>
      </c>
      <c r="U9" s="121">
        <v>10</v>
      </c>
      <c r="V9" s="121">
        <v>3548</v>
      </c>
      <c r="W9" s="121">
        <v>6767</v>
      </c>
      <c r="X9" s="121">
        <v>100</v>
      </c>
      <c r="Y9" s="121">
        <v>590</v>
      </c>
      <c r="Z9" s="121">
        <v>5</v>
      </c>
      <c r="AA9" s="121">
        <v>1203</v>
      </c>
      <c r="AB9" s="119">
        <f t="shared" si="5"/>
        <v>56656</v>
      </c>
      <c r="AC9" s="121">
        <v>13813</v>
      </c>
      <c r="AD9" s="121">
        <v>670</v>
      </c>
      <c r="AE9" s="121">
        <v>6535</v>
      </c>
      <c r="AF9" s="121">
        <v>7185</v>
      </c>
      <c r="AG9" s="121">
        <v>9841</v>
      </c>
      <c r="AH9" s="121">
        <v>1005</v>
      </c>
      <c r="AI9" s="121">
        <v>4200</v>
      </c>
      <c r="AJ9" s="121">
        <v>1888</v>
      </c>
      <c r="AK9" s="121">
        <v>10779</v>
      </c>
      <c r="AL9" s="121">
        <v>740</v>
      </c>
      <c r="AM9" s="119">
        <f t="shared" si="6"/>
        <v>1778</v>
      </c>
      <c r="AN9" s="121">
        <v>282</v>
      </c>
      <c r="AO9" s="121">
        <v>236</v>
      </c>
      <c r="AP9" s="121">
        <v>270</v>
      </c>
      <c r="AQ9" s="121">
        <v>262</v>
      </c>
      <c r="AR9" s="121">
        <v>115</v>
      </c>
      <c r="AS9" s="121">
        <v>75</v>
      </c>
      <c r="AT9" s="121">
        <v>538</v>
      </c>
      <c r="AU9" s="119">
        <f t="shared" si="7"/>
        <v>128260</v>
      </c>
      <c r="AV9" s="121">
        <v>25763</v>
      </c>
      <c r="AW9" s="121">
        <v>1132</v>
      </c>
      <c r="AX9" s="121">
        <v>3729</v>
      </c>
      <c r="AY9" s="121">
        <v>161</v>
      </c>
      <c r="AZ9" s="121">
        <v>260</v>
      </c>
      <c r="BA9" s="121">
        <v>5</v>
      </c>
      <c r="BB9" s="121">
        <v>15297</v>
      </c>
      <c r="BC9" s="121">
        <v>50</v>
      </c>
      <c r="BD9" s="121">
        <v>24052</v>
      </c>
      <c r="BE9" s="121">
        <v>81</v>
      </c>
      <c r="BF9" s="121">
        <v>3332</v>
      </c>
      <c r="BG9" s="121">
        <v>251</v>
      </c>
      <c r="BH9" s="121">
        <v>13464</v>
      </c>
      <c r="BI9" s="121">
        <v>105</v>
      </c>
      <c r="BJ9" s="121">
        <v>7949</v>
      </c>
      <c r="BK9" s="121">
        <v>55</v>
      </c>
      <c r="BL9" s="121">
        <v>50</v>
      </c>
      <c r="BM9" s="121">
        <v>1281</v>
      </c>
      <c r="BN9" s="121">
        <v>2352</v>
      </c>
      <c r="BO9" s="121">
        <v>402</v>
      </c>
      <c r="BP9" s="121">
        <v>153</v>
      </c>
      <c r="BQ9" s="121">
        <v>22865</v>
      </c>
      <c r="BR9" s="121">
        <v>640</v>
      </c>
      <c r="BS9" s="121">
        <v>3379</v>
      </c>
      <c r="BT9" s="121">
        <v>912</v>
      </c>
      <c r="BU9" s="121">
        <v>540</v>
      </c>
      <c r="BV9" s="119">
        <f t="shared" si="8"/>
        <v>693</v>
      </c>
      <c r="BW9" s="123">
        <v>496</v>
      </c>
      <c r="BX9" s="123">
        <v>197</v>
      </c>
    </row>
    <row r="10" spans="1:78" ht="12.75" customHeight="1">
      <c r="A10" s="68" t="s">
        <v>80</v>
      </c>
      <c r="B10" s="119">
        <f t="shared" si="2"/>
        <v>472888</v>
      </c>
      <c r="C10" s="121">
        <v>411190</v>
      </c>
      <c r="D10" s="121">
        <v>61698</v>
      </c>
      <c r="E10" s="119">
        <f>SUM(F10:H10)</f>
        <v>221360</v>
      </c>
      <c r="F10" s="121">
        <v>39764</v>
      </c>
      <c r="G10" s="121">
        <v>178935</v>
      </c>
      <c r="H10" s="121">
        <v>2661</v>
      </c>
      <c r="I10" s="119">
        <f t="shared" si="4"/>
        <v>20937</v>
      </c>
      <c r="J10" s="121">
        <v>70</v>
      </c>
      <c r="K10" s="121">
        <v>123</v>
      </c>
      <c r="L10" s="121">
        <v>1218</v>
      </c>
      <c r="M10" s="121">
        <v>3295</v>
      </c>
      <c r="N10" s="121">
        <v>225</v>
      </c>
      <c r="O10" s="121">
        <v>695</v>
      </c>
      <c r="P10" s="121">
        <v>15</v>
      </c>
      <c r="Q10" s="121">
        <v>818</v>
      </c>
      <c r="R10" s="121">
        <v>1047</v>
      </c>
      <c r="S10" s="121">
        <v>300</v>
      </c>
      <c r="T10" s="121">
        <v>453</v>
      </c>
      <c r="U10" s="121">
        <v>25</v>
      </c>
      <c r="V10" s="121">
        <v>1947</v>
      </c>
      <c r="W10" s="121">
        <v>9611</v>
      </c>
      <c r="X10" s="121">
        <v>130</v>
      </c>
      <c r="Y10" s="121">
        <v>405</v>
      </c>
      <c r="Z10" s="121">
        <v>5</v>
      </c>
      <c r="AA10" s="121">
        <v>555</v>
      </c>
      <c r="AB10" s="119">
        <f t="shared" si="5"/>
        <v>64810</v>
      </c>
      <c r="AC10" s="121">
        <v>18606</v>
      </c>
      <c r="AD10" s="121">
        <v>895</v>
      </c>
      <c r="AE10" s="121">
        <v>8644</v>
      </c>
      <c r="AF10" s="121">
        <v>10411</v>
      </c>
      <c r="AG10" s="121">
        <v>9193</v>
      </c>
      <c r="AH10" s="121">
        <v>905</v>
      </c>
      <c r="AI10" s="121">
        <v>4588</v>
      </c>
      <c r="AJ10" s="121">
        <v>2458</v>
      </c>
      <c r="AK10" s="121">
        <v>8395</v>
      </c>
      <c r="AL10" s="121">
        <v>715</v>
      </c>
      <c r="AM10" s="119">
        <f t="shared" si="6"/>
        <v>2379</v>
      </c>
      <c r="AN10" s="121">
        <v>373</v>
      </c>
      <c r="AO10" s="121">
        <v>260</v>
      </c>
      <c r="AP10" s="121">
        <v>445</v>
      </c>
      <c r="AQ10" s="121">
        <v>236</v>
      </c>
      <c r="AR10" s="121">
        <v>175</v>
      </c>
      <c r="AS10" s="121">
        <v>80</v>
      </c>
      <c r="AT10" s="121">
        <v>810</v>
      </c>
      <c r="AU10" s="119">
        <f t="shared" si="7"/>
        <v>101223</v>
      </c>
      <c r="AV10" s="123">
        <v>17982</v>
      </c>
      <c r="AW10" s="123">
        <v>517</v>
      </c>
      <c r="AX10" s="123">
        <v>2356</v>
      </c>
      <c r="AY10" s="123">
        <v>160</v>
      </c>
      <c r="AZ10" s="123">
        <v>40</v>
      </c>
      <c r="BA10" s="123">
        <v>35</v>
      </c>
      <c r="BB10" s="123">
        <v>13423</v>
      </c>
      <c r="BC10" s="123">
        <v>55</v>
      </c>
      <c r="BD10" s="123">
        <v>12518</v>
      </c>
      <c r="BE10" s="123">
        <v>80</v>
      </c>
      <c r="BF10" s="123">
        <v>2393</v>
      </c>
      <c r="BG10" s="123">
        <v>136</v>
      </c>
      <c r="BH10" s="123">
        <v>18113</v>
      </c>
      <c r="BI10" s="123">
        <v>124</v>
      </c>
      <c r="BJ10" s="123">
        <v>4263</v>
      </c>
      <c r="BK10" s="123">
        <v>30</v>
      </c>
      <c r="BL10" s="123">
        <v>39</v>
      </c>
      <c r="BM10" s="123">
        <v>1331</v>
      </c>
      <c r="BN10" s="123">
        <v>2464</v>
      </c>
      <c r="BO10" s="123">
        <v>309</v>
      </c>
      <c r="BP10" s="123">
        <v>302</v>
      </c>
      <c r="BQ10" s="123">
        <v>20186</v>
      </c>
      <c r="BR10" s="123">
        <v>84</v>
      </c>
      <c r="BS10" s="123">
        <v>2313</v>
      </c>
      <c r="BT10" s="123">
        <v>1437</v>
      </c>
      <c r="BU10" s="123">
        <v>533</v>
      </c>
      <c r="BV10" s="119">
        <f t="shared" si="8"/>
        <v>481</v>
      </c>
      <c r="BW10" s="123">
        <v>235</v>
      </c>
      <c r="BX10" s="123">
        <v>246</v>
      </c>
    </row>
    <row r="11" spans="1:78" ht="12.75" customHeight="1">
      <c r="A11" s="68" t="s">
        <v>81</v>
      </c>
      <c r="B11" s="119">
        <f t="shared" si="2"/>
        <v>545657</v>
      </c>
      <c r="C11" s="121">
        <v>468677</v>
      </c>
      <c r="D11" s="121">
        <v>76980</v>
      </c>
      <c r="E11" s="119">
        <f>+F11+G11+H11</f>
        <v>271694</v>
      </c>
      <c r="F11" s="121">
        <v>37187</v>
      </c>
      <c r="G11" s="121">
        <v>231259</v>
      </c>
      <c r="H11" s="121">
        <v>3248</v>
      </c>
      <c r="I11" s="119">
        <f t="shared" si="4"/>
        <v>32237</v>
      </c>
      <c r="J11" s="121">
        <v>75</v>
      </c>
      <c r="K11" s="121">
        <v>105</v>
      </c>
      <c r="L11" s="121">
        <v>1092</v>
      </c>
      <c r="M11" s="121">
        <v>4126</v>
      </c>
      <c r="N11" s="121">
        <v>300</v>
      </c>
      <c r="O11" s="121">
        <v>611</v>
      </c>
      <c r="P11" s="121">
        <v>30</v>
      </c>
      <c r="Q11" s="121">
        <v>847</v>
      </c>
      <c r="R11" s="121">
        <v>1333</v>
      </c>
      <c r="S11" s="121">
        <v>325</v>
      </c>
      <c r="T11" s="121">
        <v>406</v>
      </c>
      <c r="U11" s="121">
        <v>15</v>
      </c>
      <c r="V11" s="121">
        <v>1497</v>
      </c>
      <c r="W11" s="121">
        <v>20305</v>
      </c>
      <c r="X11" s="121">
        <v>135</v>
      </c>
      <c r="Y11" s="121">
        <v>300</v>
      </c>
      <c r="Z11" s="122">
        <v>0</v>
      </c>
      <c r="AA11" s="121">
        <v>735</v>
      </c>
      <c r="AB11" s="119">
        <f t="shared" si="5"/>
        <v>60063</v>
      </c>
      <c r="AC11" s="121">
        <v>15106</v>
      </c>
      <c r="AD11" s="121">
        <v>985</v>
      </c>
      <c r="AE11" s="121">
        <v>7384</v>
      </c>
      <c r="AF11" s="121">
        <v>9392</v>
      </c>
      <c r="AG11" s="121">
        <v>9114</v>
      </c>
      <c r="AH11" s="121">
        <v>931</v>
      </c>
      <c r="AI11" s="121">
        <v>4152</v>
      </c>
      <c r="AJ11" s="121">
        <v>3144</v>
      </c>
      <c r="AK11" s="121">
        <v>9200</v>
      </c>
      <c r="AL11" s="121">
        <v>655</v>
      </c>
      <c r="AM11" s="119">
        <f t="shared" si="6"/>
        <v>2298</v>
      </c>
      <c r="AN11" s="121">
        <v>335</v>
      </c>
      <c r="AO11" s="121">
        <v>367</v>
      </c>
      <c r="AP11" s="121">
        <v>360</v>
      </c>
      <c r="AQ11" s="121">
        <v>186</v>
      </c>
      <c r="AR11" s="121">
        <v>105</v>
      </c>
      <c r="AS11" s="121">
        <v>115</v>
      </c>
      <c r="AT11" s="121">
        <v>830</v>
      </c>
      <c r="AU11" s="119">
        <f t="shared" si="7"/>
        <v>101945</v>
      </c>
      <c r="AV11" s="123">
        <v>20465</v>
      </c>
      <c r="AW11" s="123">
        <v>715</v>
      </c>
      <c r="AX11" s="123">
        <v>2918</v>
      </c>
      <c r="AY11" s="123">
        <v>375</v>
      </c>
      <c r="AZ11" s="123">
        <v>70</v>
      </c>
      <c r="BA11" s="123">
        <v>35</v>
      </c>
      <c r="BB11" s="123">
        <v>14118</v>
      </c>
      <c r="BC11" s="123">
        <v>45</v>
      </c>
      <c r="BD11" s="123">
        <v>9706</v>
      </c>
      <c r="BE11" s="123">
        <v>30</v>
      </c>
      <c r="BF11" s="123">
        <v>3225</v>
      </c>
      <c r="BG11" s="123">
        <v>160</v>
      </c>
      <c r="BH11" s="123">
        <v>15673</v>
      </c>
      <c r="BI11" s="123">
        <v>100</v>
      </c>
      <c r="BJ11" s="123">
        <v>5759</v>
      </c>
      <c r="BK11" s="123">
        <v>5</v>
      </c>
      <c r="BL11" s="123">
        <v>145</v>
      </c>
      <c r="BM11" s="123">
        <v>1336</v>
      </c>
      <c r="BN11" s="123">
        <v>3823</v>
      </c>
      <c r="BO11" s="123">
        <v>180</v>
      </c>
      <c r="BP11" s="123">
        <v>356</v>
      </c>
      <c r="BQ11" s="123">
        <v>18105</v>
      </c>
      <c r="BR11" s="123">
        <v>276</v>
      </c>
      <c r="BS11" s="123">
        <v>2734</v>
      </c>
      <c r="BT11" s="123">
        <v>1186</v>
      </c>
      <c r="BU11" s="123">
        <v>405</v>
      </c>
      <c r="BV11" s="119">
        <f t="shared" si="8"/>
        <v>440</v>
      </c>
      <c r="BW11" s="123">
        <v>180</v>
      </c>
      <c r="BX11" s="123">
        <v>260</v>
      </c>
    </row>
    <row r="12" spans="1:78" ht="12.75" customHeight="1">
      <c r="A12" s="68" t="s">
        <v>82</v>
      </c>
      <c r="B12" s="119">
        <f t="shared" si="2"/>
        <v>637663</v>
      </c>
      <c r="C12" s="121">
        <v>546019</v>
      </c>
      <c r="D12" s="121">
        <v>91644</v>
      </c>
      <c r="E12" s="119">
        <f>+F12+G12+H12</f>
        <v>309514</v>
      </c>
      <c r="F12" s="121">
        <v>42160</v>
      </c>
      <c r="G12" s="121">
        <v>262861</v>
      </c>
      <c r="H12" s="121">
        <v>4493</v>
      </c>
      <c r="I12" s="119">
        <f t="shared" si="4"/>
        <v>39389</v>
      </c>
      <c r="J12" s="124">
        <v>75</v>
      </c>
      <c r="K12" s="124">
        <v>115</v>
      </c>
      <c r="L12" s="124">
        <v>1152</v>
      </c>
      <c r="M12" s="124">
        <v>4028</v>
      </c>
      <c r="N12" s="124">
        <v>196</v>
      </c>
      <c r="O12" s="124">
        <v>553</v>
      </c>
      <c r="P12" s="124">
        <v>120</v>
      </c>
      <c r="Q12" s="124">
        <v>766</v>
      </c>
      <c r="R12" s="124">
        <v>1528</v>
      </c>
      <c r="S12" s="124">
        <v>333</v>
      </c>
      <c r="T12" s="124">
        <v>457</v>
      </c>
      <c r="U12" s="124">
        <v>15</v>
      </c>
      <c r="V12" s="124">
        <v>2644</v>
      </c>
      <c r="W12" s="124">
        <v>25525</v>
      </c>
      <c r="X12" s="124">
        <v>135</v>
      </c>
      <c r="Y12" s="124">
        <v>961</v>
      </c>
      <c r="Z12" s="124">
        <v>5</v>
      </c>
      <c r="AA12" s="124">
        <v>781</v>
      </c>
      <c r="AB12" s="119">
        <f t="shared" si="5"/>
        <v>67466</v>
      </c>
      <c r="AC12" s="121">
        <v>16021</v>
      </c>
      <c r="AD12" s="121">
        <v>850</v>
      </c>
      <c r="AE12" s="121">
        <v>8527</v>
      </c>
      <c r="AF12" s="121">
        <v>9301</v>
      </c>
      <c r="AG12" s="121">
        <v>10037</v>
      </c>
      <c r="AH12" s="121">
        <v>1922</v>
      </c>
      <c r="AI12" s="121">
        <v>6654</v>
      </c>
      <c r="AJ12" s="121">
        <v>2225</v>
      </c>
      <c r="AK12" s="121">
        <v>10888</v>
      </c>
      <c r="AL12" s="121">
        <v>1041</v>
      </c>
      <c r="AM12" s="119">
        <f t="shared" si="6"/>
        <v>2698</v>
      </c>
      <c r="AN12" s="121">
        <v>521</v>
      </c>
      <c r="AO12" s="121">
        <v>423</v>
      </c>
      <c r="AP12" s="121">
        <v>502</v>
      </c>
      <c r="AQ12" s="121">
        <v>246</v>
      </c>
      <c r="AR12" s="121">
        <v>171</v>
      </c>
      <c r="AS12" s="121">
        <v>130</v>
      </c>
      <c r="AT12" s="121">
        <v>705</v>
      </c>
      <c r="AU12" s="119">
        <f t="shared" si="7"/>
        <v>126449</v>
      </c>
      <c r="AV12" s="121">
        <v>17588</v>
      </c>
      <c r="AW12" s="121">
        <v>1018</v>
      </c>
      <c r="AX12" s="121">
        <v>4300</v>
      </c>
      <c r="AY12" s="121">
        <v>216</v>
      </c>
      <c r="AZ12" s="121">
        <v>245</v>
      </c>
      <c r="BA12" s="121">
        <v>35</v>
      </c>
      <c r="BB12" s="121">
        <v>22184</v>
      </c>
      <c r="BC12" s="121">
        <v>35</v>
      </c>
      <c r="BD12" s="121">
        <v>17658</v>
      </c>
      <c r="BE12" s="121">
        <v>91</v>
      </c>
      <c r="BF12" s="121">
        <v>4899</v>
      </c>
      <c r="BG12" s="121">
        <v>135</v>
      </c>
      <c r="BH12" s="121">
        <v>18072</v>
      </c>
      <c r="BI12" s="121">
        <v>140</v>
      </c>
      <c r="BJ12" s="121">
        <v>7033</v>
      </c>
      <c r="BK12" s="121">
        <v>35</v>
      </c>
      <c r="BL12" s="121">
        <v>125</v>
      </c>
      <c r="BM12" s="121">
        <v>3621</v>
      </c>
      <c r="BN12" s="121">
        <v>5592</v>
      </c>
      <c r="BO12" s="121">
        <v>265</v>
      </c>
      <c r="BP12" s="121">
        <v>295</v>
      </c>
      <c r="BQ12" s="121">
        <v>17307</v>
      </c>
      <c r="BR12" s="121">
        <v>330</v>
      </c>
      <c r="BS12" s="121">
        <v>3380</v>
      </c>
      <c r="BT12" s="121">
        <v>1328</v>
      </c>
      <c r="BU12" s="121">
        <v>522</v>
      </c>
      <c r="BV12" s="119">
        <f t="shared" si="8"/>
        <v>503</v>
      </c>
      <c r="BW12" s="123">
        <v>180</v>
      </c>
      <c r="BX12" s="123">
        <v>323</v>
      </c>
    </row>
    <row r="13" spans="1:78" ht="12.75" customHeight="1">
      <c r="A13" s="68" t="s">
        <v>83</v>
      </c>
      <c r="B13" s="119">
        <f t="shared" si="2"/>
        <v>520790</v>
      </c>
      <c r="C13" s="121">
        <v>445444</v>
      </c>
      <c r="D13" s="121">
        <v>75346</v>
      </c>
      <c r="E13" s="119">
        <f t="shared" ref="E13:E17" si="9">+F13+G13+H13</f>
        <v>232461</v>
      </c>
      <c r="F13" s="121">
        <v>40877</v>
      </c>
      <c r="G13" s="121">
        <v>188410</v>
      </c>
      <c r="H13" s="121">
        <v>3174</v>
      </c>
      <c r="I13" s="119">
        <f t="shared" si="4"/>
        <v>23457</v>
      </c>
      <c r="J13" s="124">
        <v>45</v>
      </c>
      <c r="K13" s="124">
        <v>165</v>
      </c>
      <c r="L13" s="124">
        <v>850</v>
      </c>
      <c r="M13" s="124">
        <v>3968</v>
      </c>
      <c r="N13" s="124">
        <v>230</v>
      </c>
      <c r="O13" s="124">
        <v>485</v>
      </c>
      <c r="P13" s="124">
        <v>405</v>
      </c>
      <c r="Q13" s="124">
        <v>525</v>
      </c>
      <c r="R13" s="124">
        <v>1144</v>
      </c>
      <c r="S13" s="124">
        <v>330</v>
      </c>
      <c r="T13" s="124">
        <v>491</v>
      </c>
      <c r="U13" s="124">
        <v>15</v>
      </c>
      <c r="V13" s="124">
        <v>2650</v>
      </c>
      <c r="W13" s="124">
        <v>10094</v>
      </c>
      <c r="X13" s="124">
        <v>125</v>
      </c>
      <c r="Y13" s="124">
        <v>1305</v>
      </c>
      <c r="Z13" s="124">
        <v>10</v>
      </c>
      <c r="AA13" s="124">
        <v>620</v>
      </c>
      <c r="AB13" s="119">
        <f t="shared" si="5"/>
        <v>61886</v>
      </c>
      <c r="AC13" s="121">
        <v>13951</v>
      </c>
      <c r="AD13" s="121">
        <v>900</v>
      </c>
      <c r="AE13" s="121">
        <v>7007</v>
      </c>
      <c r="AF13" s="121">
        <v>9952</v>
      </c>
      <c r="AG13" s="121">
        <v>9072</v>
      </c>
      <c r="AH13" s="121">
        <v>2125</v>
      </c>
      <c r="AI13" s="121">
        <v>5019</v>
      </c>
      <c r="AJ13" s="121">
        <v>2981</v>
      </c>
      <c r="AK13" s="121">
        <v>10104</v>
      </c>
      <c r="AL13" s="121">
        <v>775</v>
      </c>
      <c r="AM13" s="119">
        <f t="shared" si="6"/>
        <v>2430</v>
      </c>
      <c r="AN13" s="121">
        <v>449</v>
      </c>
      <c r="AO13" s="121">
        <v>155</v>
      </c>
      <c r="AP13" s="121">
        <v>470</v>
      </c>
      <c r="AQ13" s="121">
        <v>226</v>
      </c>
      <c r="AR13" s="121">
        <v>155</v>
      </c>
      <c r="AS13" s="121">
        <v>65</v>
      </c>
      <c r="AT13" s="121">
        <v>910</v>
      </c>
      <c r="AU13" s="119">
        <f t="shared" si="7"/>
        <v>124864</v>
      </c>
      <c r="AV13" s="121">
        <v>19534</v>
      </c>
      <c r="AW13" s="121">
        <v>425</v>
      </c>
      <c r="AX13" s="121">
        <v>3476</v>
      </c>
      <c r="AY13" s="121">
        <v>87</v>
      </c>
      <c r="AZ13" s="121">
        <v>50</v>
      </c>
      <c r="BA13" s="122">
        <v>10</v>
      </c>
      <c r="BB13" s="121">
        <v>23401</v>
      </c>
      <c r="BC13" s="121">
        <v>20</v>
      </c>
      <c r="BD13" s="121">
        <v>18207</v>
      </c>
      <c r="BE13" s="121">
        <v>100</v>
      </c>
      <c r="BF13" s="121">
        <v>3137</v>
      </c>
      <c r="BG13" s="121">
        <v>155</v>
      </c>
      <c r="BH13" s="121">
        <v>18042</v>
      </c>
      <c r="BI13" s="121">
        <v>105</v>
      </c>
      <c r="BJ13" s="121">
        <v>7379</v>
      </c>
      <c r="BK13" s="121">
        <v>55</v>
      </c>
      <c r="BL13" s="121">
        <v>20</v>
      </c>
      <c r="BM13" s="121">
        <v>3373</v>
      </c>
      <c r="BN13" s="121">
        <v>6369</v>
      </c>
      <c r="BO13" s="121">
        <v>245</v>
      </c>
      <c r="BP13" s="121">
        <v>236</v>
      </c>
      <c r="BQ13" s="121">
        <v>17081</v>
      </c>
      <c r="BR13" s="121">
        <v>55</v>
      </c>
      <c r="BS13" s="121">
        <v>1637</v>
      </c>
      <c r="BT13" s="121">
        <v>1387</v>
      </c>
      <c r="BU13" s="121">
        <v>278</v>
      </c>
      <c r="BV13" s="119">
        <f t="shared" si="8"/>
        <v>346</v>
      </c>
      <c r="BW13" s="123">
        <v>140</v>
      </c>
      <c r="BX13" s="123">
        <v>206</v>
      </c>
    </row>
    <row r="14" spans="1:78" ht="12.75" customHeight="1">
      <c r="A14" s="68" t="s">
        <v>84</v>
      </c>
      <c r="B14" s="119">
        <f t="shared" si="2"/>
        <v>311362</v>
      </c>
      <c r="C14" s="121">
        <v>258588</v>
      </c>
      <c r="D14" s="121">
        <v>52774</v>
      </c>
      <c r="E14" s="119">
        <f t="shared" si="9"/>
        <v>98870</v>
      </c>
      <c r="F14" s="121">
        <v>22357</v>
      </c>
      <c r="G14" s="121">
        <v>74161</v>
      </c>
      <c r="H14" s="121">
        <v>2352</v>
      </c>
      <c r="I14" s="119">
        <f t="shared" si="4"/>
        <v>12887</v>
      </c>
      <c r="J14" s="124">
        <v>42</v>
      </c>
      <c r="K14" s="124">
        <v>85</v>
      </c>
      <c r="L14" s="124">
        <v>780</v>
      </c>
      <c r="M14" s="124">
        <v>2406</v>
      </c>
      <c r="N14" s="124">
        <v>115</v>
      </c>
      <c r="O14" s="124">
        <v>395</v>
      </c>
      <c r="P14" s="124">
        <v>20</v>
      </c>
      <c r="Q14" s="124">
        <v>425</v>
      </c>
      <c r="R14" s="124">
        <v>1157</v>
      </c>
      <c r="S14" s="124">
        <v>371</v>
      </c>
      <c r="T14" s="124">
        <v>271</v>
      </c>
      <c r="U14" s="124">
        <v>0</v>
      </c>
      <c r="V14" s="124">
        <v>1035</v>
      </c>
      <c r="W14" s="124">
        <v>4882</v>
      </c>
      <c r="X14" s="124">
        <v>70</v>
      </c>
      <c r="Y14" s="124">
        <v>231</v>
      </c>
      <c r="Z14" s="124">
        <v>0</v>
      </c>
      <c r="AA14" s="124">
        <v>602</v>
      </c>
      <c r="AB14" s="119">
        <f t="shared" si="5"/>
        <v>52025</v>
      </c>
      <c r="AC14" s="121">
        <v>14531</v>
      </c>
      <c r="AD14" s="121">
        <v>670</v>
      </c>
      <c r="AE14" s="121">
        <v>6767</v>
      </c>
      <c r="AF14" s="121">
        <v>8318</v>
      </c>
      <c r="AG14" s="121">
        <v>6161</v>
      </c>
      <c r="AH14" s="121">
        <v>927</v>
      </c>
      <c r="AI14" s="121">
        <v>3816</v>
      </c>
      <c r="AJ14" s="121">
        <v>2023</v>
      </c>
      <c r="AK14" s="121">
        <v>8166</v>
      </c>
      <c r="AL14" s="121">
        <v>646</v>
      </c>
      <c r="AM14" s="119">
        <f t="shared" si="6"/>
        <v>2077</v>
      </c>
      <c r="AN14" s="121">
        <v>445</v>
      </c>
      <c r="AO14" s="121">
        <v>190</v>
      </c>
      <c r="AP14" s="121">
        <v>215</v>
      </c>
      <c r="AQ14" s="121">
        <v>257</v>
      </c>
      <c r="AR14" s="121">
        <v>205</v>
      </c>
      <c r="AS14" s="121">
        <v>50</v>
      </c>
      <c r="AT14" s="121">
        <v>715</v>
      </c>
      <c r="AU14" s="119">
        <f t="shared" si="7"/>
        <v>92414</v>
      </c>
      <c r="AV14" s="123">
        <v>18497</v>
      </c>
      <c r="AW14" s="123">
        <v>546</v>
      </c>
      <c r="AX14" s="123">
        <v>2524</v>
      </c>
      <c r="AY14" s="123">
        <v>167</v>
      </c>
      <c r="AZ14" s="123">
        <v>20</v>
      </c>
      <c r="BA14" s="123">
        <v>65</v>
      </c>
      <c r="BB14" s="123">
        <v>13398</v>
      </c>
      <c r="BC14" s="123">
        <v>25</v>
      </c>
      <c r="BD14" s="123">
        <v>6793</v>
      </c>
      <c r="BE14" s="123">
        <v>65</v>
      </c>
      <c r="BF14" s="123">
        <v>2705</v>
      </c>
      <c r="BG14" s="123">
        <v>365</v>
      </c>
      <c r="BH14" s="123">
        <v>15493</v>
      </c>
      <c r="BI14" s="123">
        <v>115</v>
      </c>
      <c r="BJ14" s="123">
        <v>4171</v>
      </c>
      <c r="BK14" s="123">
        <v>20</v>
      </c>
      <c r="BL14" s="123">
        <v>15</v>
      </c>
      <c r="BM14" s="123">
        <v>2326</v>
      </c>
      <c r="BN14" s="123">
        <v>3412</v>
      </c>
      <c r="BO14" s="123">
        <v>340</v>
      </c>
      <c r="BP14" s="123">
        <v>480</v>
      </c>
      <c r="BQ14" s="123">
        <v>17468</v>
      </c>
      <c r="BR14" s="123">
        <v>50</v>
      </c>
      <c r="BS14" s="123">
        <v>1779</v>
      </c>
      <c r="BT14" s="123">
        <v>1112</v>
      </c>
      <c r="BU14" s="123">
        <v>463</v>
      </c>
      <c r="BV14" s="119">
        <f t="shared" ref="BV14:BV17" si="10">SUM(BW14:BX14)</f>
        <v>315</v>
      </c>
      <c r="BW14" s="123">
        <v>150</v>
      </c>
      <c r="BX14" s="123">
        <v>165</v>
      </c>
    </row>
    <row r="15" spans="1:78" ht="12.75" customHeight="1">
      <c r="A15" s="71" t="s">
        <v>85</v>
      </c>
      <c r="B15" s="119">
        <f t="shared" si="2"/>
        <v>395666</v>
      </c>
      <c r="C15" s="121">
        <v>337466</v>
      </c>
      <c r="D15" s="121">
        <v>58200</v>
      </c>
      <c r="E15" s="119">
        <f t="shared" si="9"/>
        <v>147082</v>
      </c>
      <c r="F15" s="121">
        <v>32830</v>
      </c>
      <c r="G15" s="121">
        <v>110945</v>
      </c>
      <c r="H15" s="121">
        <v>3307</v>
      </c>
      <c r="I15" s="119">
        <f t="shared" si="4"/>
        <v>14401</v>
      </c>
      <c r="J15" s="124">
        <v>123</v>
      </c>
      <c r="K15" s="124">
        <v>100</v>
      </c>
      <c r="L15" s="124">
        <v>1017</v>
      </c>
      <c r="M15" s="124">
        <v>2568</v>
      </c>
      <c r="N15" s="124">
        <v>175</v>
      </c>
      <c r="O15" s="124">
        <v>486</v>
      </c>
      <c r="P15" s="124">
        <v>5</v>
      </c>
      <c r="Q15" s="124">
        <v>744</v>
      </c>
      <c r="R15" s="124">
        <v>1230</v>
      </c>
      <c r="S15" s="124">
        <v>399</v>
      </c>
      <c r="T15" s="124">
        <v>465</v>
      </c>
      <c r="U15" s="124">
        <v>5</v>
      </c>
      <c r="V15" s="124">
        <v>1870</v>
      </c>
      <c r="W15" s="124">
        <v>4259</v>
      </c>
      <c r="X15" s="124">
        <v>40</v>
      </c>
      <c r="Y15" s="124">
        <v>210</v>
      </c>
      <c r="Z15" s="124">
        <v>5</v>
      </c>
      <c r="AA15" s="124">
        <v>700</v>
      </c>
      <c r="AB15" s="119">
        <f t="shared" si="5"/>
        <v>61441</v>
      </c>
      <c r="AC15" s="121">
        <v>15257</v>
      </c>
      <c r="AD15" s="121">
        <v>890</v>
      </c>
      <c r="AE15" s="121">
        <v>8425</v>
      </c>
      <c r="AF15" s="121">
        <v>10555</v>
      </c>
      <c r="AG15" s="121">
        <v>7902</v>
      </c>
      <c r="AH15" s="121">
        <v>1234</v>
      </c>
      <c r="AI15" s="121">
        <v>5389</v>
      </c>
      <c r="AJ15" s="121">
        <v>2582</v>
      </c>
      <c r="AK15" s="121">
        <v>8637</v>
      </c>
      <c r="AL15" s="121">
        <v>570</v>
      </c>
      <c r="AM15" s="119">
        <f t="shared" si="6"/>
        <v>2540</v>
      </c>
      <c r="AN15" s="121">
        <v>344</v>
      </c>
      <c r="AO15" s="121">
        <v>188</v>
      </c>
      <c r="AP15" s="121">
        <v>310</v>
      </c>
      <c r="AQ15" s="121">
        <v>608</v>
      </c>
      <c r="AR15" s="121">
        <v>225</v>
      </c>
      <c r="AS15" s="121">
        <v>80</v>
      </c>
      <c r="AT15" s="121">
        <v>785</v>
      </c>
      <c r="AU15" s="119">
        <f t="shared" si="7"/>
        <v>111651</v>
      </c>
      <c r="AV15" s="123">
        <v>21597</v>
      </c>
      <c r="AW15" s="123">
        <v>770</v>
      </c>
      <c r="AX15" s="123">
        <v>2712</v>
      </c>
      <c r="AY15" s="123">
        <v>250</v>
      </c>
      <c r="AZ15" s="123">
        <v>55</v>
      </c>
      <c r="BA15" s="123">
        <v>60</v>
      </c>
      <c r="BB15" s="123">
        <v>14045</v>
      </c>
      <c r="BC15" s="123">
        <v>105</v>
      </c>
      <c r="BD15" s="123">
        <v>13785</v>
      </c>
      <c r="BE15" s="123">
        <v>42</v>
      </c>
      <c r="BF15" s="123">
        <v>3224</v>
      </c>
      <c r="BG15" s="123">
        <v>505</v>
      </c>
      <c r="BH15" s="123">
        <v>14722</v>
      </c>
      <c r="BI15" s="123">
        <v>125</v>
      </c>
      <c r="BJ15" s="123">
        <v>4497</v>
      </c>
      <c r="BK15" s="123">
        <v>50</v>
      </c>
      <c r="BL15" s="123">
        <v>90</v>
      </c>
      <c r="BM15" s="123">
        <v>2419</v>
      </c>
      <c r="BN15" s="123">
        <v>2712</v>
      </c>
      <c r="BO15" s="123">
        <v>445</v>
      </c>
      <c r="BP15" s="123">
        <v>565</v>
      </c>
      <c r="BQ15" s="123">
        <v>23789</v>
      </c>
      <c r="BR15" s="123">
        <v>123</v>
      </c>
      <c r="BS15" s="123">
        <v>2452</v>
      </c>
      <c r="BT15" s="123">
        <v>2011</v>
      </c>
      <c r="BU15" s="123">
        <v>501</v>
      </c>
      <c r="BV15" s="119">
        <f t="shared" si="10"/>
        <v>351</v>
      </c>
      <c r="BW15" s="123">
        <v>180</v>
      </c>
      <c r="BX15" s="123">
        <v>171</v>
      </c>
    </row>
    <row r="16" spans="1:78" ht="12.75" customHeight="1">
      <c r="A16" s="72" t="s">
        <v>86</v>
      </c>
      <c r="B16" s="119">
        <f t="shared" si="2"/>
        <v>453635</v>
      </c>
      <c r="C16" s="121">
        <v>392966</v>
      </c>
      <c r="D16" s="121">
        <v>60669</v>
      </c>
      <c r="E16" s="119">
        <f t="shared" si="9"/>
        <v>192116</v>
      </c>
      <c r="F16" s="121">
        <v>60260</v>
      </c>
      <c r="G16" s="121">
        <v>128590</v>
      </c>
      <c r="H16" s="121">
        <v>3266</v>
      </c>
      <c r="I16" s="119">
        <f t="shared" si="4"/>
        <v>18492</v>
      </c>
      <c r="J16" s="121">
        <v>127</v>
      </c>
      <c r="K16" s="121">
        <v>95</v>
      </c>
      <c r="L16" s="121">
        <v>913</v>
      </c>
      <c r="M16" s="121">
        <v>2958</v>
      </c>
      <c r="N16" s="121">
        <v>306</v>
      </c>
      <c r="O16" s="121">
        <v>402</v>
      </c>
      <c r="P16" s="121">
        <v>15</v>
      </c>
      <c r="Q16" s="121">
        <v>776</v>
      </c>
      <c r="R16" s="121">
        <v>1498</v>
      </c>
      <c r="S16" s="121">
        <v>325</v>
      </c>
      <c r="T16" s="121">
        <v>550</v>
      </c>
      <c r="U16" s="121">
        <v>15</v>
      </c>
      <c r="V16" s="121">
        <v>1985</v>
      </c>
      <c r="W16" s="121">
        <v>7441</v>
      </c>
      <c r="X16" s="121">
        <v>110</v>
      </c>
      <c r="Y16" s="121">
        <v>381</v>
      </c>
      <c r="Z16" s="122">
        <v>0</v>
      </c>
      <c r="AA16" s="121">
        <v>595</v>
      </c>
      <c r="AB16" s="119">
        <f t="shared" ref="AB16:AB17" si="11">SUM(AC16:AL16)</f>
        <v>57600</v>
      </c>
      <c r="AC16" s="121">
        <v>16106</v>
      </c>
      <c r="AD16" s="121">
        <v>1569</v>
      </c>
      <c r="AE16" s="121">
        <v>8626</v>
      </c>
      <c r="AF16" s="121">
        <v>7551</v>
      </c>
      <c r="AG16" s="121">
        <v>7846</v>
      </c>
      <c r="AH16" s="121">
        <v>1284</v>
      </c>
      <c r="AI16" s="121">
        <v>2537</v>
      </c>
      <c r="AJ16" s="121">
        <v>2186</v>
      </c>
      <c r="AK16" s="121">
        <v>9160</v>
      </c>
      <c r="AL16" s="121">
        <v>735</v>
      </c>
      <c r="AM16" s="119">
        <f t="shared" si="6"/>
        <v>3121</v>
      </c>
      <c r="AN16" s="121">
        <v>544</v>
      </c>
      <c r="AO16" s="121">
        <v>275</v>
      </c>
      <c r="AP16" s="121">
        <v>699</v>
      </c>
      <c r="AQ16" s="121">
        <v>265</v>
      </c>
      <c r="AR16" s="121">
        <v>165</v>
      </c>
      <c r="AS16" s="121">
        <v>100</v>
      </c>
      <c r="AT16" s="121">
        <v>1073</v>
      </c>
      <c r="AU16" s="119">
        <f t="shared" si="7"/>
        <v>121183</v>
      </c>
      <c r="AV16" s="121">
        <v>23667</v>
      </c>
      <c r="AW16" s="121">
        <v>1205</v>
      </c>
      <c r="AX16" s="121">
        <v>2876</v>
      </c>
      <c r="AY16" s="121">
        <v>311</v>
      </c>
      <c r="AZ16" s="121">
        <v>160</v>
      </c>
      <c r="BA16" s="121">
        <v>65</v>
      </c>
      <c r="BB16" s="121">
        <v>13076</v>
      </c>
      <c r="BC16" s="121">
        <v>85</v>
      </c>
      <c r="BD16" s="121">
        <v>16160</v>
      </c>
      <c r="BE16" s="121">
        <v>116</v>
      </c>
      <c r="BF16" s="121">
        <v>2878</v>
      </c>
      <c r="BG16" s="121">
        <v>355</v>
      </c>
      <c r="BH16" s="121">
        <v>13317</v>
      </c>
      <c r="BI16" s="121">
        <v>137</v>
      </c>
      <c r="BJ16" s="121">
        <v>6503</v>
      </c>
      <c r="BK16" s="121">
        <v>75</v>
      </c>
      <c r="BL16" s="121">
        <v>120</v>
      </c>
      <c r="BM16" s="121">
        <v>6062</v>
      </c>
      <c r="BN16" s="121">
        <v>1859</v>
      </c>
      <c r="BO16" s="121">
        <v>736</v>
      </c>
      <c r="BP16" s="121">
        <v>997</v>
      </c>
      <c r="BQ16" s="121">
        <v>23499</v>
      </c>
      <c r="BR16" s="121">
        <v>516</v>
      </c>
      <c r="BS16" s="121">
        <v>3107</v>
      </c>
      <c r="BT16" s="121">
        <v>2464</v>
      </c>
      <c r="BU16" s="121">
        <v>837</v>
      </c>
      <c r="BV16" s="119">
        <f t="shared" si="10"/>
        <v>454</v>
      </c>
      <c r="BW16" s="123">
        <v>144</v>
      </c>
      <c r="BX16" s="123">
        <v>310</v>
      </c>
    </row>
    <row r="17" spans="1:78" ht="12.75" customHeight="1">
      <c r="A17" s="73" t="s">
        <v>87</v>
      </c>
      <c r="B17" s="129">
        <f t="shared" si="2"/>
        <v>626755</v>
      </c>
      <c r="C17" s="125">
        <v>503223</v>
      </c>
      <c r="D17" s="125">
        <v>123532</v>
      </c>
      <c r="E17" s="129">
        <f t="shared" si="9"/>
        <v>275711</v>
      </c>
      <c r="F17" s="125">
        <v>99141</v>
      </c>
      <c r="G17" s="125">
        <v>173136</v>
      </c>
      <c r="H17" s="125">
        <v>3434</v>
      </c>
      <c r="I17" s="129">
        <f t="shared" si="4"/>
        <v>17443</v>
      </c>
      <c r="J17" s="125">
        <v>71</v>
      </c>
      <c r="K17" s="125">
        <v>125</v>
      </c>
      <c r="L17" s="125">
        <v>1055</v>
      </c>
      <c r="M17" s="125">
        <v>2845</v>
      </c>
      <c r="N17" s="125">
        <v>340</v>
      </c>
      <c r="O17" s="125">
        <v>395</v>
      </c>
      <c r="P17" s="126">
        <v>20</v>
      </c>
      <c r="Q17" s="133">
        <v>831</v>
      </c>
      <c r="R17" s="125">
        <v>1691</v>
      </c>
      <c r="S17" s="125">
        <v>291</v>
      </c>
      <c r="T17" s="125">
        <v>436</v>
      </c>
      <c r="U17" s="126">
        <v>5</v>
      </c>
      <c r="V17" s="125">
        <v>1653</v>
      </c>
      <c r="W17" s="125">
        <v>6689</v>
      </c>
      <c r="X17" s="127">
        <v>115</v>
      </c>
      <c r="Y17" s="125">
        <v>205</v>
      </c>
      <c r="Z17" s="128">
        <v>5</v>
      </c>
      <c r="AA17" s="125">
        <v>671</v>
      </c>
      <c r="AB17" s="129">
        <f t="shared" si="11"/>
        <v>64431</v>
      </c>
      <c r="AC17" s="125">
        <v>17115</v>
      </c>
      <c r="AD17" s="125">
        <v>1994</v>
      </c>
      <c r="AE17" s="125">
        <v>12845</v>
      </c>
      <c r="AF17" s="125">
        <v>6427</v>
      </c>
      <c r="AG17" s="125">
        <v>9792</v>
      </c>
      <c r="AH17" s="125">
        <v>1246</v>
      </c>
      <c r="AI17" s="125">
        <v>2949</v>
      </c>
      <c r="AJ17" s="125">
        <v>1300</v>
      </c>
      <c r="AK17" s="125">
        <v>10178</v>
      </c>
      <c r="AL17" s="125">
        <v>585</v>
      </c>
      <c r="AM17" s="129">
        <f t="shared" si="6"/>
        <v>3434</v>
      </c>
      <c r="AN17" s="125">
        <v>874</v>
      </c>
      <c r="AO17" s="125">
        <v>281</v>
      </c>
      <c r="AP17" s="125">
        <v>640</v>
      </c>
      <c r="AQ17" s="125">
        <v>378</v>
      </c>
      <c r="AR17" s="125">
        <v>271</v>
      </c>
      <c r="AS17" s="125">
        <v>65</v>
      </c>
      <c r="AT17" s="125">
        <v>925</v>
      </c>
      <c r="AU17" s="129">
        <f t="shared" si="7"/>
        <v>141686</v>
      </c>
      <c r="AV17" s="130">
        <v>23321</v>
      </c>
      <c r="AW17" s="130">
        <v>1430</v>
      </c>
      <c r="AX17" s="130">
        <v>3798</v>
      </c>
      <c r="AY17" s="130">
        <v>376</v>
      </c>
      <c r="AZ17" s="130">
        <v>260</v>
      </c>
      <c r="BA17" s="127">
        <v>55</v>
      </c>
      <c r="BB17" s="130">
        <v>16635</v>
      </c>
      <c r="BC17" s="130">
        <v>1386</v>
      </c>
      <c r="BD17" s="130">
        <v>22174</v>
      </c>
      <c r="BE17" s="130">
        <v>105</v>
      </c>
      <c r="BF17" s="130">
        <v>3704</v>
      </c>
      <c r="BG17" s="130">
        <v>505</v>
      </c>
      <c r="BH17" s="130">
        <v>12193</v>
      </c>
      <c r="BI17" s="130">
        <v>165</v>
      </c>
      <c r="BJ17" s="130">
        <v>10845</v>
      </c>
      <c r="BK17" s="130">
        <v>145</v>
      </c>
      <c r="BL17" s="130">
        <v>120</v>
      </c>
      <c r="BM17" s="130">
        <v>4556</v>
      </c>
      <c r="BN17" s="130">
        <v>2552</v>
      </c>
      <c r="BO17" s="130">
        <v>805</v>
      </c>
      <c r="BP17" s="130">
        <v>763</v>
      </c>
      <c r="BQ17" s="130">
        <v>25694</v>
      </c>
      <c r="BR17" s="130">
        <v>3750</v>
      </c>
      <c r="BS17" s="130">
        <v>3264</v>
      </c>
      <c r="BT17" s="130">
        <v>2198</v>
      </c>
      <c r="BU17" s="130">
        <v>887</v>
      </c>
      <c r="BV17" s="129">
        <f t="shared" si="10"/>
        <v>518</v>
      </c>
      <c r="BW17" s="130">
        <v>304</v>
      </c>
      <c r="BX17" s="130">
        <v>214</v>
      </c>
    </row>
    <row r="18" spans="1:78" ht="12.75" customHeight="1">
      <c r="A18" s="32" t="s">
        <v>90</v>
      </c>
      <c r="B18" s="42"/>
      <c r="C18" s="43"/>
      <c r="D18" s="43"/>
      <c r="E18" s="38"/>
      <c r="F18" s="43"/>
      <c r="G18" s="43"/>
      <c r="H18" s="43"/>
      <c r="I18" s="38"/>
      <c r="J18" s="43"/>
      <c r="K18" s="43"/>
      <c r="L18" s="43"/>
      <c r="M18" s="43"/>
      <c r="N18" s="43"/>
      <c r="O18" s="43"/>
      <c r="P18" s="40"/>
      <c r="Q18" s="44"/>
      <c r="R18" s="43"/>
      <c r="S18" s="43"/>
      <c r="T18" s="43"/>
      <c r="U18" s="40"/>
      <c r="V18" s="43"/>
      <c r="W18" s="43"/>
      <c r="X18" s="45"/>
      <c r="Y18" s="43"/>
      <c r="Z18" s="46"/>
      <c r="AA18" s="43"/>
      <c r="AB18" s="38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8"/>
      <c r="AN18" s="43"/>
      <c r="AO18" s="43"/>
      <c r="AP18" s="43"/>
      <c r="AQ18" s="43"/>
      <c r="AR18" s="43"/>
      <c r="AS18" s="43"/>
      <c r="AT18" s="43"/>
      <c r="AU18" s="38"/>
      <c r="AV18" s="39"/>
      <c r="AW18" s="39"/>
      <c r="AX18" s="39"/>
      <c r="AY18" s="39"/>
      <c r="AZ18" s="39"/>
      <c r="BA18" s="45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8"/>
      <c r="BW18" s="39"/>
      <c r="BX18" s="39"/>
    </row>
    <row r="19" spans="1:78" ht="12.75" customHeight="1">
      <c r="A19" s="32" t="s">
        <v>73</v>
      </c>
      <c r="B19" s="47"/>
      <c r="C19" s="47"/>
      <c r="D19" s="47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</row>
    <row r="20" spans="1:78">
      <c r="A20" s="171"/>
      <c r="B20" s="171"/>
      <c r="C20" s="171"/>
      <c r="D20" s="171"/>
      <c r="E20" s="171"/>
      <c r="F20" s="170"/>
      <c r="G20" s="170"/>
      <c r="H20" s="170"/>
      <c r="I20" s="43"/>
      <c r="J20" s="43"/>
      <c r="K20" s="43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49"/>
    </row>
    <row r="21" spans="1:78">
      <c r="B21" s="50"/>
      <c r="C21" s="7"/>
      <c r="D21" s="51"/>
      <c r="E21" s="43"/>
      <c r="F21" s="43"/>
      <c r="I21" s="43"/>
      <c r="J21" s="43"/>
      <c r="K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BA21" s="52"/>
      <c r="BW21" s="39"/>
      <c r="BX21" s="39"/>
      <c r="BY21" s="39"/>
    </row>
    <row r="22" spans="1:78">
      <c r="B22" s="51"/>
      <c r="C22" s="51"/>
      <c r="D22" s="51"/>
      <c r="E22" s="43"/>
      <c r="F22" s="43"/>
      <c r="G22" s="43"/>
      <c r="H22" s="43"/>
      <c r="I22" s="43"/>
      <c r="J22" s="43"/>
      <c r="K22" s="43"/>
      <c r="L22" s="43"/>
      <c r="Z22" s="5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W22" s="39"/>
      <c r="BX22" s="39"/>
      <c r="BY22" s="39"/>
    </row>
    <row r="23" spans="1:78">
      <c r="B23" s="50"/>
      <c r="C23" s="7"/>
      <c r="D23" s="51"/>
      <c r="E23" s="43"/>
      <c r="F23" s="43"/>
      <c r="G23" s="43"/>
      <c r="H23" s="43"/>
      <c r="I23" s="43"/>
      <c r="J23" s="43"/>
      <c r="K23" s="43"/>
      <c r="L23" s="4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5"/>
      <c r="AA23" s="54"/>
      <c r="AC23" s="54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BC23" s="50"/>
      <c r="BD23" s="7"/>
      <c r="BW23" s="39"/>
      <c r="BX23" s="39"/>
      <c r="BY23" s="39"/>
    </row>
    <row r="24" spans="1:78">
      <c r="B24" s="56"/>
      <c r="C24" s="50"/>
      <c r="D24" s="43"/>
      <c r="E24" s="57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C24" s="54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7"/>
      <c r="AW24" s="7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</row>
    <row r="25" spans="1:78">
      <c r="B25" s="58"/>
      <c r="E25" s="38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0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38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</row>
    <row r="26" spans="1:78">
      <c r="A26" s="54"/>
      <c r="B26" s="58"/>
      <c r="C26" s="50"/>
      <c r="D26" s="7"/>
      <c r="E26" s="38"/>
      <c r="F26" s="43"/>
      <c r="G26" s="43"/>
      <c r="H26" s="43"/>
      <c r="I26" s="43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40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38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</row>
    <row r="27" spans="1:78">
      <c r="A27" s="54"/>
      <c r="B27" s="58"/>
      <c r="C27" s="59"/>
      <c r="D27" s="60"/>
      <c r="E27" s="60"/>
      <c r="F27" s="60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0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61"/>
      <c r="AR27" s="61"/>
      <c r="AS27" s="61"/>
      <c r="AT27" s="61"/>
      <c r="AU27" s="61"/>
      <c r="AV27" s="61"/>
      <c r="AW27" s="61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</row>
    <row r="28" spans="1:78">
      <c r="A28" s="54"/>
      <c r="B28" s="54"/>
      <c r="C28" s="54"/>
      <c r="D28" s="38"/>
      <c r="E28" s="54"/>
      <c r="F28" s="54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0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X28" s="39"/>
      <c r="BY28" s="39"/>
    </row>
    <row r="29" spans="1:78">
      <c r="A29" s="54"/>
      <c r="B29" s="54"/>
      <c r="C29" s="54"/>
      <c r="D29" s="62"/>
      <c r="E29" s="54"/>
      <c r="F29" s="60"/>
      <c r="G29" s="60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X29" s="39"/>
      <c r="BY29" s="39"/>
    </row>
    <row r="30" spans="1:78">
      <c r="A30" s="54"/>
      <c r="B30" s="54"/>
      <c r="C30" s="54"/>
      <c r="D30" s="38"/>
      <c r="E30" s="54"/>
      <c r="F30" s="60"/>
      <c r="G30" s="6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O30" s="43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X30" s="39"/>
      <c r="BY30" s="39"/>
    </row>
    <row r="31" spans="1:78">
      <c r="A31" s="54"/>
      <c r="B31" s="54"/>
      <c r="C31" s="54"/>
      <c r="D31" s="38"/>
      <c r="E31" s="54"/>
      <c r="F31" s="60"/>
      <c r="G31" s="6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X31" s="39"/>
      <c r="BY31" s="39"/>
    </row>
    <row r="32" spans="1:78">
      <c r="A32" s="54"/>
      <c r="B32" s="54"/>
      <c r="C32" s="54"/>
      <c r="D32" s="38"/>
      <c r="E32" s="54"/>
      <c r="F32" s="60"/>
      <c r="G32" s="6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D32" s="6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X32" s="39"/>
      <c r="BY32" s="39"/>
    </row>
    <row r="33" spans="1:77">
      <c r="A33" s="54"/>
      <c r="B33" s="54"/>
      <c r="C33" s="54"/>
      <c r="D33" s="38"/>
      <c r="E33" s="43"/>
      <c r="F33" s="60"/>
      <c r="G33" s="6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D33" s="55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V33" s="39"/>
      <c r="BW33" s="39"/>
      <c r="BX33" s="39"/>
      <c r="BY33" s="39"/>
    </row>
    <row r="34" spans="1:77">
      <c r="D34" s="38"/>
      <c r="E34" s="60"/>
      <c r="F34" s="60"/>
      <c r="G34" s="60"/>
      <c r="H34" s="60"/>
      <c r="I34" s="60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D34" s="64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V34" s="39"/>
      <c r="BW34" s="39"/>
    </row>
    <row r="35" spans="1:77">
      <c r="D35" s="38"/>
      <c r="F35" s="60"/>
      <c r="G35" s="60"/>
      <c r="H35" s="60"/>
      <c r="I35" s="60"/>
      <c r="J35" s="60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V35" s="39"/>
      <c r="BW35" s="39"/>
    </row>
    <row r="36" spans="1:77">
      <c r="D36" s="38"/>
      <c r="F36" s="60"/>
      <c r="G36" s="60"/>
      <c r="H36" s="60"/>
      <c r="I36" s="60"/>
      <c r="J36" s="60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V36" s="39"/>
      <c r="BW36" s="39"/>
    </row>
    <row r="37" spans="1:77">
      <c r="F37" s="60"/>
      <c r="G37" s="60"/>
      <c r="H37" s="60"/>
      <c r="I37" s="60"/>
      <c r="J37" s="60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V37" s="39"/>
      <c r="BW37" s="39"/>
    </row>
    <row r="38" spans="1:77">
      <c r="F38" s="60"/>
      <c r="G38" s="60"/>
      <c r="H38" s="60"/>
      <c r="I38" s="60"/>
      <c r="J38" s="60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77"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</row>
  </sheetData>
  <mergeCells count="20">
    <mergeCell ref="U20:W20"/>
    <mergeCell ref="X20:Z20"/>
    <mergeCell ref="AA20:AC20"/>
    <mergeCell ref="A20:E20"/>
    <mergeCell ref="F20:H20"/>
    <mergeCell ref="L20:N20"/>
    <mergeCell ref="O20:Q20"/>
    <mergeCell ref="R20:T20"/>
    <mergeCell ref="BW20:BY20"/>
    <mergeCell ref="AP20:AR20"/>
    <mergeCell ref="AS20:AU20"/>
    <mergeCell ref="AV20:AX20"/>
    <mergeCell ref="AY20:BA20"/>
    <mergeCell ref="BB20:BD20"/>
    <mergeCell ref="BE20:BG20"/>
    <mergeCell ref="BH20:BJ20"/>
    <mergeCell ref="BK20:BM20"/>
    <mergeCell ref="BN20:BP20"/>
    <mergeCell ref="BQ20:BS20"/>
    <mergeCell ref="BT20:BV20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7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39"/>
  <sheetViews>
    <sheetView workbookViewId="0">
      <selection activeCell="D15" sqref="D15"/>
    </sheetView>
  </sheetViews>
  <sheetFormatPr baseColWidth="10" defaultRowHeight="13.5"/>
  <cols>
    <col min="1" max="1" width="11.140625" style="35" customWidth="1"/>
    <col min="2" max="2" width="23" style="35" customWidth="1"/>
    <col min="3" max="3" width="13.42578125" style="35" customWidth="1"/>
    <col min="4" max="4" width="15.7109375" style="35" customWidth="1"/>
    <col min="5" max="5" width="13.140625" style="35" customWidth="1"/>
    <col min="6" max="6" width="10.5703125" style="35" bestFit="1" customWidth="1"/>
    <col min="7" max="7" width="11.28515625" style="35" customWidth="1"/>
    <col min="8" max="8" width="10.28515625" style="35" customWidth="1"/>
    <col min="9" max="9" width="10.42578125" style="35" customWidth="1"/>
    <col min="10" max="38" width="10.28515625" style="35" customWidth="1"/>
    <col min="39" max="39" width="10.42578125" style="35" customWidth="1"/>
    <col min="40" max="40" width="14" style="35" customWidth="1"/>
    <col min="41" max="16384" width="11.42578125" style="35"/>
  </cols>
  <sheetData>
    <row r="1" spans="1:78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36"/>
      <c r="BZ1" s="36"/>
    </row>
    <row r="2" spans="1:78">
      <c r="A2" s="65" t="s">
        <v>94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7"/>
      <c r="BZ2" s="37"/>
    </row>
    <row r="3" spans="1:78" ht="9.1999999999999993" customHeight="1"/>
    <row r="4" spans="1:78" s="89" customFormat="1" ht="54.75" customHeight="1">
      <c r="A4" s="79" t="s">
        <v>0</v>
      </c>
      <c r="B4" s="80" t="s">
        <v>74</v>
      </c>
      <c r="C4" s="81" t="s">
        <v>1</v>
      </c>
      <c r="D4" s="81" t="s">
        <v>2</v>
      </c>
      <c r="E4" s="81" t="s">
        <v>3</v>
      </c>
      <c r="F4" s="81" t="s">
        <v>4</v>
      </c>
      <c r="G4" s="81" t="s">
        <v>5</v>
      </c>
      <c r="H4" s="81" t="s">
        <v>6</v>
      </c>
      <c r="I4" s="81" t="s">
        <v>7</v>
      </c>
      <c r="J4" s="81" t="s">
        <v>8</v>
      </c>
      <c r="K4" s="81" t="s">
        <v>9</v>
      </c>
      <c r="L4" s="81" t="s">
        <v>10</v>
      </c>
      <c r="M4" s="81" t="s">
        <v>11</v>
      </c>
      <c r="N4" s="81" t="s">
        <v>12</v>
      </c>
      <c r="O4" s="81" t="s">
        <v>13</v>
      </c>
      <c r="P4" s="81" t="s">
        <v>14</v>
      </c>
      <c r="Q4" s="131" t="s">
        <v>15</v>
      </c>
      <c r="R4" s="81" t="s">
        <v>16</v>
      </c>
      <c r="S4" s="81" t="s">
        <v>17</v>
      </c>
      <c r="T4" s="81" t="s">
        <v>18</v>
      </c>
      <c r="U4" s="81" t="s">
        <v>19</v>
      </c>
      <c r="V4" s="81" t="s">
        <v>20</v>
      </c>
      <c r="W4" s="81" t="s">
        <v>21</v>
      </c>
      <c r="X4" s="81" t="s">
        <v>22</v>
      </c>
      <c r="Y4" s="81" t="s">
        <v>23</v>
      </c>
      <c r="Z4" s="81" t="s">
        <v>75</v>
      </c>
      <c r="AA4" s="81" t="s">
        <v>24</v>
      </c>
      <c r="AB4" s="81" t="s">
        <v>25</v>
      </c>
      <c r="AC4" s="81" t="s">
        <v>26</v>
      </c>
      <c r="AD4" s="81" t="s">
        <v>27</v>
      </c>
      <c r="AE4" s="81" t="s">
        <v>28</v>
      </c>
      <c r="AF4" s="81" t="s">
        <v>29</v>
      </c>
      <c r="AG4" s="81" t="s">
        <v>30</v>
      </c>
      <c r="AH4" s="81" t="s">
        <v>31</v>
      </c>
      <c r="AI4" s="81" t="s">
        <v>32</v>
      </c>
      <c r="AJ4" s="81" t="s">
        <v>33</v>
      </c>
      <c r="AK4" s="131" t="s">
        <v>34</v>
      </c>
      <c r="AL4" s="81" t="s">
        <v>35</v>
      </c>
      <c r="AM4" s="81" t="s">
        <v>36</v>
      </c>
      <c r="AN4" s="81" t="s">
        <v>37</v>
      </c>
      <c r="AO4" s="81" t="s">
        <v>38</v>
      </c>
      <c r="AP4" s="81" t="s">
        <v>39</v>
      </c>
      <c r="AQ4" s="81" t="s">
        <v>40</v>
      </c>
      <c r="AR4" s="81" t="s">
        <v>41</v>
      </c>
      <c r="AS4" s="81" t="s">
        <v>42</v>
      </c>
      <c r="AT4" s="81" t="s">
        <v>24</v>
      </c>
      <c r="AU4" s="81" t="s">
        <v>43</v>
      </c>
      <c r="AV4" s="81" t="s">
        <v>44</v>
      </c>
      <c r="AW4" s="81" t="s">
        <v>45</v>
      </c>
      <c r="AX4" s="81" t="s">
        <v>46</v>
      </c>
      <c r="AY4" s="81" t="s">
        <v>47</v>
      </c>
      <c r="AZ4" s="81" t="s">
        <v>48</v>
      </c>
      <c r="BA4" s="81" t="s">
        <v>49</v>
      </c>
      <c r="BB4" s="81" t="s">
        <v>50</v>
      </c>
      <c r="BC4" s="81" t="s">
        <v>51</v>
      </c>
      <c r="BD4" s="81" t="s">
        <v>52</v>
      </c>
      <c r="BE4" s="81" t="s">
        <v>53</v>
      </c>
      <c r="BF4" s="81" t="s">
        <v>54</v>
      </c>
      <c r="BG4" s="81" t="s">
        <v>55</v>
      </c>
      <c r="BH4" s="81" t="s">
        <v>56</v>
      </c>
      <c r="BI4" s="81" t="s">
        <v>57</v>
      </c>
      <c r="BJ4" s="81" t="s">
        <v>58</v>
      </c>
      <c r="BK4" s="81" t="s">
        <v>59</v>
      </c>
      <c r="BL4" s="81" t="s">
        <v>60</v>
      </c>
      <c r="BM4" s="81" t="s">
        <v>61</v>
      </c>
      <c r="BN4" s="81" t="s">
        <v>62</v>
      </c>
      <c r="BO4" s="81" t="s">
        <v>63</v>
      </c>
      <c r="BP4" s="81" t="s">
        <v>64</v>
      </c>
      <c r="BQ4" s="81" t="s">
        <v>65</v>
      </c>
      <c r="BR4" s="81" t="s">
        <v>66</v>
      </c>
      <c r="BS4" s="81" t="s">
        <v>67</v>
      </c>
      <c r="BT4" s="81" t="s">
        <v>68</v>
      </c>
      <c r="BU4" s="81" t="s">
        <v>24</v>
      </c>
      <c r="BV4" s="81" t="s">
        <v>69</v>
      </c>
      <c r="BW4" s="81" t="s">
        <v>70</v>
      </c>
      <c r="BX4" s="81" t="s">
        <v>24</v>
      </c>
    </row>
    <row r="5" spans="1:78" s="89" customFormat="1" ht="12.75" customHeight="1">
      <c r="A5" s="83" t="s">
        <v>71</v>
      </c>
      <c r="B5" s="119">
        <f>SUM(B6:B17)</f>
        <v>6568888</v>
      </c>
      <c r="C5" s="119">
        <f>SUM(C6:C17)</f>
        <v>5618561</v>
      </c>
      <c r="D5" s="119">
        <f>SUM(D6:D17)</f>
        <v>950327</v>
      </c>
      <c r="E5" s="119">
        <f>SUM(E6:E17)</f>
        <v>3174206</v>
      </c>
      <c r="F5" s="119">
        <f>SUM(F6:F17)</f>
        <v>892020</v>
      </c>
      <c r="G5" s="119">
        <f t="shared" ref="G5:BR5" si="0">SUM(G6:G17)</f>
        <v>2237519</v>
      </c>
      <c r="H5" s="119">
        <f t="shared" si="0"/>
        <v>44667</v>
      </c>
      <c r="I5" s="119">
        <f t="shared" si="0"/>
        <v>239884</v>
      </c>
      <c r="J5" s="119">
        <f t="shared" si="0"/>
        <v>835</v>
      </c>
      <c r="K5" s="119">
        <f t="shared" si="0"/>
        <v>1431</v>
      </c>
      <c r="L5" s="119">
        <f t="shared" si="0"/>
        <v>12003</v>
      </c>
      <c r="M5" s="119">
        <f t="shared" si="0"/>
        <v>36689</v>
      </c>
      <c r="N5" s="119">
        <f t="shared" si="0"/>
        <v>1429</v>
      </c>
      <c r="O5" s="119">
        <f t="shared" si="0"/>
        <v>7205</v>
      </c>
      <c r="P5" s="119">
        <f t="shared" si="0"/>
        <v>544</v>
      </c>
      <c r="Q5" s="119">
        <f t="shared" si="0"/>
        <v>9242</v>
      </c>
      <c r="R5" s="119">
        <f t="shared" si="0"/>
        <v>20354</v>
      </c>
      <c r="S5" s="119">
        <f t="shared" si="0"/>
        <v>5124</v>
      </c>
      <c r="T5" s="119">
        <f t="shared" si="0"/>
        <v>5722</v>
      </c>
      <c r="U5" s="119">
        <f t="shared" si="0"/>
        <v>120</v>
      </c>
      <c r="V5" s="119">
        <f t="shared" si="0"/>
        <v>19835</v>
      </c>
      <c r="W5" s="119">
        <f t="shared" si="0"/>
        <v>105695</v>
      </c>
      <c r="X5" s="119">
        <f t="shared" si="0"/>
        <v>1214</v>
      </c>
      <c r="Y5" s="119">
        <f t="shared" si="0"/>
        <v>4185</v>
      </c>
      <c r="Z5" s="119">
        <f t="shared" si="0"/>
        <v>95</v>
      </c>
      <c r="AA5" s="119">
        <f t="shared" si="0"/>
        <v>8162</v>
      </c>
      <c r="AB5" s="119">
        <f t="shared" si="0"/>
        <v>789813</v>
      </c>
      <c r="AC5" s="119">
        <f t="shared" si="0"/>
        <v>221850</v>
      </c>
      <c r="AD5" s="119">
        <f t="shared" si="0"/>
        <v>13637</v>
      </c>
      <c r="AE5" s="119">
        <f t="shared" si="0"/>
        <v>132861</v>
      </c>
      <c r="AF5" s="119">
        <f t="shared" si="0"/>
        <v>114613</v>
      </c>
      <c r="AG5" s="119">
        <f t="shared" si="0"/>
        <v>112176</v>
      </c>
      <c r="AH5" s="119">
        <f t="shared" si="0"/>
        <v>15270</v>
      </c>
      <c r="AI5" s="119">
        <f t="shared" si="0"/>
        <v>40159</v>
      </c>
      <c r="AJ5" s="119">
        <f t="shared" si="0"/>
        <v>27625</v>
      </c>
      <c r="AK5" s="119">
        <f t="shared" si="0"/>
        <v>101155</v>
      </c>
      <c r="AL5" s="119">
        <f t="shared" si="0"/>
        <v>10467</v>
      </c>
      <c r="AM5" s="119">
        <f t="shared" si="0"/>
        <v>32393</v>
      </c>
      <c r="AN5" s="119">
        <f t="shared" si="0"/>
        <v>6796</v>
      </c>
      <c r="AO5" s="119">
        <f t="shared" si="0"/>
        <v>2865</v>
      </c>
      <c r="AP5" s="119">
        <f t="shared" si="0"/>
        <v>5133</v>
      </c>
      <c r="AQ5" s="119">
        <f t="shared" si="0"/>
        <v>3626</v>
      </c>
      <c r="AR5" s="119">
        <f t="shared" si="0"/>
        <v>2541</v>
      </c>
      <c r="AS5" s="119">
        <f t="shared" si="0"/>
        <v>682</v>
      </c>
      <c r="AT5" s="119">
        <f t="shared" si="0"/>
        <v>10750</v>
      </c>
      <c r="AU5" s="119">
        <f>SUM(AU6:AU17)</f>
        <v>1377057</v>
      </c>
      <c r="AV5" s="119">
        <f t="shared" si="0"/>
        <v>217185</v>
      </c>
      <c r="AW5" s="119">
        <f t="shared" si="0"/>
        <v>11799</v>
      </c>
      <c r="AX5" s="119">
        <f t="shared" si="0"/>
        <v>34724</v>
      </c>
      <c r="AY5" s="119">
        <f t="shared" si="0"/>
        <v>2638</v>
      </c>
      <c r="AZ5" s="119">
        <f t="shared" si="0"/>
        <v>4376</v>
      </c>
      <c r="BA5" s="119">
        <f t="shared" si="0"/>
        <v>335</v>
      </c>
      <c r="BB5" s="119">
        <f t="shared" si="0"/>
        <v>163273</v>
      </c>
      <c r="BC5" s="119">
        <f t="shared" si="0"/>
        <v>4379</v>
      </c>
      <c r="BD5" s="119">
        <f t="shared" si="0"/>
        <v>228629</v>
      </c>
      <c r="BE5" s="119">
        <f t="shared" si="0"/>
        <v>1208</v>
      </c>
      <c r="BF5" s="119">
        <f t="shared" si="0"/>
        <v>31444</v>
      </c>
      <c r="BG5" s="119">
        <f t="shared" si="0"/>
        <v>4827</v>
      </c>
      <c r="BH5" s="119">
        <f t="shared" si="0"/>
        <v>187492</v>
      </c>
      <c r="BI5" s="119">
        <f t="shared" si="0"/>
        <v>1569</v>
      </c>
      <c r="BJ5" s="119">
        <f t="shared" si="0"/>
        <v>82581</v>
      </c>
      <c r="BK5" s="119">
        <f t="shared" si="0"/>
        <v>959</v>
      </c>
      <c r="BL5" s="119">
        <f t="shared" si="0"/>
        <v>1781</v>
      </c>
      <c r="BM5" s="119">
        <f t="shared" si="0"/>
        <v>40011</v>
      </c>
      <c r="BN5" s="119">
        <f t="shared" si="0"/>
        <v>42824</v>
      </c>
      <c r="BO5" s="119">
        <f t="shared" si="0"/>
        <v>7895</v>
      </c>
      <c r="BP5" s="119">
        <f t="shared" si="0"/>
        <v>6678</v>
      </c>
      <c r="BQ5" s="119">
        <f t="shared" si="0"/>
        <v>224064</v>
      </c>
      <c r="BR5" s="119">
        <f t="shared" si="0"/>
        <v>11950</v>
      </c>
      <c r="BS5" s="119">
        <f t="shared" ref="BS5:BV5" si="1">SUM(BS6:BS17)</f>
        <v>36621</v>
      </c>
      <c r="BT5" s="119">
        <f t="shared" si="1"/>
        <v>19762</v>
      </c>
      <c r="BU5" s="119">
        <f t="shared" si="1"/>
        <v>8053</v>
      </c>
      <c r="BV5" s="119">
        <f t="shared" si="1"/>
        <v>5208</v>
      </c>
      <c r="BW5" s="119">
        <f>SUM(BW6:BW17)</f>
        <v>1693</v>
      </c>
      <c r="BX5" s="119">
        <f>SUM(BX6:BX17)</f>
        <v>3515</v>
      </c>
      <c r="BY5" s="84"/>
      <c r="BZ5" s="84"/>
    </row>
    <row r="6" spans="1:78" s="88" customFormat="1" ht="12.75" customHeight="1">
      <c r="A6" s="68" t="s">
        <v>72</v>
      </c>
      <c r="B6" s="119">
        <f t="shared" ref="B6:B7" si="2">SUM(C6:D6)</f>
        <v>566797</v>
      </c>
      <c r="C6" s="121">
        <v>501365</v>
      </c>
      <c r="D6" s="121">
        <v>65432</v>
      </c>
      <c r="E6" s="119">
        <f t="shared" ref="E6:E17" si="3">+SUM(F6:H6)</f>
        <v>283059</v>
      </c>
      <c r="F6" s="121">
        <v>127845</v>
      </c>
      <c r="G6" s="121">
        <v>152690</v>
      </c>
      <c r="H6" s="121">
        <v>2524</v>
      </c>
      <c r="I6" s="119">
        <f>+SUM(J6:AA6)</f>
        <v>12293</v>
      </c>
      <c r="J6" s="121">
        <v>20</v>
      </c>
      <c r="K6" s="121">
        <v>66</v>
      </c>
      <c r="L6" s="121">
        <v>1085</v>
      </c>
      <c r="M6" s="121">
        <v>1953</v>
      </c>
      <c r="N6" s="121">
        <v>55</v>
      </c>
      <c r="O6" s="121">
        <v>289</v>
      </c>
      <c r="P6" s="121">
        <v>12</v>
      </c>
      <c r="Q6" s="121">
        <v>525</v>
      </c>
      <c r="R6" s="121">
        <v>1293</v>
      </c>
      <c r="S6" s="121">
        <v>462</v>
      </c>
      <c r="T6" s="121">
        <v>281</v>
      </c>
      <c r="U6" s="122">
        <v>4</v>
      </c>
      <c r="V6" s="121">
        <v>1249</v>
      </c>
      <c r="W6" s="121">
        <v>4177</v>
      </c>
      <c r="X6" s="121">
        <v>64</v>
      </c>
      <c r="Y6" s="121">
        <v>148</v>
      </c>
      <c r="Z6" s="122">
        <v>4</v>
      </c>
      <c r="AA6" s="121">
        <v>606</v>
      </c>
      <c r="AB6" s="119">
        <f t="shared" ref="AB6:AB17" si="4">+SUM(AC6:AL6)</f>
        <v>67691</v>
      </c>
      <c r="AC6" s="121">
        <v>23200</v>
      </c>
      <c r="AD6" s="121">
        <v>970</v>
      </c>
      <c r="AE6" s="121">
        <v>12117</v>
      </c>
      <c r="AF6" s="121">
        <v>8731</v>
      </c>
      <c r="AG6" s="121">
        <v>8144</v>
      </c>
      <c r="AH6" s="121">
        <v>821</v>
      </c>
      <c r="AI6" s="121">
        <v>3054</v>
      </c>
      <c r="AJ6" s="121">
        <v>1581</v>
      </c>
      <c r="AK6" s="121">
        <v>8145</v>
      </c>
      <c r="AL6" s="121">
        <v>928</v>
      </c>
      <c r="AM6" s="119">
        <f t="shared" ref="AM6:AM17" si="5">+SUM(AN6:AT6)</f>
        <v>3016</v>
      </c>
      <c r="AN6" s="121">
        <v>460</v>
      </c>
      <c r="AO6" s="121">
        <v>295</v>
      </c>
      <c r="AP6" s="121">
        <v>452</v>
      </c>
      <c r="AQ6" s="121">
        <v>305</v>
      </c>
      <c r="AR6" s="121">
        <v>206</v>
      </c>
      <c r="AS6" s="121">
        <v>73</v>
      </c>
      <c r="AT6" s="121">
        <v>1225</v>
      </c>
      <c r="AU6" s="121">
        <f>+SUM(AV6:BU6)</f>
        <v>134975</v>
      </c>
      <c r="AV6" s="121">
        <v>20339</v>
      </c>
      <c r="AW6" s="123">
        <v>1741</v>
      </c>
      <c r="AX6" s="123">
        <v>3610</v>
      </c>
      <c r="AY6" s="123">
        <v>408</v>
      </c>
      <c r="AZ6" s="123">
        <v>1028</v>
      </c>
      <c r="BA6" s="123">
        <v>2</v>
      </c>
      <c r="BB6" s="123">
        <v>10887</v>
      </c>
      <c r="BC6" s="123">
        <v>962</v>
      </c>
      <c r="BD6" s="123">
        <v>26952</v>
      </c>
      <c r="BE6" s="123">
        <v>142</v>
      </c>
      <c r="BF6" s="123">
        <v>3399</v>
      </c>
      <c r="BG6" s="123">
        <v>926</v>
      </c>
      <c r="BH6" s="123">
        <v>11432</v>
      </c>
      <c r="BI6" s="123">
        <v>63</v>
      </c>
      <c r="BJ6" s="123">
        <v>10226</v>
      </c>
      <c r="BK6" s="123">
        <v>87</v>
      </c>
      <c r="BL6" s="123">
        <v>467</v>
      </c>
      <c r="BM6" s="123">
        <v>5769</v>
      </c>
      <c r="BN6" s="123">
        <v>2378</v>
      </c>
      <c r="BO6" s="123">
        <v>963</v>
      </c>
      <c r="BP6" s="123">
        <v>805</v>
      </c>
      <c r="BQ6" s="123">
        <v>21449</v>
      </c>
      <c r="BR6" s="123">
        <v>3749</v>
      </c>
      <c r="BS6" s="123">
        <v>3238</v>
      </c>
      <c r="BT6" s="123">
        <v>3015</v>
      </c>
      <c r="BU6" s="123">
        <v>938</v>
      </c>
      <c r="BV6" s="119">
        <f t="shared" ref="BV6:BV17" si="6">+SUM(BW6:BX6)</f>
        <v>331</v>
      </c>
      <c r="BW6" s="123">
        <v>204</v>
      </c>
      <c r="BX6" s="123">
        <v>127</v>
      </c>
    </row>
    <row r="7" spans="1:78" s="88" customFormat="1" ht="12.75" customHeight="1">
      <c r="A7" s="68" t="s">
        <v>76</v>
      </c>
      <c r="B7" s="119">
        <f t="shared" si="2"/>
        <v>559979</v>
      </c>
      <c r="C7" s="121">
        <v>501107</v>
      </c>
      <c r="D7" s="121">
        <v>58872</v>
      </c>
      <c r="E7" s="119">
        <f t="shared" si="3"/>
        <v>301354</v>
      </c>
      <c r="F7" s="121">
        <v>117511</v>
      </c>
      <c r="G7" s="121">
        <v>181397</v>
      </c>
      <c r="H7" s="121">
        <v>2446</v>
      </c>
      <c r="I7" s="119">
        <f>+SUM(J7:AA7)</f>
        <v>13474</v>
      </c>
      <c r="J7" s="121">
        <v>41</v>
      </c>
      <c r="K7" s="121">
        <v>108</v>
      </c>
      <c r="L7" s="121">
        <v>762</v>
      </c>
      <c r="M7" s="121">
        <v>2205</v>
      </c>
      <c r="N7" s="121">
        <v>69</v>
      </c>
      <c r="O7" s="121">
        <v>505</v>
      </c>
      <c r="P7" s="121">
        <v>4</v>
      </c>
      <c r="Q7" s="121">
        <v>591</v>
      </c>
      <c r="R7" s="121">
        <v>1392</v>
      </c>
      <c r="S7" s="121">
        <v>288</v>
      </c>
      <c r="T7" s="121">
        <v>364</v>
      </c>
      <c r="U7" s="121">
        <v>8</v>
      </c>
      <c r="V7" s="121">
        <v>1575</v>
      </c>
      <c r="W7" s="121">
        <v>4700</v>
      </c>
      <c r="X7" s="121">
        <v>32</v>
      </c>
      <c r="Y7" s="121">
        <v>251</v>
      </c>
      <c r="Z7" s="122">
        <v>0</v>
      </c>
      <c r="AA7" s="121">
        <v>579</v>
      </c>
      <c r="AB7" s="119">
        <f t="shared" si="4"/>
        <v>58261</v>
      </c>
      <c r="AC7" s="121">
        <v>17863</v>
      </c>
      <c r="AD7" s="121">
        <v>521</v>
      </c>
      <c r="AE7" s="121">
        <v>8404</v>
      </c>
      <c r="AF7" s="121">
        <v>11664</v>
      </c>
      <c r="AG7" s="121">
        <v>5294</v>
      </c>
      <c r="AH7" s="121">
        <v>1341</v>
      </c>
      <c r="AI7" s="121">
        <v>3699</v>
      </c>
      <c r="AJ7" s="121">
        <v>1329</v>
      </c>
      <c r="AK7" s="121">
        <v>7705</v>
      </c>
      <c r="AL7" s="121">
        <v>441</v>
      </c>
      <c r="AM7" s="119">
        <f t="shared" si="5"/>
        <v>2902</v>
      </c>
      <c r="AN7" s="121">
        <v>414</v>
      </c>
      <c r="AO7" s="121">
        <v>271</v>
      </c>
      <c r="AP7" s="121">
        <v>540</v>
      </c>
      <c r="AQ7" s="121">
        <v>311</v>
      </c>
      <c r="AR7" s="121">
        <v>187</v>
      </c>
      <c r="AS7" s="121">
        <v>42</v>
      </c>
      <c r="AT7" s="121">
        <v>1137</v>
      </c>
      <c r="AU7" s="121">
        <f>+SUM(AV7:BU7)</f>
        <v>124726</v>
      </c>
      <c r="AV7" s="123">
        <v>19225</v>
      </c>
      <c r="AW7" s="123">
        <v>1384</v>
      </c>
      <c r="AX7" s="123">
        <v>2911</v>
      </c>
      <c r="AY7" s="123">
        <v>422</v>
      </c>
      <c r="AZ7" s="123">
        <v>1038</v>
      </c>
      <c r="BA7" s="122">
        <v>34</v>
      </c>
      <c r="BB7" s="123">
        <v>9814</v>
      </c>
      <c r="BC7" s="123">
        <v>1281</v>
      </c>
      <c r="BD7" s="123">
        <v>29383</v>
      </c>
      <c r="BE7" s="123">
        <v>122</v>
      </c>
      <c r="BF7" s="123">
        <v>1783</v>
      </c>
      <c r="BG7" s="123">
        <v>543</v>
      </c>
      <c r="BH7" s="123">
        <v>10310</v>
      </c>
      <c r="BI7" s="123">
        <v>188</v>
      </c>
      <c r="BJ7" s="123">
        <v>9070</v>
      </c>
      <c r="BK7" s="123">
        <v>106</v>
      </c>
      <c r="BL7" s="123">
        <v>420</v>
      </c>
      <c r="BM7" s="123">
        <v>5351</v>
      </c>
      <c r="BN7" s="123">
        <v>2141</v>
      </c>
      <c r="BO7" s="123">
        <v>1062</v>
      </c>
      <c r="BP7" s="123">
        <v>584</v>
      </c>
      <c r="BQ7" s="123">
        <v>18199</v>
      </c>
      <c r="BR7" s="123">
        <v>2979</v>
      </c>
      <c r="BS7" s="123">
        <v>3615</v>
      </c>
      <c r="BT7" s="123">
        <v>1900</v>
      </c>
      <c r="BU7" s="123">
        <v>861</v>
      </c>
      <c r="BV7" s="119">
        <f t="shared" si="6"/>
        <v>390</v>
      </c>
      <c r="BW7" s="123">
        <v>223</v>
      </c>
      <c r="BX7" s="123">
        <v>167</v>
      </c>
    </row>
    <row r="8" spans="1:78" s="88" customFormat="1" ht="12.75" customHeight="1">
      <c r="A8" s="68" t="s">
        <v>77</v>
      </c>
      <c r="B8" s="119">
        <f t="shared" ref="B8:B17" si="7">C8+D8</f>
        <v>667545</v>
      </c>
      <c r="C8" s="121">
        <v>589243</v>
      </c>
      <c r="D8" s="121">
        <v>78302</v>
      </c>
      <c r="E8" s="119">
        <f t="shared" si="3"/>
        <v>383112</v>
      </c>
      <c r="F8" s="121">
        <v>135103</v>
      </c>
      <c r="G8" s="121">
        <v>244584</v>
      </c>
      <c r="H8" s="121">
        <v>3425</v>
      </c>
      <c r="I8" s="119">
        <f t="shared" ref="I8:I17" si="8">SUM(J8:AA8)</f>
        <v>16981</v>
      </c>
      <c r="J8" s="121">
        <v>33</v>
      </c>
      <c r="K8" s="121">
        <v>112</v>
      </c>
      <c r="L8" s="121">
        <v>1098</v>
      </c>
      <c r="M8" s="121">
        <v>2383</v>
      </c>
      <c r="N8" s="121">
        <v>25</v>
      </c>
      <c r="O8" s="121">
        <v>566</v>
      </c>
      <c r="P8" s="121">
        <v>24</v>
      </c>
      <c r="Q8" s="121">
        <v>826</v>
      </c>
      <c r="R8" s="121">
        <v>1885</v>
      </c>
      <c r="S8" s="121">
        <v>540</v>
      </c>
      <c r="T8" s="121">
        <v>389</v>
      </c>
      <c r="U8" s="122">
        <v>0</v>
      </c>
      <c r="V8" s="121">
        <v>1617</v>
      </c>
      <c r="W8" s="121">
        <v>6005</v>
      </c>
      <c r="X8" s="121">
        <v>133</v>
      </c>
      <c r="Y8" s="121">
        <v>565</v>
      </c>
      <c r="Z8" s="121">
        <v>16</v>
      </c>
      <c r="AA8" s="121">
        <v>764</v>
      </c>
      <c r="AB8" s="119">
        <f t="shared" si="4"/>
        <v>58143</v>
      </c>
      <c r="AC8" s="121">
        <v>17757</v>
      </c>
      <c r="AD8" s="121">
        <v>229</v>
      </c>
      <c r="AE8" s="121">
        <v>8137</v>
      </c>
      <c r="AF8" s="121">
        <v>6559</v>
      </c>
      <c r="AG8" s="121">
        <v>8305</v>
      </c>
      <c r="AH8" s="121">
        <v>1312</v>
      </c>
      <c r="AI8" s="121">
        <v>3797</v>
      </c>
      <c r="AJ8" s="121">
        <v>2373</v>
      </c>
      <c r="AK8" s="121">
        <v>9060</v>
      </c>
      <c r="AL8" s="121">
        <v>614</v>
      </c>
      <c r="AM8" s="119">
        <f t="shared" si="5"/>
        <v>3554</v>
      </c>
      <c r="AN8" s="121">
        <v>765</v>
      </c>
      <c r="AO8" s="121">
        <v>321</v>
      </c>
      <c r="AP8" s="121">
        <v>667</v>
      </c>
      <c r="AQ8" s="121">
        <v>405</v>
      </c>
      <c r="AR8" s="121">
        <v>247</v>
      </c>
      <c r="AS8" s="121">
        <v>124</v>
      </c>
      <c r="AT8" s="121">
        <v>1025</v>
      </c>
      <c r="AU8" s="121">
        <f t="shared" ref="AU8:AU17" si="9">SUM(AV8:BU8)</f>
        <v>126951</v>
      </c>
      <c r="AV8" s="121">
        <v>24038</v>
      </c>
      <c r="AW8" s="121">
        <v>986</v>
      </c>
      <c r="AX8" s="121">
        <v>2911</v>
      </c>
      <c r="AY8" s="121">
        <v>296</v>
      </c>
      <c r="AZ8" s="121">
        <v>1164</v>
      </c>
      <c r="BA8" s="121">
        <v>4</v>
      </c>
      <c r="BB8" s="121">
        <v>14061</v>
      </c>
      <c r="BC8" s="121">
        <v>808</v>
      </c>
      <c r="BD8" s="121">
        <v>23435</v>
      </c>
      <c r="BE8" s="121">
        <v>173</v>
      </c>
      <c r="BF8" s="121">
        <v>2725</v>
      </c>
      <c r="BG8" s="121">
        <v>507</v>
      </c>
      <c r="BH8" s="121">
        <v>11642</v>
      </c>
      <c r="BI8" s="121">
        <v>96</v>
      </c>
      <c r="BJ8" s="121">
        <v>7290</v>
      </c>
      <c r="BK8" s="121">
        <v>165</v>
      </c>
      <c r="BL8" s="121">
        <v>137</v>
      </c>
      <c r="BM8" s="121">
        <v>2304</v>
      </c>
      <c r="BN8" s="121">
        <v>2382</v>
      </c>
      <c r="BO8" s="121">
        <v>865</v>
      </c>
      <c r="BP8" s="121">
        <v>400</v>
      </c>
      <c r="BQ8" s="121">
        <v>20893</v>
      </c>
      <c r="BR8" s="121">
        <v>2619</v>
      </c>
      <c r="BS8" s="121">
        <v>4014</v>
      </c>
      <c r="BT8" s="121">
        <v>2359</v>
      </c>
      <c r="BU8" s="121">
        <v>677</v>
      </c>
      <c r="BV8" s="119">
        <f t="shared" si="6"/>
        <v>502</v>
      </c>
      <c r="BW8" s="121">
        <v>232</v>
      </c>
      <c r="BX8" s="121">
        <v>270</v>
      </c>
    </row>
    <row r="9" spans="1:78" s="88" customFormat="1" ht="12.75" customHeight="1">
      <c r="A9" s="68" t="s">
        <v>78</v>
      </c>
      <c r="B9" s="119">
        <f t="shared" si="7"/>
        <v>553499</v>
      </c>
      <c r="C9" s="121">
        <v>489489</v>
      </c>
      <c r="D9" s="121">
        <v>64010</v>
      </c>
      <c r="E9" s="119">
        <f t="shared" si="3"/>
        <v>287311</v>
      </c>
      <c r="F9" s="121">
        <v>95651</v>
      </c>
      <c r="G9" s="121">
        <v>188301</v>
      </c>
      <c r="H9" s="121">
        <v>3359</v>
      </c>
      <c r="I9" s="119">
        <f t="shared" si="8"/>
        <v>17111</v>
      </c>
      <c r="J9" s="121">
        <v>61</v>
      </c>
      <c r="K9" s="121">
        <v>98</v>
      </c>
      <c r="L9" s="121">
        <v>1017</v>
      </c>
      <c r="M9" s="121">
        <v>2437</v>
      </c>
      <c r="N9" s="121">
        <v>95</v>
      </c>
      <c r="O9" s="121">
        <v>552</v>
      </c>
      <c r="P9" s="121">
        <v>32</v>
      </c>
      <c r="Q9" s="121">
        <v>909</v>
      </c>
      <c r="R9" s="121">
        <v>1511</v>
      </c>
      <c r="S9" s="121">
        <v>517</v>
      </c>
      <c r="T9" s="121">
        <v>462</v>
      </c>
      <c r="U9" s="121">
        <v>8</v>
      </c>
      <c r="V9" s="121">
        <v>2187</v>
      </c>
      <c r="W9" s="121">
        <v>6152</v>
      </c>
      <c r="X9" s="121">
        <v>80</v>
      </c>
      <c r="Y9" s="121">
        <v>204</v>
      </c>
      <c r="Z9" s="121">
        <v>19</v>
      </c>
      <c r="AA9" s="121">
        <v>770</v>
      </c>
      <c r="AB9" s="119">
        <f t="shared" si="4"/>
        <v>63070</v>
      </c>
      <c r="AC9" s="121">
        <v>20332</v>
      </c>
      <c r="AD9" s="121">
        <v>725</v>
      </c>
      <c r="AE9" s="121">
        <v>10103</v>
      </c>
      <c r="AF9" s="121">
        <v>7499</v>
      </c>
      <c r="AG9" s="121">
        <v>7962</v>
      </c>
      <c r="AH9" s="121">
        <v>930</v>
      </c>
      <c r="AI9" s="121">
        <v>3478</v>
      </c>
      <c r="AJ9" s="121">
        <v>2848</v>
      </c>
      <c r="AK9" s="121">
        <v>8439</v>
      </c>
      <c r="AL9" s="121">
        <v>754</v>
      </c>
      <c r="AM9" s="119">
        <f t="shared" si="5"/>
        <v>2293</v>
      </c>
      <c r="AN9" s="121">
        <v>510</v>
      </c>
      <c r="AO9" s="121">
        <v>207</v>
      </c>
      <c r="AP9" s="121">
        <v>337</v>
      </c>
      <c r="AQ9" s="121">
        <v>268</v>
      </c>
      <c r="AR9" s="121">
        <v>178</v>
      </c>
      <c r="AS9" s="121">
        <v>64</v>
      </c>
      <c r="AT9" s="121">
        <v>729</v>
      </c>
      <c r="AU9" s="121">
        <f t="shared" si="9"/>
        <v>119324</v>
      </c>
      <c r="AV9" s="121">
        <v>19385</v>
      </c>
      <c r="AW9" s="121">
        <v>1085</v>
      </c>
      <c r="AX9" s="121">
        <v>3386</v>
      </c>
      <c r="AY9" s="121">
        <v>190</v>
      </c>
      <c r="AZ9" s="121">
        <v>61</v>
      </c>
      <c r="BA9" s="121">
        <v>17</v>
      </c>
      <c r="BB9" s="121">
        <v>11462</v>
      </c>
      <c r="BC9" s="121">
        <v>47</v>
      </c>
      <c r="BD9" s="121">
        <v>27183</v>
      </c>
      <c r="BE9" s="121">
        <v>125</v>
      </c>
      <c r="BF9" s="121">
        <v>2863</v>
      </c>
      <c r="BG9" s="121">
        <v>157</v>
      </c>
      <c r="BH9" s="121">
        <v>16650</v>
      </c>
      <c r="BI9" s="121">
        <v>177</v>
      </c>
      <c r="BJ9" s="121">
        <v>7430</v>
      </c>
      <c r="BK9" s="121">
        <v>168</v>
      </c>
      <c r="BL9" s="121">
        <v>34</v>
      </c>
      <c r="BM9" s="121">
        <v>1263</v>
      </c>
      <c r="BN9" s="121">
        <v>3860</v>
      </c>
      <c r="BO9" s="121">
        <v>798</v>
      </c>
      <c r="BP9" s="121">
        <v>635</v>
      </c>
      <c r="BQ9" s="121">
        <v>17087</v>
      </c>
      <c r="BR9" s="121">
        <v>287</v>
      </c>
      <c r="BS9" s="121">
        <v>3182</v>
      </c>
      <c r="BT9" s="121">
        <v>1225</v>
      </c>
      <c r="BU9" s="121">
        <v>567</v>
      </c>
      <c r="BV9" s="119">
        <f t="shared" si="6"/>
        <v>380</v>
      </c>
      <c r="BW9" s="121">
        <v>145</v>
      </c>
      <c r="BX9" s="121">
        <v>235</v>
      </c>
    </row>
    <row r="10" spans="1:78" s="88" customFormat="1" ht="12.75" customHeight="1">
      <c r="A10" s="68" t="s">
        <v>80</v>
      </c>
      <c r="B10" s="119">
        <f t="shared" si="7"/>
        <v>506178</v>
      </c>
      <c r="C10" s="121">
        <v>436057</v>
      </c>
      <c r="D10" s="121">
        <v>70121</v>
      </c>
      <c r="E10" s="119">
        <f t="shared" si="3"/>
        <v>242422</v>
      </c>
      <c r="F10" s="121">
        <v>47440</v>
      </c>
      <c r="G10" s="121">
        <v>191245</v>
      </c>
      <c r="H10" s="121">
        <v>3737</v>
      </c>
      <c r="I10" s="119">
        <f t="shared" si="8"/>
        <v>18576</v>
      </c>
      <c r="J10" s="121">
        <v>74</v>
      </c>
      <c r="K10" s="121">
        <v>106</v>
      </c>
      <c r="L10" s="121">
        <v>951</v>
      </c>
      <c r="M10" s="121">
        <v>2974</v>
      </c>
      <c r="N10" s="121">
        <v>86</v>
      </c>
      <c r="O10" s="121">
        <v>717</v>
      </c>
      <c r="P10" s="121">
        <v>8</v>
      </c>
      <c r="Q10" s="121">
        <v>581</v>
      </c>
      <c r="R10" s="121">
        <v>1453</v>
      </c>
      <c r="S10" s="121">
        <v>392</v>
      </c>
      <c r="T10" s="121">
        <v>654</v>
      </c>
      <c r="U10" s="122">
        <v>0</v>
      </c>
      <c r="V10" s="121">
        <v>1275</v>
      </c>
      <c r="W10" s="121">
        <v>8283</v>
      </c>
      <c r="X10" s="121">
        <v>64</v>
      </c>
      <c r="Y10" s="121">
        <v>284</v>
      </c>
      <c r="Z10" s="121">
        <v>5</v>
      </c>
      <c r="AA10" s="121">
        <v>669</v>
      </c>
      <c r="AB10" s="119">
        <f t="shared" si="4"/>
        <v>75011</v>
      </c>
      <c r="AC10" s="121">
        <v>24837</v>
      </c>
      <c r="AD10" s="121">
        <v>1077</v>
      </c>
      <c r="AE10" s="121">
        <v>12063</v>
      </c>
      <c r="AF10" s="121">
        <v>10218</v>
      </c>
      <c r="AG10" s="121">
        <v>8088</v>
      </c>
      <c r="AH10" s="121">
        <v>1473</v>
      </c>
      <c r="AI10" s="121">
        <v>3573</v>
      </c>
      <c r="AJ10" s="121">
        <v>3563</v>
      </c>
      <c r="AK10" s="121">
        <v>8828</v>
      </c>
      <c r="AL10" s="121">
        <v>1291</v>
      </c>
      <c r="AM10" s="119">
        <f t="shared" si="5"/>
        <v>2804</v>
      </c>
      <c r="AN10" s="121">
        <v>645</v>
      </c>
      <c r="AO10" s="121">
        <v>123</v>
      </c>
      <c r="AP10" s="121">
        <v>419</v>
      </c>
      <c r="AQ10" s="121">
        <v>284</v>
      </c>
      <c r="AR10" s="121">
        <v>168</v>
      </c>
      <c r="AS10" s="121">
        <v>71</v>
      </c>
      <c r="AT10" s="121">
        <v>1094</v>
      </c>
      <c r="AU10" s="121">
        <f t="shared" si="9"/>
        <v>96779</v>
      </c>
      <c r="AV10" s="121">
        <v>17451</v>
      </c>
      <c r="AW10" s="121">
        <v>682</v>
      </c>
      <c r="AX10" s="121">
        <v>2114</v>
      </c>
      <c r="AY10" s="121">
        <v>213</v>
      </c>
      <c r="AZ10" s="121">
        <v>54</v>
      </c>
      <c r="BA10" s="121">
        <v>15</v>
      </c>
      <c r="BB10" s="121">
        <v>10562</v>
      </c>
      <c r="BC10" s="121">
        <v>30</v>
      </c>
      <c r="BD10" s="121">
        <v>16271</v>
      </c>
      <c r="BE10" s="121">
        <v>84</v>
      </c>
      <c r="BF10" s="121">
        <v>2362</v>
      </c>
      <c r="BG10" s="121">
        <v>237</v>
      </c>
      <c r="BH10" s="121">
        <v>19389</v>
      </c>
      <c r="BI10" s="121">
        <v>109</v>
      </c>
      <c r="BJ10" s="121">
        <v>4017</v>
      </c>
      <c r="BK10" s="121">
        <v>58</v>
      </c>
      <c r="BL10" s="121">
        <v>72</v>
      </c>
      <c r="BM10" s="121">
        <v>1150</v>
      </c>
      <c r="BN10" s="121">
        <v>2293</v>
      </c>
      <c r="BO10" s="121">
        <v>315</v>
      </c>
      <c r="BP10" s="121">
        <v>436</v>
      </c>
      <c r="BQ10" s="121">
        <v>15215</v>
      </c>
      <c r="BR10" s="121">
        <v>81</v>
      </c>
      <c r="BS10" s="121">
        <v>1284</v>
      </c>
      <c r="BT10" s="121">
        <v>1628</v>
      </c>
      <c r="BU10" s="121">
        <v>657</v>
      </c>
      <c r="BV10" s="119">
        <f t="shared" si="6"/>
        <v>465</v>
      </c>
      <c r="BW10" s="121">
        <v>83</v>
      </c>
      <c r="BX10" s="121">
        <v>382</v>
      </c>
    </row>
    <row r="11" spans="1:78" s="88" customFormat="1" ht="12.75" customHeight="1">
      <c r="A11" s="68" t="s">
        <v>81</v>
      </c>
      <c r="B11" s="119">
        <f t="shared" si="7"/>
        <v>586807</v>
      </c>
      <c r="C11" s="121">
        <v>497997</v>
      </c>
      <c r="D11" s="121">
        <v>88810</v>
      </c>
      <c r="E11" s="119">
        <f t="shared" si="3"/>
        <v>292510</v>
      </c>
      <c r="F11" s="121">
        <v>39132</v>
      </c>
      <c r="G11" s="121">
        <v>249412</v>
      </c>
      <c r="H11" s="121">
        <v>3966</v>
      </c>
      <c r="I11" s="119">
        <f t="shared" si="8"/>
        <v>33879</v>
      </c>
      <c r="J11" s="121">
        <v>77</v>
      </c>
      <c r="K11" s="121">
        <v>110</v>
      </c>
      <c r="L11" s="121">
        <v>1172</v>
      </c>
      <c r="M11" s="121">
        <v>5664</v>
      </c>
      <c r="N11" s="121">
        <v>142</v>
      </c>
      <c r="O11" s="121">
        <v>899</v>
      </c>
      <c r="P11" s="121">
        <v>12</v>
      </c>
      <c r="Q11" s="121">
        <v>1014</v>
      </c>
      <c r="R11" s="121">
        <v>1604</v>
      </c>
      <c r="S11" s="121">
        <v>445</v>
      </c>
      <c r="T11" s="121">
        <v>646</v>
      </c>
      <c r="U11" s="122">
        <v>0</v>
      </c>
      <c r="V11" s="121">
        <v>1322</v>
      </c>
      <c r="W11" s="121">
        <v>19459</v>
      </c>
      <c r="X11" s="121">
        <v>142</v>
      </c>
      <c r="Y11" s="121">
        <v>371</v>
      </c>
      <c r="Z11" s="122">
        <v>0</v>
      </c>
      <c r="AA11" s="121">
        <v>800</v>
      </c>
      <c r="AB11" s="119">
        <f t="shared" si="4"/>
        <v>69032</v>
      </c>
      <c r="AC11" s="121">
        <v>19692</v>
      </c>
      <c r="AD11" s="121">
        <v>965</v>
      </c>
      <c r="AE11" s="121">
        <v>11383</v>
      </c>
      <c r="AF11" s="121">
        <v>10101</v>
      </c>
      <c r="AG11" s="121">
        <v>10839</v>
      </c>
      <c r="AH11" s="121">
        <v>821</v>
      </c>
      <c r="AI11" s="121">
        <v>2417</v>
      </c>
      <c r="AJ11" s="121">
        <v>3152</v>
      </c>
      <c r="AK11" s="121">
        <v>8361</v>
      </c>
      <c r="AL11" s="121">
        <v>1301</v>
      </c>
      <c r="AM11" s="119">
        <f t="shared" si="5"/>
        <v>2653</v>
      </c>
      <c r="AN11" s="121">
        <v>549</v>
      </c>
      <c r="AO11" s="121">
        <v>236</v>
      </c>
      <c r="AP11" s="121">
        <v>393</v>
      </c>
      <c r="AQ11" s="121">
        <v>232</v>
      </c>
      <c r="AR11" s="121">
        <v>147</v>
      </c>
      <c r="AS11" s="121">
        <v>73</v>
      </c>
      <c r="AT11" s="121">
        <v>1023</v>
      </c>
      <c r="AU11" s="121">
        <f t="shared" si="9"/>
        <v>99633</v>
      </c>
      <c r="AV11" s="123">
        <v>13822</v>
      </c>
      <c r="AW11" s="123">
        <v>749</v>
      </c>
      <c r="AX11" s="123">
        <v>2622</v>
      </c>
      <c r="AY11" s="123">
        <v>112</v>
      </c>
      <c r="AZ11" s="123">
        <v>67</v>
      </c>
      <c r="BA11" s="123">
        <v>93</v>
      </c>
      <c r="BB11" s="123">
        <v>15719</v>
      </c>
      <c r="BC11" s="123">
        <v>90</v>
      </c>
      <c r="BD11" s="123">
        <v>11576</v>
      </c>
      <c r="BE11" s="123">
        <v>96</v>
      </c>
      <c r="BF11" s="123">
        <v>2580</v>
      </c>
      <c r="BG11" s="123">
        <v>313</v>
      </c>
      <c r="BH11" s="123">
        <v>18073</v>
      </c>
      <c r="BI11" s="123">
        <v>174</v>
      </c>
      <c r="BJ11" s="123">
        <v>5883</v>
      </c>
      <c r="BK11" s="123">
        <v>27</v>
      </c>
      <c r="BL11" s="123">
        <v>84</v>
      </c>
      <c r="BM11" s="123">
        <v>1696</v>
      </c>
      <c r="BN11" s="123">
        <v>5389</v>
      </c>
      <c r="BO11" s="123">
        <v>627</v>
      </c>
      <c r="BP11" s="123">
        <v>443</v>
      </c>
      <c r="BQ11" s="123">
        <v>14951</v>
      </c>
      <c r="BR11" s="123">
        <v>88</v>
      </c>
      <c r="BS11" s="123">
        <v>2636</v>
      </c>
      <c r="BT11" s="123">
        <v>864</v>
      </c>
      <c r="BU11" s="123">
        <v>859</v>
      </c>
      <c r="BV11" s="119">
        <f t="shared" si="6"/>
        <v>290</v>
      </c>
      <c r="BW11" s="123">
        <v>104</v>
      </c>
      <c r="BX11" s="123">
        <v>186</v>
      </c>
    </row>
    <row r="12" spans="1:78" s="88" customFormat="1" ht="12.75" customHeight="1">
      <c r="A12" s="68" t="s">
        <v>82</v>
      </c>
      <c r="B12" s="119">
        <f t="shared" si="7"/>
        <v>665669</v>
      </c>
      <c r="C12" s="121">
        <v>561135</v>
      </c>
      <c r="D12" s="121">
        <v>104534</v>
      </c>
      <c r="E12" s="119">
        <f t="shared" si="3"/>
        <v>332317</v>
      </c>
      <c r="F12" s="121">
        <v>48874</v>
      </c>
      <c r="G12" s="121">
        <v>278460</v>
      </c>
      <c r="H12" s="121">
        <v>4983</v>
      </c>
      <c r="I12" s="119">
        <f t="shared" si="8"/>
        <v>36742</v>
      </c>
      <c r="J12" s="124">
        <v>208</v>
      </c>
      <c r="K12" s="124">
        <v>142</v>
      </c>
      <c r="L12" s="124">
        <v>1043</v>
      </c>
      <c r="M12" s="124">
        <v>6018</v>
      </c>
      <c r="N12" s="124">
        <v>303</v>
      </c>
      <c r="O12" s="124">
        <v>659</v>
      </c>
      <c r="P12" s="124">
        <v>164</v>
      </c>
      <c r="Q12" s="124">
        <v>838</v>
      </c>
      <c r="R12" s="124">
        <v>1866</v>
      </c>
      <c r="S12" s="124">
        <v>561</v>
      </c>
      <c r="T12" s="124">
        <v>535</v>
      </c>
      <c r="U12" s="124">
        <v>28</v>
      </c>
      <c r="V12" s="124">
        <v>1976</v>
      </c>
      <c r="W12" s="124">
        <v>20470</v>
      </c>
      <c r="X12" s="124">
        <v>166</v>
      </c>
      <c r="Y12" s="124">
        <v>947</v>
      </c>
      <c r="Z12" s="124">
        <v>7</v>
      </c>
      <c r="AA12" s="124">
        <v>811</v>
      </c>
      <c r="AB12" s="119">
        <f t="shared" si="4"/>
        <v>70088</v>
      </c>
      <c r="AC12" s="121">
        <v>19124</v>
      </c>
      <c r="AD12" s="121">
        <v>1339</v>
      </c>
      <c r="AE12" s="121">
        <v>10926</v>
      </c>
      <c r="AF12" s="121">
        <v>11461</v>
      </c>
      <c r="AG12" s="121">
        <v>10015</v>
      </c>
      <c r="AH12" s="121">
        <v>1431</v>
      </c>
      <c r="AI12" s="121">
        <v>4158</v>
      </c>
      <c r="AJ12" s="121">
        <v>2042</v>
      </c>
      <c r="AK12" s="121">
        <v>8583</v>
      </c>
      <c r="AL12" s="121">
        <v>1009</v>
      </c>
      <c r="AM12" s="119">
        <f t="shared" si="5"/>
        <v>2837</v>
      </c>
      <c r="AN12" s="121">
        <v>603</v>
      </c>
      <c r="AO12" s="121">
        <v>285</v>
      </c>
      <c r="AP12" s="121">
        <v>408</v>
      </c>
      <c r="AQ12" s="121">
        <v>246</v>
      </c>
      <c r="AR12" s="121">
        <v>186</v>
      </c>
      <c r="AS12" s="121">
        <v>44</v>
      </c>
      <c r="AT12" s="121">
        <v>1065</v>
      </c>
      <c r="AU12" s="121">
        <f t="shared" si="9"/>
        <v>118608</v>
      </c>
      <c r="AV12" s="121">
        <v>14392</v>
      </c>
      <c r="AW12" s="121">
        <v>926</v>
      </c>
      <c r="AX12" s="121">
        <v>3803</v>
      </c>
      <c r="AY12" s="121">
        <v>117</v>
      </c>
      <c r="AZ12" s="121">
        <v>180</v>
      </c>
      <c r="BA12" s="121">
        <v>92</v>
      </c>
      <c r="BB12" s="121">
        <v>17969</v>
      </c>
      <c r="BC12" s="121">
        <v>32</v>
      </c>
      <c r="BD12" s="121">
        <v>16612</v>
      </c>
      <c r="BE12" s="121">
        <v>47</v>
      </c>
      <c r="BF12" s="121">
        <v>3602</v>
      </c>
      <c r="BG12" s="121">
        <v>157</v>
      </c>
      <c r="BH12" s="121">
        <v>23163</v>
      </c>
      <c r="BI12" s="121">
        <v>173</v>
      </c>
      <c r="BJ12" s="121">
        <v>6191</v>
      </c>
      <c r="BK12" s="121">
        <v>45</v>
      </c>
      <c r="BL12" s="121">
        <v>159</v>
      </c>
      <c r="BM12" s="121">
        <v>2445</v>
      </c>
      <c r="BN12" s="121">
        <v>5748</v>
      </c>
      <c r="BO12" s="121">
        <v>232</v>
      </c>
      <c r="BP12" s="121">
        <v>292</v>
      </c>
      <c r="BQ12" s="121">
        <v>16914</v>
      </c>
      <c r="BR12" s="121">
        <v>125</v>
      </c>
      <c r="BS12" s="121">
        <v>4163</v>
      </c>
      <c r="BT12" s="121">
        <v>685</v>
      </c>
      <c r="BU12" s="121">
        <v>344</v>
      </c>
      <c r="BV12" s="119">
        <f t="shared" si="6"/>
        <v>543</v>
      </c>
      <c r="BW12" s="123">
        <v>100</v>
      </c>
      <c r="BX12" s="123">
        <v>443</v>
      </c>
    </row>
    <row r="13" spans="1:78" s="88" customFormat="1" ht="12.75" customHeight="1">
      <c r="A13" s="68" t="s">
        <v>83</v>
      </c>
      <c r="B13" s="119">
        <f t="shared" si="7"/>
        <v>537575</v>
      </c>
      <c r="C13" s="121">
        <v>451227</v>
      </c>
      <c r="D13" s="121">
        <v>86348</v>
      </c>
      <c r="E13" s="119">
        <f t="shared" si="3"/>
        <v>252680</v>
      </c>
      <c r="F13" s="121">
        <v>49438</v>
      </c>
      <c r="G13" s="121">
        <v>199184</v>
      </c>
      <c r="H13" s="121">
        <v>4058</v>
      </c>
      <c r="I13" s="119">
        <f t="shared" si="8"/>
        <v>19071</v>
      </c>
      <c r="J13" s="124">
        <v>49</v>
      </c>
      <c r="K13" s="124">
        <v>191</v>
      </c>
      <c r="L13" s="124">
        <v>803</v>
      </c>
      <c r="M13" s="124">
        <v>3691</v>
      </c>
      <c r="N13" s="124">
        <v>143</v>
      </c>
      <c r="O13" s="124">
        <v>757</v>
      </c>
      <c r="P13" s="124">
        <v>188</v>
      </c>
      <c r="Q13" s="124">
        <v>705</v>
      </c>
      <c r="R13" s="124">
        <v>1624</v>
      </c>
      <c r="S13" s="124">
        <v>292</v>
      </c>
      <c r="T13" s="124">
        <v>546</v>
      </c>
      <c r="U13" s="124">
        <v>20</v>
      </c>
      <c r="V13" s="124">
        <v>1440</v>
      </c>
      <c r="W13" s="124">
        <v>7315</v>
      </c>
      <c r="X13" s="124">
        <v>128</v>
      </c>
      <c r="Y13" s="124">
        <v>480</v>
      </c>
      <c r="Z13" s="124">
        <v>16</v>
      </c>
      <c r="AA13" s="124">
        <v>683</v>
      </c>
      <c r="AB13" s="119">
        <f t="shared" si="4"/>
        <v>65607</v>
      </c>
      <c r="AC13" s="121">
        <v>15791</v>
      </c>
      <c r="AD13" s="121">
        <v>741</v>
      </c>
      <c r="AE13" s="121">
        <v>12240</v>
      </c>
      <c r="AF13" s="121">
        <v>9701</v>
      </c>
      <c r="AG13" s="121">
        <v>10344</v>
      </c>
      <c r="AH13" s="121">
        <v>1919</v>
      </c>
      <c r="AI13" s="121">
        <v>2974</v>
      </c>
      <c r="AJ13" s="121">
        <v>2701</v>
      </c>
      <c r="AK13" s="121">
        <v>8517</v>
      </c>
      <c r="AL13" s="121">
        <v>679</v>
      </c>
      <c r="AM13" s="119">
        <f t="shared" si="5"/>
        <v>2116</v>
      </c>
      <c r="AN13" s="121">
        <v>444</v>
      </c>
      <c r="AO13" s="121">
        <v>220</v>
      </c>
      <c r="AP13" s="121">
        <v>315</v>
      </c>
      <c r="AQ13" s="121">
        <v>210</v>
      </c>
      <c r="AR13" s="121">
        <v>203</v>
      </c>
      <c r="AS13" s="121">
        <v>47</v>
      </c>
      <c r="AT13" s="121">
        <v>677</v>
      </c>
      <c r="AU13" s="121">
        <f t="shared" si="9"/>
        <v>111415</v>
      </c>
      <c r="AV13" s="121">
        <v>14138</v>
      </c>
      <c r="AW13" s="121">
        <v>556</v>
      </c>
      <c r="AX13" s="121">
        <v>2249</v>
      </c>
      <c r="AY13" s="121">
        <v>49</v>
      </c>
      <c r="AZ13" s="121">
        <v>34</v>
      </c>
      <c r="BA13" s="122">
        <v>1</v>
      </c>
      <c r="BB13" s="121">
        <v>18792</v>
      </c>
      <c r="BC13" s="121">
        <v>6</v>
      </c>
      <c r="BD13" s="121">
        <v>18036</v>
      </c>
      <c r="BE13" s="121">
        <v>73</v>
      </c>
      <c r="BF13" s="121">
        <v>2903</v>
      </c>
      <c r="BG13" s="121">
        <v>119</v>
      </c>
      <c r="BH13" s="121">
        <v>20498</v>
      </c>
      <c r="BI13" s="121">
        <v>75</v>
      </c>
      <c r="BJ13" s="121">
        <v>7958</v>
      </c>
      <c r="BK13" s="121">
        <v>45</v>
      </c>
      <c r="BL13" s="121">
        <v>48</v>
      </c>
      <c r="BM13" s="121">
        <v>2306</v>
      </c>
      <c r="BN13" s="121">
        <v>7106</v>
      </c>
      <c r="BO13" s="121">
        <v>198</v>
      </c>
      <c r="BP13" s="121">
        <v>281</v>
      </c>
      <c r="BQ13" s="121">
        <v>13386</v>
      </c>
      <c r="BR13" s="121">
        <v>57</v>
      </c>
      <c r="BS13" s="121">
        <v>1658</v>
      </c>
      <c r="BT13" s="121">
        <v>521</v>
      </c>
      <c r="BU13" s="121">
        <v>322</v>
      </c>
      <c r="BV13" s="119">
        <f t="shared" si="6"/>
        <v>338</v>
      </c>
      <c r="BW13" s="123">
        <v>126</v>
      </c>
      <c r="BX13" s="123">
        <v>212</v>
      </c>
    </row>
    <row r="14" spans="1:78" s="88" customFormat="1" ht="12.75" customHeight="1">
      <c r="A14" s="68" t="s">
        <v>84</v>
      </c>
      <c r="B14" s="119">
        <f t="shared" si="7"/>
        <v>365368</v>
      </c>
      <c r="C14" s="121">
        <v>300916</v>
      </c>
      <c r="D14" s="121">
        <v>64452</v>
      </c>
      <c r="E14" s="119">
        <f t="shared" si="3"/>
        <v>134753</v>
      </c>
      <c r="F14" s="121">
        <v>28630</v>
      </c>
      <c r="G14" s="121">
        <v>102638</v>
      </c>
      <c r="H14" s="121">
        <v>3485</v>
      </c>
      <c r="I14" s="119">
        <f t="shared" si="8"/>
        <v>15637</v>
      </c>
      <c r="J14" s="124">
        <v>46</v>
      </c>
      <c r="K14" s="124">
        <v>136</v>
      </c>
      <c r="L14" s="124">
        <v>777</v>
      </c>
      <c r="M14" s="124">
        <v>2621</v>
      </c>
      <c r="N14" s="124">
        <v>111</v>
      </c>
      <c r="O14" s="124">
        <v>488</v>
      </c>
      <c r="P14" s="124">
        <v>16</v>
      </c>
      <c r="Q14" s="124">
        <v>545</v>
      </c>
      <c r="R14" s="124">
        <v>1473</v>
      </c>
      <c r="S14" s="124">
        <v>452</v>
      </c>
      <c r="T14" s="124">
        <v>347</v>
      </c>
      <c r="U14" s="124">
        <v>16</v>
      </c>
      <c r="V14" s="124">
        <v>1750</v>
      </c>
      <c r="W14" s="124">
        <v>6129</v>
      </c>
      <c r="X14" s="124">
        <v>114</v>
      </c>
      <c r="Y14" s="124">
        <v>183</v>
      </c>
      <c r="Z14" s="124">
        <v>8</v>
      </c>
      <c r="AA14" s="124">
        <v>425</v>
      </c>
      <c r="AB14" s="119">
        <f t="shared" si="4"/>
        <v>62281</v>
      </c>
      <c r="AC14" s="121">
        <v>14865</v>
      </c>
      <c r="AD14" s="121">
        <v>1446</v>
      </c>
      <c r="AE14" s="121">
        <v>11802</v>
      </c>
      <c r="AF14" s="121">
        <v>11397</v>
      </c>
      <c r="AG14" s="121">
        <v>8266</v>
      </c>
      <c r="AH14" s="121">
        <v>1113</v>
      </c>
      <c r="AI14" s="121">
        <v>2599</v>
      </c>
      <c r="AJ14" s="121">
        <v>2214</v>
      </c>
      <c r="AK14" s="121">
        <v>7809</v>
      </c>
      <c r="AL14" s="121">
        <v>770</v>
      </c>
      <c r="AM14" s="119">
        <f t="shared" si="5"/>
        <v>2114</v>
      </c>
      <c r="AN14" s="121">
        <v>467</v>
      </c>
      <c r="AO14" s="121">
        <v>196</v>
      </c>
      <c r="AP14" s="121">
        <v>278</v>
      </c>
      <c r="AQ14" s="121">
        <v>469</v>
      </c>
      <c r="AR14" s="121">
        <v>157</v>
      </c>
      <c r="AS14" s="121">
        <v>45</v>
      </c>
      <c r="AT14" s="121">
        <v>502</v>
      </c>
      <c r="AU14" s="121">
        <f t="shared" si="9"/>
        <v>85902</v>
      </c>
      <c r="AV14" s="123">
        <v>14824</v>
      </c>
      <c r="AW14" s="123">
        <v>370</v>
      </c>
      <c r="AX14" s="123">
        <v>2827</v>
      </c>
      <c r="AY14" s="123">
        <v>106</v>
      </c>
      <c r="AZ14" s="123">
        <v>45</v>
      </c>
      <c r="BA14" s="123">
        <v>51</v>
      </c>
      <c r="BB14" s="123">
        <v>12958</v>
      </c>
      <c r="BC14" s="123">
        <v>41</v>
      </c>
      <c r="BD14" s="123">
        <v>7636</v>
      </c>
      <c r="BE14" s="123">
        <v>80</v>
      </c>
      <c r="BF14" s="123">
        <v>1493</v>
      </c>
      <c r="BG14" s="123">
        <v>294</v>
      </c>
      <c r="BH14" s="123">
        <v>16137</v>
      </c>
      <c r="BI14" s="123">
        <v>145</v>
      </c>
      <c r="BJ14" s="123">
        <v>3672</v>
      </c>
      <c r="BK14" s="123">
        <v>16</v>
      </c>
      <c r="BL14" s="123">
        <v>56</v>
      </c>
      <c r="BM14" s="123">
        <v>3342</v>
      </c>
      <c r="BN14" s="123">
        <v>3624</v>
      </c>
      <c r="BO14" s="123">
        <v>450</v>
      </c>
      <c r="BP14" s="123">
        <v>429</v>
      </c>
      <c r="BQ14" s="123">
        <v>14557</v>
      </c>
      <c r="BR14" s="123">
        <v>47</v>
      </c>
      <c r="BS14" s="123">
        <v>1531</v>
      </c>
      <c r="BT14" s="123">
        <v>775</v>
      </c>
      <c r="BU14" s="123">
        <v>396</v>
      </c>
      <c r="BV14" s="119">
        <f t="shared" si="6"/>
        <v>229</v>
      </c>
      <c r="BW14" s="123">
        <v>48</v>
      </c>
      <c r="BX14" s="123">
        <v>181</v>
      </c>
    </row>
    <row r="15" spans="1:78" s="88" customFormat="1" ht="12.75" customHeight="1">
      <c r="A15" s="71" t="s">
        <v>85</v>
      </c>
      <c r="B15" s="119">
        <f t="shared" si="7"/>
        <v>414982</v>
      </c>
      <c r="C15" s="121">
        <v>350821</v>
      </c>
      <c r="D15" s="121">
        <v>64161</v>
      </c>
      <c r="E15" s="119">
        <f t="shared" si="3"/>
        <v>153960</v>
      </c>
      <c r="F15" s="121">
        <v>34309</v>
      </c>
      <c r="G15" s="121">
        <v>115984</v>
      </c>
      <c r="H15" s="121">
        <v>3667</v>
      </c>
      <c r="I15" s="119">
        <f t="shared" si="8"/>
        <v>17809</v>
      </c>
      <c r="J15" s="124">
        <v>84</v>
      </c>
      <c r="K15" s="124">
        <v>112</v>
      </c>
      <c r="L15" s="124">
        <v>937</v>
      </c>
      <c r="M15" s="124">
        <v>2450</v>
      </c>
      <c r="N15" s="124">
        <v>100</v>
      </c>
      <c r="O15" s="124">
        <v>599</v>
      </c>
      <c r="P15" s="124">
        <v>12</v>
      </c>
      <c r="Q15" s="124">
        <v>835</v>
      </c>
      <c r="R15" s="124">
        <v>1589</v>
      </c>
      <c r="S15" s="124">
        <v>440</v>
      </c>
      <c r="T15" s="124">
        <v>560</v>
      </c>
      <c r="U15" s="124">
        <v>0</v>
      </c>
      <c r="V15" s="124">
        <v>1589</v>
      </c>
      <c r="W15" s="124">
        <v>7381</v>
      </c>
      <c r="X15" s="124">
        <v>117</v>
      </c>
      <c r="Y15" s="124">
        <v>260</v>
      </c>
      <c r="Z15" s="124">
        <v>0</v>
      </c>
      <c r="AA15" s="124">
        <v>744</v>
      </c>
      <c r="AB15" s="119">
        <f t="shared" si="4"/>
        <v>70457</v>
      </c>
      <c r="AC15" s="121">
        <v>16828</v>
      </c>
      <c r="AD15" s="121">
        <v>1253</v>
      </c>
      <c r="AE15" s="121">
        <v>11395</v>
      </c>
      <c r="AF15" s="121">
        <v>12684</v>
      </c>
      <c r="AG15" s="121">
        <v>11025</v>
      </c>
      <c r="AH15" s="121">
        <v>1718</v>
      </c>
      <c r="AI15" s="121">
        <v>4557</v>
      </c>
      <c r="AJ15" s="121">
        <v>2730</v>
      </c>
      <c r="AK15" s="121">
        <v>7624</v>
      </c>
      <c r="AL15" s="121">
        <v>643</v>
      </c>
      <c r="AM15" s="119">
        <f t="shared" si="5"/>
        <v>1937</v>
      </c>
      <c r="AN15" s="121">
        <v>403</v>
      </c>
      <c r="AO15" s="121">
        <v>237</v>
      </c>
      <c r="AP15" s="121">
        <v>307</v>
      </c>
      <c r="AQ15" s="121">
        <v>227</v>
      </c>
      <c r="AR15" s="121">
        <v>196</v>
      </c>
      <c r="AS15" s="121">
        <v>33</v>
      </c>
      <c r="AT15" s="121">
        <v>534</v>
      </c>
      <c r="AU15" s="121">
        <f t="shared" si="9"/>
        <v>106419</v>
      </c>
      <c r="AV15" s="121">
        <v>16763</v>
      </c>
      <c r="AW15" s="121">
        <v>541</v>
      </c>
      <c r="AX15" s="121">
        <v>2120</v>
      </c>
      <c r="AY15" s="121">
        <v>206</v>
      </c>
      <c r="AZ15" s="121">
        <v>48</v>
      </c>
      <c r="BA15" s="121">
        <v>16</v>
      </c>
      <c r="BB15" s="121">
        <v>12642</v>
      </c>
      <c r="BC15" s="121">
        <v>50</v>
      </c>
      <c r="BD15" s="121">
        <v>13851</v>
      </c>
      <c r="BE15" s="121">
        <v>26</v>
      </c>
      <c r="BF15" s="121">
        <v>2189</v>
      </c>
      <c r="BG15" s="121">
        <v>328</v>
      </c>
      <c r="BH15" s="121">
        <v>18235</v>
      </c>
      <c r="BI15" s="121">
        <v>112</v>
      </c>
      <c r="BJ15" s="121">
        <v>4123</v>
      </c>
      <c r="BK15" s="121">
        <v>51</v>
      </c>
      <c r="BL15" s="121">
        <v>88</v>
      </c>
      <c r="BM15" s="121">
        <v>3111</v>
      </c>
      <c r="BN15" s="121">
        <v>2759</v>
      </c>
      <c r="BO15" s="121">
        <v>372</v>
      </c>
      <c r="BP15" s="121">
        <v>727</v>
      </c>
      <c r="BQ15" s="121">
        <v>21711</v>
      </c>
      <c r="BR15" s="121">
        <v>89</v>
      </c>
      <c r="BS15" s="121">
        <v>4119</v>
      </c>
      <c r="BT15" s="121">
        <v>1522</v>
      </c>
      <c r="BU15" s="121">
        <v>620</v>
      </c>
      <c r="BV15" s="119">
        <f t="shared" si="6"/>
        <v>239</v>
      </c>
      <c r="BW15" s="123">
        <v>82</v>
      </c>
      <c r="BX15" s="123">
        <v>157</v>
      </c>
    </row>
    <row r="16" spans="1:78" s="88" customFormat="1" ht="12.75" customHeight="1">
      <c r="A16" s="72" t="s">
        <v>86</v>
      </c>
      <c r="B16" s="119">
        <f t="shared" si="7"/>
        <v>485481</v>
      </c>
      <c r="C16" s="121">
        <v>416954</v>
      </c>
      <c r="D16" s="121">
        <v>68527</v>
      </c>
      <c r="E16" s="119">
        <f t="shared" si="3"/>
        <v>215210</v>
      </c>
      <c r="F16" s="121">
        <v>64239</v>
      </c>
      <c r="G16" s="121">
        <v>146892</v>
      </c>
      <c r="H16" s="121">
        <v>4079</v>
      </c>
      <c r="I16" s="119">
        <f t="shared" si="8"/>
        <v>18122</v>
      </c>
      <c r="J16" s="121">
        <v>35</v>
      </c>
      <c r="K16" s="121">
        <v>119</v>
      </c>
      <c r="L16" s="121">
        <v>1114</v>
      </c>
      <c r="M16" s="121">
        <v>2106</v>
      </c>
      <c r="N16" s="121">
        <v>66</v>
      </c>
      <c r="O16" s="121">
        <v>678</v>
      </c>
      <c r="P16" s="121">
        <v>16</v>
      </c>
      <c r="Q16" s="121">
        <v>957</v>
      </c>
      <c r="R16" s="121">
        <v>1881</v>
      </c>
      <c r="S16" s="121">
        <v>409</v>
      </c>
      <c r="T16" s="121">
        <v>545</v>
      </c>
      <c r="U16" s="121">
        <v>16</v>
      </c>
      <c r="V16" s="121">
        <v>2089</v>
      </c>
      <c r="W16" s="121">
        <v>7196</v>
      </c>
      <c r="X16" s="121">
        <v>17</v>
      </c>
      <c r="Y16" s="121">
        <v>247</v>
      </c>
      <c r="Z16" s="122">
        <v>0</v>
      </c>
      <c r="AA16" s="121">
        <v>631</v>
      </c>
      <c r="AB16" s="119">
        <f t="shared" si="4"/>
        <v>62242</v>
      </c>
      <c r="AC16" s="121">
        <v>16947</v>
      </c>
      <c r="AD16" s="121">
        <v>1696</v>
      </c>
      <c r="AE16" s="121">
        <v>11584</v>
      </c>
      <c r="AF16" s="121">
        <v>7323</v>
      </c>
      <c r="AG16" s="121">
        <v>9453</v>
      </c>
      <c r="AH16" s="121">
        <v>1318</v>
      </c>
      <c r="AI16" s="121">
        <v>2842</v>
      </c>
      <c r="AJ16" s="121">
        <v>2195</v>
      </c>
      <c r="AK16" s="121">
        <v>8030</v>
      </c>
      <c r="AL16" s="121">
        <v>854</v>
      </c>
      <c r="AM16" s="119">
        <f t="shared" si="5"/>
        <v>3090</v>
      </c>
      <c r="AN16" s="121">
        <v>806</v>
      </c>
      <c r="AO16" s="121">
        <v>277</v>
      </c>
      <c r="AP16" s="121">
        <v>556</v>
      </c>
      <c r="AQ16" s="121">
        <v>280</v>
      </c>
      <c r="AR16" s="121">
        <v>294</v>
      </c>
      <c r="AS16" s="121">
        <v>46</v>
      </c>
      <c r="AT16" s="121">
        <v>831</v>
      </c>
      <c r="AU16" s="121">
        <f t="shared" si="9"/>
        <v>117670</v>
      </c>
      <c r="AV16" s="121">
        <v>22674</v>
      </c>
      <c r="AW16" s="121">
        <v>1447</v>
      </c>
      <c r="AX16" s="121">
        <v>3100</v>
      </c>
      <c r="AY16" s="121">
        <v>306</v>
      </c>
      <c r="AZ16" s="121">
        <v>65</v>
      </c>
      <c r="BA16" s="121">
        <v>2</v>
      </c>
      <c r="BB16" s="121">
        <v>12594</v>
      </c>
      <c r="BC16" s="121">
        <v>120</v>
      </c>
      <c r="BD16" s="121">
        <v>15148</v>
      </c>
      <c r="BE16" s="121">
        <v>111</v>
      </c>
      <c r="BF16" s="121">
        <v>2232</v>
      </c>
      <c r="BG16" s="121">
        <v>570</v>
      </c>
      <c r="BH16" s="121">
        <v>11464</v>
      </c>
      <c r="BI16" s="121">
        <v>82</v>
      </c>
      <c r="BJ16" s="121">
        <v>7162</v>
      </c>
      <c r="BK16" s="121">
        <v>41</v>
      </c>
      <c r="BL16" s="121">
        <v>58</v>
      </c>
      <c r="BM16" s="121">
        <v>5034</v>
      </c>
      <c r="BN16" s="121">
        <v>2674</v>
      </c>
      <c r="BO16" s="121">
        <v>1141</v>
      </c>
      <c r="BP16" s="121">
        <v>586</v>
      </c>
      <c r="BQ16" s="121">
        <v>24389</v>
      </c>
      <c r="BR16" s="121">
        <v>111</v>
      </c>
      <c r="BS16" s="121">
        <v>3448</v>
      </c>
      <c r="BT16" s="121">
        <v>2196</v>
      </c>
      <c r="BU16" s="121">
        <v>915</v>
      </c>
      <c r="BV16" s="119">
        <f t="shared" si="6"/>
        <v>620</v>
      </c>
      <c r="BW16" s="123">
        <v>138</v>
      </c>
      <c r="BX16" s="123">
        <v>482</v>
      </c>
    </row>
    <row r="17" spans="1:78" s="88" customFormat="1" ht="12.75" customHeight="1">
      <c r="A17" s="73" t="s">
        <v>87</v>
      </c>
      <c r="B17" s="129">
        <f t="shared" si="7"/>
        <v>659008</v>
      </c>
      <c r="C17" s="125">
        <v>522250</v>
      </c>
      <c r="D17" s="125">
        <v>136758</v>
      </c>
      <c r="E17" s="129">
        <f t="shared" si="3"/>
        <v>295518</v>
      </c>
      <c r="F17" s="125">
        <v>103848</v>
      </c>
      <c r="G17" s="125">
        <v>186732</v>
      </c>
      <c r="H17" s="125">
        <v>4938</v>
      </c>
      <c r="I17" s="129">
        <f t="shared" si="8"/>
        <v>20189</v>
      </c>
      <c r="J17" s="125">
        <v>107</v>
      </c>
      <c r="K17" s="125">
        <v>131</v>
      </c>
      <c r="L17" s="125">
        <v>1244</v>
      </c>
      <c r="M17" s="125">
        <v>2187</v>
      </c>
      <c r="N17" s="125">
        <v>234</v>
      </c>
      <c r="O17" s="125">
        <v>496</v>
      </c>
      <c r="P17" s="126">
        <v>56</v>
      </c>
      <c r="Q17" s="125">
        <v>916</v>
      </c>
      <c r="R17" s="125">
        <v>2783</v>
      </c>
      <c r="S17" s="125">
        <v>326</v>
      </c>
      <c r="T17" s="125">
        <v>393</v>
      </c>
      <c r="U17" s="126">
        <v>20</v>
      </c>
      <c r="V17" s="125">
        <v>1766</v>
      </c>
      <c r="W17" s="125">
        <v>8428</v>
      </c>
      <c r="X17" s="127">
        <v>157</v>
      </c>
      <c r="Y17" s="125">
        <v>245</v>
      </c>
      <c r="Z17" s="128">
        <v>20</v>
      </c>
      <c r="AA17" s="125">
        <v>680</v>
      </c>
      <c r="AB17" s="129">
        <f t="shared" si="4"/>
        <v>67930</v>
      </c>
      <c r="AC17" s="125">
        <v>14614</v>
      </c>
      <c r="AD17" s="125">
        <v>2675</v>
      </c>
      <c r="AE17" s="125">
        <v>12707</v>
      </c>
      <c r="AF17" s="125">
        <v>7275</v>
      </c>
      <c r="AG17" s="125">
        <v>14441</v>
      </c>
      <c r="AH17" s="125">
        <v>1073</v>
      </c>
      <c r="AI17" s="125">
        <v>3011</v>
      </c>
      <c r="AJ17" s="125">
        <v>897</v>
      </c>
      <c r="AK17" s="125">
        <v>10054</v>
      </c>
      <c r="AL17" s="125">
        <v>1183</v>
      </c>
      <c r="AM17" s="129">
        <f t="shared" si="5"/>
        <v>3077</v>
      </c>
      <c r="AN17" s="125">
        <v>730</v>
      </c>
      <c r="AO17" s="125">
        <v>197</v>
      </c>
      <c r="AP17" s="125">
        <v>461</v>
      </c>
      <c r="AQ17" s="125">
        <v>389</v>
      </c>
      <c r="AR17" s="125">
        <v>372</v>
      </c>
      <c r="AS17" s="125">
        <v>20</v>
      </c>
      <c r="AT17" s="125">
        <v>908</v>
      </c>
      <c r="AU17" s="125">
        <f t="shared" si="9"/>
        <v>134655</v>
      </c>
      <c r="AV17" s="130">
        <v>20134</v>
      </c>
      <c r="AW17" s="130">
        <v>1332</v>
      </c>
      <c r="AX17" s="130">
        <v>3071</v>
      </c>
      <c r="AY17" s="130">
        <v>213</v>
      </c>
      <c r="AZ17" s="130">
        <v>592</v>
      </c>
      <c r="BA17" s="127">
        <v>8</v>
      </c>
      <c r="BB17" s="130">
        <v>15813</v>
      </c>
      <c r="BC17" s="130">
        <v>912</v>
      </c>
      <c r="BD17" s="130">
        <v>22546</v>
      </c>
      <c r="BE17" s="130">
        <v>129</v>
      </c>
      <c r="BF17" s="130">
        <v>3313</v>
      </c>
      <c r="BG17" s="130">
        <v>676</v>
      </c>
      <c r="BH17" s="130">
        <v>10499</v>
      </c>
      <c r="BI17" s="130">
        <v>175</v>
      </c>
      <c r="BJ17" s="130">
        <v>9559</v>
      </c>
      <c r="BK17" s="130">
        <v>150</v>
      </c>
      <c r="BL17" s="130">
        <v>158</v>
      </c>
      <c r="BM17" s="130">
        <v>6240</v>
      </c>
      <c r="BN17" s="130">
        <v>2470</v>
      </c>
      <c r="BO17" s="130">
        <v>872</v>
      </c>
      <c r="BP17" s="130">
        <v>1060</v>
      </c>
      <c r="BQ17" s="130">
        <v>25313</v>
      </c>
      <c r="BR17" s="130">
        <v>1718</v>
      </c>
      <c r="BS17" s="130">
        <v>3733</v>
      </c>
      <c r="BT17" s="130">
        <v>3072</v>
      </c>
      <c r="BU17" s="130">
        <v>897</v>
      </c>
      <c r="BV17" s="129">
        <f t="shared" si="6"/>
        <v>881</v>
      </c>
      <c r="BW17" s="130">
        <v>208</v>
      </c>
      <c r="BX17" s="130">
        <v>673</v>
      </c>
    </row>
    <row r="18" spans="1:78" ht="12.75" customHeight="1">
      <c r="A18" s="32" t="s">
        <v>90</v>
      </c>
      <c r="B18" s="42"/>
      <c r="C18" s="43"/>
      <c r="D18" s="43"/>
      <c r="E18" s="38"/>
      <c r="F18" s="43"/>
      <c r="G18" s="43"/>
      <c r="H18" s="43"/>
      <c r="I18" s="38"/>
      <c r="J18" s="43"/>
      <c r="K18" s="43"/>
      <c r="L18" s="43"/>
      <c r="M18" s="43"/>
      <c r="N18" s="43"/>
      <c r="O18" s="43"/>
      <c r="P18" s="40"/>
      <c r="Q18" s="44"/>
      <c r="R18" s="43"/>
      <c r="S18" s="43"/>
      <c r="T18" s="43"/>
      <c r="U18" s="40"/>
      <c r="V18" s="43"/>
      <c r="W18" s="43"/>
      <c r="X18" s="45"/>
      <c r="Y18" s="43"/>
      <c r="Z18" s="46"/>
      <c r="AA18" s="43"/>
      <c r="AB18" s="38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8"/>
      <c r="AN18" s="43"/>
      <c r="AO18" s="43"/>
      <c r="AP18" s="43"/>
      <c r="AQ18" s="43"/>
      <c r="AR18" s="43"/>
      <c r="AS18" s="43"/>
      <c r="AT18" s="43"/>
      <c r="AU18" s="38"/>
      <c r="AV18" s="39"/>
      <c r="AW18" s="39"/>
      <c r="AX18" s="39"/>
      <c r="AY18" s="39"/>
      <c r="AZ18" s="39"/>
      <c r="BA18" s="45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8"/>
      <c r="BW18" s="39"/>
      <c r="BX18" s="39"/>
    </row>
    <row r="19" spans="1:78" ht="12.75" customHeight="1">
      <c r="A19" s="32" t="s">
        <v>73</v>
      </c>
      <c r="B19" s="47"/>
      <c r="C19" s="47"/>
      <c r="D19" s="47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</row>
    <row r="20" spans="1:78">
      <c r="B20" s="48"/>
      <c r="C20" s="48"/>
      <c r="D20" s="48"/>
      <c r="E20" s="48"/>
      <c r="F20" s="170"/>
      <c r="G20" s="170"/>
      <c r="H20" s="170"/>
      <c r="I20" s="43"/>
      <c r="J20" s="43"/>
      <c r="K20" s="43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49"/>
    </row>
    <row r="21" spans="1:78">
      <c r="B21" s="50"/>
      <c r="C21" s="7"/>
      <c r="D21" s="51"/>
      <c r="E21" s="43"/>
      <c r="F21" s="43"/>
      <c r="I21" s="43"/>
      <c r="J21" s="43"/>
      <c r="K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BA21" s="52"/>
      <c r="BW21" s="39"/>
      <c r="BX21" s="39"/>
      <c r="BY21" s="39"/>
    </row>
    <row r="22" spans="1:78">
      <c r="B22" s="51"/>
      <c r="C22" s="51"/>
      <c r="D22" s="51"/>
      <c r="E22" s="43"/>
      <c r="F22" s="43"/>
      <c r="G22" s="43"/>
      <c r="H22" s="43"/>
      <c r="I22" s="43"/>
      <c r="J22" s="43"/>
      <c r="K22" s="43"/>
      <c r="L22" s="43"/>
      <c r="Z22" s="5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W22" s="39"/>
      <c r="BX22" s="39"/>
      <c r="BY22" s="39"/>
    </row>
    <row r="23" spans="1:78">
      <c r="B23" s="50"/>
      <c r="C23" s="7"/>
      <c r="D23" s="51"/>
      <c r="E23" s="43"/>
      <c r="F23" s="43"/>
      <c r="G23" s="43"/>
      <c r="H23" s="43"/>
      <c r="I23" s="43"/>
      <c r="J23" s="43"/>
      <c r="K23" s="43"/>
      <c r="L23" s="4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5"/>
      <c r="AA23" s="54"/>
      <c r="AC23" s="54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BC23" s="50"/>
      <c r="BD23" s="7"/>
      <c r="BW23" s="39"/>
      <c r="BX23" s="39"/>
      <c r="BY23" s="39"/>
    </row>
    <row r="24" spans="1:78">
      <c r="B24" s="56"/>
      <c r="C24" s="50"/>
      <c r="D24" s="43"/>
      <c r="E24" s="57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C24" s="54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7"/>
      <c r="AW24" s="7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</row>
    <row r="25" spans="1:78">
      <c r="B25" s="58"/>
      <c r="E25" s="38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0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38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</row>
    <row r="26" spans="1:78">
      <c r="A26" s="54"/>
      <c r="B26" s="58"/>
      <c r="C26" s="50"/>
      <c r="D26" s="7"/>
      <c r="E26" s="38"/>
      <c r="F26" s="43"/>
      <c r="G26" s="43"/>
      <c r="H26" s="43"/>
      <c r="I26" s="43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40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38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</row>
    <row r="27" spans="1:78">
      <c r="A27" s="54"/>
      <c r="B27" s="58"/>
      <c r="C27" s="59"/>
      <c r="D27" s="60"/>
      <c r="E27" s="60"/>
      <c r="F27" s="38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0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61"/>
      <c r="AR27" s="61"/>
      <c r="AS27" s="61"/>
      <c r="AT27" s="61"/>
      <c r="AU27" s="61"/>
      <c r="AV27" s="61"/>
      <c r="AW27" s="61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</row>
    <row r="28" spans="1:78">
      <c r="A28" s="54"/>
      <c r="B28" s="54"/>
      <c r="C28" s="54"/>
      <c r="D28" s="38"/>
      <c r="E28" s="54"/>
      <c r="F28" s="38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0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X28" s="39"/>
      <c r="BY28" s="39"/>
    </row>
    <row r="29" spans="1:78">
      <c r="A29" s="54"/>
      <c r="B29" s="54"/>
      <c r="C29" s="54"/>
      <c r="D29" s="62"/>
      <c r="E29" s="54"/>
      <c r="F29" s="38"/>
      <c r="G29" s="60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X29" s="39"/>
      <c r="BY29" s="39"/>
    </row>
    <row r="30" spans="1:78">
      <c r="A30" s="54"/>
      <c r="B30" s="54"/>
      <c r="C30" s="54"/>
      <c r="D30" s="38"/>
      <c r="E30" s="54"/>
      <c r="F30" s="38"/>
      <c r="G30" s="6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O30" s="43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X30" s="39"/>
      <c r="BY30" s="39"/>
    </row>
    <row r="31" spans="1:78">
      <c r="A31" s="54"/>
      <c r="B31" s="54"/>
      <c r="C31" s="54"/>
      <c r="D31" s="38"/>
      <c r="E31" s="54"/>
      <c r="F31" s="60"/>
      <c r="G31" s="6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X31" s="39"/>
      <c r="BY31" s="39"/>
    </row>
    <row r="32" spans="1:78">
      <c r="A32" s="54"/>
      <c r="B32" s="54"/>
      <c r="C32" s="54"/>
      <c r="D32" s="38"/>
      <c r="E32" s="54"/>
      <c r="F32" s="60"/>
      <c r="G32" s="6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D32" s="6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X32" s="39"/>
      <c r="BY32" s="39"/>
    </row>
    <row r="33" spans="1:77">
      <c r="A33" s="54"/>
      <c r="B33" s="54"/>
      <c r="C33" s="54"/>
      <c r="D33" s="38"/>
      <c r="E33" s="43"/>
      <c r="F33" s="60"/>
      <c r="G33" s="6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D33" s="55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V33" s="39"/>
      <c r="BW33" s="39"/>
      <c r="BX33" s="39"/>
      <c r="BY33" s="39"/>
    </row>
    <row r="34" spans="1:77">
      <c r="D34" s="38"/>
      <c r="E34" s="60"/>
      <c r="F34" s="60"/>
      <c r="G34" s="60"/>
      <c r="H34" s="60"/>
      <c r="I34" s="60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D34" s="64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V34" s="39"/>
      <c r="BW34" s="39"/>
    </row>
    <row r="35" spans="1:77">
      <c r="D35" s="38"/>
      <c r="F35" s="60"/>
      <c r="G35" s="60"/>
      <c r="H35" s="60"/>
      <c r="I35" s="60"/>
      <c r="J35" s="60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V35" s="39"/>
      <c r="BW35" s="39"/>
    </row>
    <row r="36" spans="1:77">
      <c r="D36" s="38"/>
      <c r="F36" s="60"/>
      <c r="G36" s="60"/>
      <c r="H36" s="60"/>
      <c r="I36" s="60"/>
      <c r="J36" s="60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V36" s="39"/>
      <c r="BW36" s="39"/>
    </row>
    <row r="37" spans="1:77">
      <c r="F37" s="60"/>
      <c r="G37" s="60"/>
      <c r="H37" s="60"/>
      <c r="I37" s="60"/>
      <c r="J37" s="60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V37" s="39"/>
      <c r="BW37" s="39"/>
    </row>
    <row r="38" spans="1:77">
      <c r="F38" s="60"/>
      <c r="G38" s="60"/>
      <c r="H38" s="60"/>
      <c r="I38" s="60"/>
      <c r="J38" s="60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77"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</row>
  </sheetData>
  <mergeCells count="19">
    <mergeCell ref="BH20:BJ20"/>
    <mergeCell ref="F20:H20"/>
    <mergeCell ref="L20:N20"/>
    <mergeCell ref="O20:Q20"/>
    <mergeCell ref="R20:T20"/>
    <mergeCell ref="U20:W20"/>
    <mergeCell ref="X20:Z20"/>
    <mergeCell ref="AA20:AC20"/>
    <mergeCell ref="AP20:AR20"/>
    <mergeCell ref="AS20:AU20"/>
    <mergeCell ref="AV20:AX20"/>
    <mergeCell ref="AY20:BA20"/>
    <mergeCell ref="BB20:BD20"/>
    <mergeCell ref="BE20:BG20"/>
    <mergeCell ref="BK20:BM20"/>
    <mergeCell ref="BN20:BP20"/>
    <mergeCell ref="BQ20:BS20"/>
    <mergeCell ref="BT20:BV20"/>
    <mergeCell ref="BW20:BY20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7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39"/>
  <sheetViews>
    <sheetView workbookViewId="0">
      <selection activeCell="R13" sqref="R13"/>
    </sheetView>
  </sheetViews>
  <sheetFormatPr baseColWidth="10" defaultRowHeight="13.5"/>
  <cols>
    <col min="1" max="1" width="11.140625" style="35" customWidth="1"/>
    <col min="2" max="2" width="22.42578125" style="35" customWidth="1"/>
    <col min="3" max="3" width="13.42578125" style="35" customWidth="1"/>
    <col min="4" max="4" width="15.7109375" style="35" customWidth="1"/>
    <col min="5" max="5" width="13.140625" style="35" customWidth="1"/>
    <col min="6" max="6" width="10.5703125" style="35" bestFit="1" customWidth="1"/>
    <col min="7" max="7" width="11.28515625" style="35" customWidth="1"/>
    <col min="8" max="8" width="10.28515625" style="35" customWidth="1"/>
    <col min="9" max="9" width="16.85546875" style="35" customWidth="1"/>
    <col min="10" max="10" width="10.28515625" style="35" customWidth="1"/>
    <col min="11" max="11" width="14.140625" style="35" customWidth="1"/>
    <col min="12" max="25" width="10.28515625" style="35" customWidth="1"/>
    <col min="26" max="26" width="16.85546875" style="35" customWidth="1"/>
    <col min="27" max="38" width="10.28515625" style="35" customWidth="1"/>
    <col min="39" max="39" width="10.42578125" style="35" customWidth="1"/>
    <col min="40" max="40" width="14" style="35" customWidth="1"/>
    <col min="41" max="16384" width="11.42578125" style="35"/>
  </cols>
  <sheetData>
    <row r="1" spans="1:78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36"/>
      <c r="BZ1" s="36"/>
    </row>
    <row r="2" spans="1:78">
      <c r="A2" s="65" t="s">
        <v>93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7"/>
      <c r="BZ2" s="37"/>
    </row>
    <row r="4" spans="1:78" s="89" customFormat="1" ht="28.5" customHeight="1">
      <c r="A4" s="79" t="s">
        <v>0</v>
      </c>
      <c r="B4" s="80" t="s">
        <v>74</v>
      </c>
      <c r="C4" s="81" t="s">
        <v>1</v>
      </c>
      <c r="D4" s="81" t="s">
        <v>2</v>
      </c>
      <c r="E4" s="81" t="s">
        <v>3</v>
      </c>
      <c r="F4" s="81" t="s">
        <v>4</v>
      </c>
      <c r="G4" s="81" t="s">
        <v>5</v>
      </c>
      <c r="H4" s="81" t="s">
        <v>6</v>
      </c>
      <c r="I4" s="81" t="s">
        <v>7</v>
      </c>
      <c r="J4" s="81" t="s">
        <v>8</v>
      </c>
      <c r="K4" s="81" t="s">
        <v>9</v>
      </c>
      <c r="L4" s="81" t="s">
        <v>10</v>
      </c>
      <c r="M4" s="81" t="s">
        <v>11</v>
      </c>
      <c r="N4" s="81" t="s">
        <v>12</v>
      </c>
      <c r="O4" s="81" t="s">
        <v>13</v>
      </c>
      <c r="P4" s="81" t="s">
        <v>14</v>
      </c>
      <c r="Q4" s="131" t="s">
        <v>15</v>
      </c>
      <c r="R4" s="81" t="s">
        <v>16</v>
      </c>
      <c r="S4" s="81" t="s">
        <v>17</v>
      </c>
      <c r="T4" s="81" t="s">
        <v>18</v>
      </c>
      <c r="U4" s="81" t="s">
        <v>19</v>
      </c>
      <c r="V4" s="81" t="s">
        <v>20</v>
      </c>
      <c r="W4" s="81" t="s">
        <v>21</v>
      </c>
      <c r="X4" s="81" t="s">
        <v>22</v>
      </c>
      <c r="Y4" s="81" t="s">
        <v>23</v>
      </c>
      <c r="Z4" s="81" t="s">
        <v>75</v>
      </c>
      <c r="AA4" s="81" t="s">
        <v>24</v>
      </c>
      <c r="AB4" s="81" t="s">
        <v>25</v>
      </c>
      <c r="AC4" s="81" t="s">
        <v>26</v>
      </c>
      <c r="AD4" s="81" t="s">
        <v>27</v>
      </c>
      <c r="AE4" s="81" t="s">
        <v>28</v>
      </c>
      <c r="AF4" s="81" t="s">
        <v>29</v>
      </c>
      <c r="AG4" s="81" t="s">
        <v>30</v>
      </c>
      <c r="AH4" s="81" t="s">
        <v>31</v>
      </c>
      <c r="AI4" s="81" t="s">
        <v>32</v>
      </c>
      <c r="AJ4" s="81" t="s">
        <v>33</v>
      </c>
      <c r="AK4" s="131" t="s">
        <v>34</v>
      </c>
      <c r="AL4" s="81" t="s">
        <v>35</v>
      </c>
      <c r="AM4" s="81" t="s">
        <v>36</v>
      </c>
      <c r="AN4" s="81" t="s">
        <v>37</v>
      </c>
      <c r="AO4" s="81" t="s">
        <v>38</v>
      </c>
      <c r="AP4" s="81" t="s">
        <v>39</v>
      </c>
      <c r="AQ4" s="81" t="s">
        <v>40</v>
      </c>
      <c r="AR4" s="81" t="s">
        <v>41</v>
      </c>
      <c r="AS4" s="81" t="s">
        <v>42</v>
      </c>
      <c r="AT4" s="81" t="s">
        <v>24</v>
      </c>
      <c r="AU4" s="81" t="s">
        <v>43</v>
      </c>
      <c r="AV4" s="81" t="s">
        <v>44</v>
      </c>
      <c r="AW4" s="81" t="s">
        <v>45</v>
      </c>
      <c r="AX4" s="81" t="s">
        <v>46</v>
      </c>
      <c r="AY4" s="81" t="s">
        <v>47</v>
      </c>
      <c r="AZ4" s="81" t="s">
        <v>48</v>
      </c>
      <c r="BA4" s="81" t="s">
        <v>49</v>
      </c>
      <c r="BB4" s="81" t="s">
        <v>50</v>
      </c>
      <c r="BC4" s="81" t="s">
        <v>51</v>
      </c>
      <c r="BD4" s="81" t="s">
        <v>52</v>
      </c>
      <c r="BE4" s="81" t="s">
        <v>53</v>
      </c>
      <c r="BF4" s="81" t="s">
        <v>54</v>
      </c>
      <c r="BG4" s="81" t="s">
        <v>55</v>
      </c>
      <c r="BH4" s="81" t="s">
        <v>56</v>
      </c>
      <c r="BI4" s="81" t="s">
        <v>57</v>
      </c>
      <c r="BJ4" s="81" t="s">
        <v>58</v>
      </c>
      <c r="BK4" s="81" t="s">
        <v>59</v>
      </c>
      <c r="BL4" s="81" t="s">
        <v>60</v>
      </c>
      <c r="BM4" s="81" t="s">
        <v>61</v>
      </c>
      <c r="BN4" s="81" t="s">
        <v>62</v>
      </c>
      <c r="BO4" s="81" t="s">
        <v>63</v>
      </c>
      <c r="BP4" s="81" t="s">
        <v>64</v>
      </c>
      <c r="BQ4" s="81" t="s">
        <v>65</v>
      </c>
      <c r="BR4" s="81" t="s">
        <v>66</v>
      </c>
      <c r="BS4" s="81" t="s">
        <v>67</v>
      </c>
      <c r="BT4" s="81" t="s">
        <v>68</v>
      </c>
      <c r="BU4" s="81" t="s">
        <v>24</v>
      </c>
      <c r="BV4" s="81" t="s">
        <v>69</v>
      </c>
      <c r="BW4" s="81" t="s">
        <v>70</v>
      </c>
      <c r="BX4" s="81" t="s">
        <v>24</v>
      </c>
    </row>
    <row r="5" spans="1:78" s="89" customFormat="1" ht="12.75" customHeight="1">
      <c r="A5" s="83" t="s">
        <v>71</v>
      </c>
      <c r="B5" s="116">
        <f>SUM(B6:B17)</f>
        <v>6446036</v>
      </c>
      <c r="C5" s="116">
        <f>SUM(C6:C17)</f>
        <v>5357619</v>
      </c>
      <c r="D5" s="116">
        <f>SUM(D6:D17)</f>
        <v>1088417</v>
      </c>
      <c r="E5" s="116">
        <f>SUM(E6:E17)</f>
        <v>2952218</v>
      </c>
      <c r="F5" s="116">
        <f>SUM(F6:F17)</f>
        <v>865927</v>
      </c>
      <c r="G5" s="116">
        <f t="shared" ref="G5:BR5" si="0">SUM(G6:G17)</f>
        <v>2030257</v>
      </c>
      <c r="H5" s="116">
        <f t="shared" si="0"/>
        <v>56034</v>
      </c>
      <c r="I5" s="116">
        <f t="shared" si="0"/>
        <v>272186</v>
      </c>
      <c r="J5" s="119">
        <f t="shared" si="0"/>
        <v>510</v>
      </c>
      <c r="K5" s="119">
        <f t="shared" si="0"/>
        <v>1554</v>
      </c>
      <c r="L5" s="119">
        <f t="shared" si="0"/>
        <v>12732</v>
      </c>
      <c r="M5" s="119">
        <f t="shared" si="0"/>
        <v>45468</v>
      </c>
      <c r="N5" s="119">
        <f t="shared" si="0"/>
        <v>876</v>
      </c>
      <c r="O5" s="119">
        <f t="shared" si="0"/>
        <v>7456</v>
      </c>
      <c r="P5" s="119">
        <f t="shared" si="0"/>
        <v>901</v>
      </c>
      <c r="Q5" s="119">
        <f t="shared" si="0"/>
        <v>10553</v>
      </c>
      <c r="R5" s="119">
        <f t="shared" si="0"/>
        <v>31191</v>
      </c>
      <c r="S5" s="119">
        <f t="shared" si="0"/>
        <v>5335</v>
      </c>
      <c r="T5" s="119">
        <f t="shared" si="0"/>
        <v>6616</v>
      </c>
      <c r="U5" s="119">
        <f t="shared" si="0"/>
        <v>113</v>
      </c>
      <c r="V5" s="119">
        <f t="shared" si="0"/>
        <v>16758</v>
      </c>
      <c r="W5" s="119">
        <f t="shared" si="0"/>
        <v>117039</v>
      </c>
      <c r="X5" s="119">
        <f t="shared" si="0"/>
        <v>903</v>
      </c>
      <c r="Y5" s="119">
        <f t="shared" si="0"/>
        <v>4991</v>
      </c>
      <c r="Z5" s="120">
        <f t="shared" si="0"/>
        <v>59</v>
      </c>
      <c r="AA5" s="119">
        <f t="shared" si="0"/>
        <v>9131</v>
      </c>
      <c r="AB5" s="119">
        <f t="shared" si="0"/>
        <v>753836</v>
      </c>
      <c r="AC5" s="119">
        <f t="shared" si="0"/>
        <v>189211</v>
      </c>
      <c r="AD5" s="119">
        <f t="shared" si="0"/>
        <v>14997</v>
      </c>
      <c r="AE5" s="119">
        <f t="shared" si="0"/>
        <v>111260</v>
      </c>
      <c r="AF5" s="119">
        <f t="shared" si="0"/>
        <v>114080</v>
      </c>
      <c r="AG5" s="119">
        <f t="shared" si="0"/>
        <v>116812</v>
      </c>
      <c r="AH5" s="119">
        <f t="shared" si="0"/>
        <v>17228</v>
      </c>
      <c r="AI5" s="119">
        <f t="shared" si="0"/>
        <v>43634</v>
      </c>
      <c r="AJ5" s="119">
        <f t="shared" si="0"/>
        <v>25567</v>
      </c>
      <c r="AK5" s="119">
        <f t="shared" si="0"/>
        <v>111576</v>
      </c>
      <c r="AL5" s="119">
        <f t="shared" si="0"/>
        <v>9471</v>
      </c>
      <c r="AM5" s="119">
        <f t="shared" si="0"/>
        <v>45684</v>
      </c>
      <c r="AN5" s="119">
        <f t="shared" si="0"/>
        <v>11880</v>
      </c>
      <c r="AO5" s="119">
        <f t="shared" si="0"/>
        <v>3544</v>
      </c>
      <c r="AP5" s="119">
        <f t="shared" si="0"/>
        <v>8560</v>
      </c>
      <c r="AQ5" s="119">
        <f t="shared" si="0"/>
        <v>4594</v>
      </c>
      <c r="AR5" s="119">
        <f t="shared" si="0"/>
        <v>2709</v>
      </c>
      <c r="AS5" s="119">
        <f t="shared" si="0"/>
        <v>637</v>
      </c>
      <c r="AT5" s="119">
        <f t="shared" si="0"/>
        <v>13760</v>
      </c>
      <c r="AU5" s="119">
        <f>SUM(AU6:AU17)</f>
        <v>1326846</v>
      </c>
      <c r="AV5" s="119">
        <f t="shared" si="0"/>
        <v>180567</v>
      </c>
      <c r="AW5" s="119">
        <f t="shared" si="0"/>
        <v>11798</v>
      </c>
      <c r="AX5" s="119">
        <f t="shared" si="0"/>
        <v>32796</v>
      </c>
      <c r="AY5" s="119">
        <f t="shared" si="0"/>
        <v>3591</v>
      </c>
      <c r="AZ5" s="119">
        <f t="shared" si="0"/>
        <v>4556</v>
      </c>
      <c r="BA5" s="119">
        <f t="shared" si="0"/>
        <v>823</v>
      </c>
      <c r="BB5" s="119">
        <f t="shared" si="0"/>
        <v>170138</v>
      </c>
      <c r="BC5" s="119">
        <f t="shared" si="0"/>
        <v>4923</v>
      </c>
      <c r="BD5" s="119">
        <f t="shared" si="0"/>
        <v>219750</v>
      </c>
      <c r="BE5" s="119">
        <f t="shared" si="0"/>
        <v>1300</v>
      </c>
      <c r="BF5" s="119">
        <f t="shared" si="0"/>
        <v>36630</v>
      </c>
      <c r="BG5" s="119">
        <f t="shared" si="0"/>
        <v>6184</v>
      </c>
      <c r="BH5" s="119">
        <f t="shared" si="0"/>
        <v>158085</v>
      </c>
      <c r="BI5" s="119">
        <f t="shared" si="0"/>
        <v>2016</v>
      </c>
      <c r="BJ5" s="119">
        <f t="shared" si="0"/>
        <v>92674</v>
      </c>
      <c r="BK5" s="119">
        <f t="shared" si="0"/>
        <v>962</v>
      </c>
      <c r="BL5" s="119">
        <f t="shared" si="0"/>
        <v>1487</v>
      </c>
      <c r="BM5" s="119">
        <f t="shared" si="0"/>
        <v>40870</v>
      </c>
      <c r="BN5" s="119">
        <f t="shared" si="0"/>
        <v>39789</v>
      </c>
      <c r="BO5" s="119">
        <f t="shared" si="0"/>
        <v>7843</v>
      </c>
      <c r="BP5" s="119">
        <f t="shared" si="0"/>
        <v>10770</v>
      </c>
      <c r="BQ5" s="119">
        <f t="shared" si="0"/>
        <v>217082</v>
      </c>
      <c r="BR5" s="119">
        <f t="shared" si="0"/>
        <v>9742</v>
      </c>
      <c r="BS5" s="119">
        <f t="shared" ref="BS5:BV5" si="1">SUM(BS6:BS17)</f>
        <v>32738</v>
      </c>
      <c r="BT5" s="119">
        <f t="shared" si="1"/>
        <v>29769</v>
      </c>
      <c r="BU5" s="119">
        <f t="shared" si="1"/>
        <v>9963</v>
      </c>
      <c r="BV5" s="119">
        <f t="shared" si="1"/>
        <v>6849</v>
      </c>
      <c r="BW5" s="119">
        <f>SUM(BW6:BW17)</f>
        <v>2355</v>
      </c>
      <c r="BX5" s="119">
        <f>SUM(BX6:BX17)</f>
        <v>4494</v>
      </c>
      <c r="BY5" s="84"/>
      <c r="BZ5" s="84"/>
    </row>
    <row r="6" spans="1:78" s="88" customFormat="1" ht="12.75" customHeight="1">
      <c r="A6" s="68" t="s">
        <v>72</v>
      </c>
      <c r="B6" s="116">
        <f t="shared" ref="B6:B7" si="2">SUM(C6:D6)</f>
        <v>598198</v>
      </c>
      <c r="C6" s="115">
        <v>522632</v>
      </c>
      <c r="D6" s="115">
        <v>75566</v>
      </c>
      <c r="E6" s="116">
        <f t="shared" ref="E6:E17" si="3">+SUM(F6:H6)</f>
        <v>308863</v>
      </c>
      <c r="F6" s="115">
        <v>126503</v>
      </c>
      <c r="G6" s="115">
        <v>178634</v>
      </c>
      <c r="H6" s="115">
        <v>3726</v>
      </c>
      <c r="I6" s="116">
        <f>+SUM(J6:AA6)</f>
        <v>14676</v>
      </c>
      <c r="J6" s="121">
        <v>75</v>
      </c>
      <c r="K6" s="121">
        <v>100</v>
      </c>
      <c r="L6" s="121">
        <v>970</v>
      </c>
      <c r="M6" s="121">
        <v>2000</v>
      </c>
      <c r="N6" s="121">
        <v>174</v>
      </c>
      <c r="O6" s="121">
        <v>366</v>
      </c>
      <c r="P6" s="122">
        <v>0</v>
      </c>
      <c r="Q6" s="121">
        <v>571</v>
      </c>
      <c r="R6" s="121">
        <v>2531</v>
      </c>
      <c r="S6" s="121">
        <v>300</v>
      </c>
      <c r="T6" s="121">
        <v>363</v>
      </c>
      <c r="U6" s="122">
        <v>4</v>
      </c>
      <c r="V6" s="121">
        <v>1407</v>
      </c>
      <c r="W6" s="121">
        <v>4893</v>
      </c>
      <c r="X6" s="121">
        <v>69</v>
      </c>
      <c r="Y6" s="121">
        <v>128</v>
      </c>
      <c r="Z6" s="122">
        <v>0</v>
      </c>
      <c r="AA6" s="121">
        <v>725</v>
      </c>
      <c r="AB6" s="119">
        <f t="shared" ref="AB6:AB17" si="4">+SUM(AC6:AL6)</f>
        <v>64474</v>
      </c>
      <c r="AC6" s="121">
        <v>19280</v>
      </c>
      <c r="AD6" s="121">
        <v>1650</v>
      </c>
      <c r="AE6" s="121">
        <v>10762</v>
      </c>
      <c r="AF6" s="121">
        <v>9620</v>
      </c>
      <c r="AG6" s="121">
        <v>10944</v>
      </c>
      <c r="AH6" s="121">
        <v>678</v>
      </c>
      <c r="AI6" s="121">
        <v>2757</v>
      </c>
      <c r="AJ6" s="121">
        <v>1573</v>
      </c>
      <c r="AK6" s="121">
        <v>6137</v>
      </c>
      <c r="AL6" s="121">
        <v>1073</v>
      </c>
      <c r="AM6" s="119">
        <f t="shared" ref="AM6:AM17" si="5">+SUM(AN6:AT6)</f>
        <v>2772</v>
      </c>
      <c r="AN6" s="121">
        <v>594</v>
      </c>
      <c r="AO6" s="121">
        <v>305</v>
      </c>
      <c r="AP6" s="121">
        <v>254</v>
      </c>
      <c r="AQ6" s="121">
        <v>326</v>
      </c>
      <c r="AR6" s="121">
        <v>194</v>
      </c>
      <c r="AS6" s="121">
        <v>25</v>
      </c>
      <c r="AT6" s="121">
        <v>1074</v>
      </c>
      <c r="AU6" s="119">
        <f>+SUM(AV6:BU6)</f>
        <v>131490</v>
      </c>
      <c r="AV6" s="121">
        <v>18470</v>
      </c>
      <c r="AW6" s="123">
        <v>2014</v>
      </c>
      <c r="AX6" s="123">
        <v>3317</v>
      </c>
      <c r="AY6" s="123">
        <v>420</v>
      </c>
      <c r="AZ6" s="123">
        <v>707</v>
      </c>
      <c r="BA6" s="122">
        <v>0</v>
      </c>
      <c r="BB6" s="123">
        <v>10090</v>
      </c>
      <c r="BC6" s="123">
        <v>1132</v>
      </c>
      <c r="BD6" s="123">
        <v>25523</v>
      </c>
      <c r="BE6" s="123">
        <v>116</v>
      </c>
      <c r="BF6" s="123">
        <v>2690</v>
      </c>
      <c r="BG6" s="123">
        <v>1257</v>
      </c>
      <c r="BH6" s="123">
        <v>10500</v>
      </c>
      <c r="BI6" s="123">
        <v>77</v>
      </c>
      <c r="BJ6" s="123">
        <v>9614</v>
      </c>
      <c r="BK6" s="123">
        <v>47</v>
      </c>
      <c r="BL6" s="123">
        <v>158</v>
      </c>
      <c r="BM6" s="123">
        <v>6743</v>
      </c>
      <c r="BN6" s="123">
        <v>1182</v>
      </c>
      <c r="BO6" s="123">
        <v>887</v>
      </c>
      <c r="BP6" s="123">
        <v>975</v>
      </c>
      <c r="BQ6" s="123">
        <v>25062</v>
      </c>
      <c r="BR6" s="123">
        <v>1814</v>
      </c>
      <c r="BS6" s="123">
        <v>3850</v>
      </c>
      <c r="BT6" s="123">
        <v>3973</v>
      </c>
      <c r="BU6" s="123">
        <v>872</v>
      </c>
      <c r="BV6" s="119">
        <f t="shared" ref="BV6:BV17" si="6">+SUM(BW6:BX6)</f>
        <v>357</v>
      </c>
      <c r="BW6" s="123">
        <v>153</v>
      </c>
      <c r="BX6" s="123">
        <v>204</v>
      </c>
    </row>
    <row r="7" spans="1:78" s="88" customFormat="1" ht="12.75" customHeight="1">
      <c r="A7" s="68" t="s">
        <v>76</v>
      </c>
      <c r="B7" s="116">
        <f t="shared" si="2"/>
        <v>604977</v>
      </c>
      <c r="C7" s="115">
        <v>535321</v>
      </c>
      <c r="D7" s="115">
        <v>69656</v>
      </c>
      <c r="E7" s="116">
        <f t="shared" si="3"/>
        <v>338936</v>
      </c>
      <c r="F7" s="115">
        <v>124662</v>
      </c>
      <c r="G7" s="115">
        <v>210177</v>
      </c>
      <c r="H7" s="115">
        <v>4097</v>
      </c>
      <c r="I7" s="116">
        <f>+SUM(J7:AA7)</f>
        <v>14532</v>
      </c>
      <c r="J7" s="121">
        <v>25</v>
      </c>
      <c r="K7" s="121">
        <v>80</v>
      </c>
      <c r="L7" s="121">
        <v>860</v>
      </c>
      <c r="M7" s="121">
        <v>1920</v>
      </c>
      <c r="N7" s="121">
        <v>68</v>
      </c>
      <c r="O7" s="121">
        <v>513</v>
      </c>
      <c r="P7" s="121">
        <v>4</v>
      </c>
      <c r="Q7" s="121">
        <v>700</v>
      </c>
      <c r="R7" s="121">
        <v>2192</v>
      </c>
      <c r="S7" s="121">
        <v>374</v>
      </c>
      <c r="T7" s="121">
        <v>401</v>
      </c>
      <c r="U7" s="121">
        <v>4</v>
      </c>
      <c r="V7" s="121">
        <v>1229</v>
      </c>
      <c r="W7" s="121">
        <v>5428</v>
      </c>
      <c r="X7" s="121">
        <v>34</v>
      </c>
      <c r="Y7" s="121">
        <v>200</v>
      </c>
      <c r="Z7" s="122">
        <v>0</v>
      </c>
      <c r="AA7" s="121">
        <v>500</v>
      </c>
      <c r="AB7" s="119">
        <f t="shared" si="4"/>
        <v>57515</v>
      </c>
      <c r="AC7" s="121">
        <v>16209</v>
      </c>
      <c r="AD7" s="121">
        <v>468</v>
      </c>
      <c r="AE7" s="121">
        <v>8821</v>
      </c>
      <c r="AF7" s="121">
        <v>12363</v>
      </c>
      <c r="AG7" s="121">
        <v>6370</v>
      </c>
      <c r="AH7" s="121">
        <v>1511</v>
      </c>
      <c r="AI7" s="121">
        <v>3516</v>
      </c>
      <c r="AJ7" s="121">
        <v>1431</v>
      </c>
      <c r="AK7" s="121">
        <v>6070</v>
      </c>
      <c r="AL7" s="121">
        <v>756</v>
      </c>
      <c r="AM7" s="119">
        <f t="shared" si="5"/>
        <v>2515</v>
      </c>
      <c r="AN7" s="121">
        <v>605</v>
      </c>
      <c r="AO7" s="121">
        <v>189</v>
      </c>
      <c r="AP7" s="121">
        <v>311</v>
      </c>
      <c r="AQ7" s="121">
        <v>302</v>
      </c>
      <c r="AR7" s="121">
        <v>212</v>
      </c>
      <c r="AS7" s="121">
        <v>59</v>
      </c>
      <c r="AT7" s="121">
        <v>837</v>
      </c>
      <c r="AU7" s="119">
        <f>+SUM(AV7:BU7)</f>
        <v>121243</v>
      </c>
      <c r="AV7" s="123">
        <v>16975</v>
      </c>
      <c r="AW7" s="123">
        <v>1325</v>
      </c>
      <c r="AX7" s="123">
        <v>2508</v>
      </c>
      <c r="AY7" s="123">
        <v>409</v>
      </c>
      <c r="AZ7" s="123">
        <v>1093</v>
      </c>
      <c r="BA7" s="122">
        <v>1</v>
      </c>
      <c r="BB7" s="123">
        <v>10881</v>
      </c>
      <c r="BC7" s="123">
        <v>1010</v>
      </c>
      <c r="BD7" s="123">
        <v>29392</v>
      </c>
      <c r="BE7" s="123">
        <v>155</v>
      </c>
      <c r="BF7" s="123">
        <v>2453</v>
      </c>
      <c r="BG7" s="123">
        <v>628</v>
      </c>
      <c r="BH7" s="123">
        <v>9118</v>
      </c>
      <c r="BI7" s="123">
        <v>123</v>
      </c>
      <c r="BJ7" s="123">
        <v>8338</v>
      </c>
      <c r="BK7" s="123">
        <v>77</v>
      </c>
      <c r="BL7" s="123">
        <v>109</v>
      </c>
      <c r="BM7" s="123">
        <v>5490</v>
      </c>
      <c r="BN7" s="123">
        <v>966</v>
      </c>
      <c r="BO7" s="123">
        <v>831</v>
      </c>
      <c r="BP7" s="123">
        <v>829</v>
      </c>
      <c r="BQ7" s="123">
        <v>19931</v>
      </c>
      <c r="BR7" s="123">
        <v>1762</v>
      </c>
      <c r="BS7" s="123">
        <v>3430</v>
      </c>
      <c r="BT7" s="123">
        <v>2519</v>
      </c>
      <c r="BU7" s="123">
        <v>890</v>
      </c>
      <c r="BV7" s="119">
        <f t="shared" si="6"/>
        <v>580</v>
      </c>
      <c r="BW7" s="123">
        <v>150</v>
      </c>
      <c r="BX7" s="123">
        <v>430</v>
      </c>
    </row>
    <row r="8" spans="1:78" s="88" customFormat="1" ht="12.75" customHeight="1">
      <c r="A8" s="68" t="s">
        <v>77</v>
      </c>
      <c r="B8" s="116">
        <f t="shared" ref="B8:B17" si="7">C8+D8</f>
        <v>672969</v>
      </c>
      <c r="C8" s="115">
        <v>595600</v>
      </c>
      <c r="D8" s="115">
        <v>77369</v>
      </c>
      <c r="E8" s="116">
        <f t="shared" si="3"/>
        <v>397708</v>
      </c>
      <c r="F8" s="115">
        <v>131579</v>
      </c>
      <c r="G8" s="115">
        <v>261513</v>
      </c>
      <c r="H8" s="115">
        <v>4616</v>
      </c>
      <c r="I8" s="116">
        <f t="shared" ref="I8:I17" si="8">SUM(J8:AA8)</f>
        <v>18932</v>
      </c>
      <c r="J8" s="121">
        <v>51</v>
      </c>
      <c r="K8" s="121">
        <v>86</v>
      </c>
      <c r="L8" s="121">
        <v>951</v>
      </c>
      <c r="M8" s="121">
        <v>3168</v>
      </c>
      <c r="N8" s="121">
        <v>78</v>
      </c>
      <c r="O8" s="121">
        <v>499</v>
      </c>
      <c r="P8" s="121">
        <v>16</v>
      </c>
      <c r="Q8" s="121">
        <v>943</v>
      </c>
      <c r="R8" s="121">
        <v>2490</v>
      </c>
      <c r="S8" s="121">
        <v>474</v>
      </c>
      <c r="T8" s="121">
        <v>743</v>
      </c>
      <c r="U8" s="122">
        <v>16</v>
      </c>
      <c r="V8" s="121">
        <v>1693</v>
      </c>
      <c r="W8" s="121">
        <v>6542</v>
      </c>
      <c r="X8" s="121">
        <v>156</v>
      </c>
      <c r="Y8" s="121">
        <v>235</v>
      </c>
      <c r="Z8" s="121">
        <v>13</v>
      </c>
      <c r="AA8" s="121">
        <v>778</v>
      </c>
      <c r="AB8" s="119">
        <f t="shared" si="4"/>
        <v>56284</v>
      </c>
      <c r="AC8" s="121">
        <v>15970</v>
      </c>
      <c r="AD8" s="121">
        <v>654</v>
      </c>
      <c r="AE8" s="121">
        <v>11725</v>
      </c>
      <c r="AF8" s="121">
        <v>6376</v>
      </c>
      <c r="AG8" s="121">
        <v>6839</v>
      </c>
      <c r="AH8" s="121">
        <v>1381</v>
      </c>
      <c r="AI8" s="121">
        <v>3540</v>
      </c>
      <c r="AJ8" s="121">
        <v>1797</v>
      </c>
      <c r="AK8" s="121">
        <v>7307</v>
      </c>
      <c r="AL8" s="121">
        <v>695</v>
      </c>
      <c r="AM8" s="119">
        <f t="shared" si="5"/>
        <v>4740</v>
      </c>
      <c r="AN8" s="121">
        <v>1515</v>
      </c>
      <c r="AO8" s="121">
        <v>366</v>
      </c>
      <c r="AP8" s="121">
        <v>717</v>
      </c>
      <c r="AQ8" s="121">
        <v>315</v>
      </c>
      <c r="AR8" s="121">
        <v>268</v>
      </c>
      <c r="AS8" s="121">
        <v>103</v>
      </c>
      <c r="AT8" s="121">
        <v>1456</v>
      </c>
      <c r="AU8" s="119">
        <f t="shared" ref="AU8:AU17" si="9">SUM(AV8:BU8)</f>
        <v>117288</v>
      </c>
      <c r="AV8" s="121">
        <v>20609</v>
      </c>
      <c r="AW8" s="121">
        <v>1516</v>
      </c>
      <c r="AX8" s="121">
        <v>2499</v>
      </c>
      <c r="AY8" s="121">
        <v>300</v>
      </c>
      <c r="AZ8" s="121">
        <v>705</v>
      </c>
      <c r="BA8" s="121">
        <v>140</v>
      </c>
      <c r="BB8" s="121">
        <v>10451</v>
      </c>
      <c r="BC8" s="121">
        <v>574</v>
      </c>
      <c r="BD8" s="121">
        <v>23687</v>
      </c>
      <c r="BE8" s="121">
        <v>100</v>
      </c>
      <c r="BF8" s="121">
        <v>2054</v>
      </c>
      <c r="BG8" s="121">
        <v>420</v>
      </c>
      <c r="BH8" s="121">
        <v>9560</v>
      </c>
      <c r="BI8" s="121">
        <v>141</v>
      </c>
      <c r="BJ8" s="121">
        <v>9450</v>
      </c>
      <c r="BK8" s="121">
        <v>97</v>
      </c>
      <c r="BL8" s="121">
        <v>145</v>
      </c>
      <c r="BM8" s="121">
        <v>3466</v>
      </c>
      <c r="BN8" s="121">
        <v>1578</v>
      </c>
      <c r="BO8" s="121">
        <v>1030</v>
      </c>
      <c r="BP8" s="121">
        <v>900</v>
      </c>
      <c r="BQ8" s="121">
        <v>20233</v>
      </c>
      <c r="BR8" s="121">
        <v>1472</v>
      </c>
      <c r="BS8" s="121">
        <v>2542</v>
      </c>
      <c r="BT8" s="121">
        <v>2405</v>
      </c>
      <c r="BU8" s="121">
        <v>1214</v>
      </c>
      <c r="BV8" s="119">
        <f t="shared" si="6"/>
        <v>648</v>
      </c>
      <c r="BW8" s="121">
        <v>190</v>
      </c>
      <c r="BX8" s="121">
        <v>458</v>
      </c>
    </row>
    <row r="9" spans="1:78" s="88" customFormat="1" ht="12.75" customHeight="1">
      <c r="A9" s="68" t="s">
        <v>78</v>
      </c>
      <c r="B9" s="116">
        <f t="shared" si="7"/>
        <v>584279</v>
      </c>
      <c r="C9" s="115">
        <v>504323</v>
      </c>
      <c r="D9" s="115">
        <v>79956</v>
      </c>
      <c r="E9" s="116">
        <f t="shared" si="3"/>
        <v>303572</v>
      </c>
      <c r="F9" s="115">
        <v>95233</v>
      </c>
      <c r="G9" s="115">
        <v>203185</v>
      </c>
      <c r="H9" s="115">
        <v>5154</v>
      </c>
      <c r="I9" s="116">
        <f t="shared" si="8"/>
        <v>18311</v>
      </c>
      <c r="J9" s="121">
        <v>29</v>
      </c>
      <c r="K9" s="121">
        <v>145</v>
      </c>
      <c r="L9" s="121">
        <v>1200</v>
      </c>
      <c r="M9" s="121">
        <v>2554</v>
      </c>
      <c r="N9" s="121">
        <v>29</v>
      </c>
      <c r="O9" s="121">
        <v>612</v>
      </c>
      <c r="P9" s="121">
        <v>16</v>
      </c>
      <c r="Q9" s="121">
        <v>981</v>
      </c>
      <c r="R9" s="121">
        <v>2460</v>
      </c>
      <c r="S9" s="121">
        <v>549</v>
      </c>
      <c r="T9" s="121">
        <v>490</v>
      </c>
      <c r="U9" s="121">
        <v>12</v>
      </c>
      <c r="V9" s="121">
        <v>1052</v>
      </c>
      <c r="W9" s="121">
        <v>7064</v>
      </c>
      <c r="X9" s="121">
        <v>37</v>
      </c>
      <c r="Y9" s="121">
        <v>299</v>
      </c>
      <c r="Z9" s="121">
        <v>5</v>
      </c>
      <c r="AA9" s="121">
        <v>777</v>
      </c>
      <c r="AB9" s="119">
        <f t="shared" si="4"/>
        <v>60812</v>
      </c>
      <c r="AC9" s="121">
        <v>16153</v>
      </c>
      <c r="AD9" s="121">
        <v>697</v>
      </c>
      <c r="AE9" s="121">
        <v>10037</v>
      </c>
      <c r="AF9" s="121">
        <v>7973</v>
      </c>
      <c r="AG9" s="121">
        <v>9351</v>
      </c>
      <c r="AH9" s="121">
        <v>1109</v>
      </c>
      <c r="AI9" s="121">
        <v>3253</v>
      </c>
      <c r="AJ9" s="121">
        <v>3185</v>
      </c>
      <c r="AK9" s="121">
        <v>8324</v>
      </c>
      <c r="AL9" s="121">
        <v>730</v>
      </c>
      <c r="AM9" s="119">
        <f t="shared" si="5"/>
        <v>3114</v>
      </c>
      <c r="AN9" s="121">
        <v>660</v>
      </c>
      <c r="AO9" s="121">
        <v>294</v>
      </c>
      <c r="AP9" s="121">
        <v>637</v>
      </c>
      <c r="AQ9" s="121">
        <v>416</v>
      </c>
      <c r="AR9" s="121">
        <v>162</v>
      </c>
      <c r="AS9" s="121">
        <v>32</v>
      </c>
      <c r="AT9" s="121">
        <v>913</v>
      </c>
      <c r="AU9" s="119">
        <f t="shared" si="9"/>
        <v>117915</v>
      </c>
      <c r="AV9" s="121">
        <v>19186</v>
      </c>
      <c r="AW9" s="121">
        <v>907</v>
      </c>
      <c r="AX9" s="121">
        <v>3236</v>
      </c>
      <c r="AY9" s="121">
        <v>137</v>
      </c>
      <c r="AZ9" s="121">
        <v>194</v>
      </c>
      <c r="BA9" s="121">
        <v>17</v>
      </c>
      <c r="BB9" s="121">
        <v>12433</v>
      </c>
      <c r="BC9" s="121">
        <v>35</v>
      </c>
      <c r="BD9" s="121">
        <v>23744</v>
      </c>
      <c r="BE9" s="121">
        <v>88</v>
      </c>
      <c r="BF9" s="121">
        <v>3049</v>
      </c>
      <c r="BG9" s="121">
        <v>413</v>
      </c>
      <c r="BH9" s="121">
        <v>13309</v>
      </c>
      <c r="BI9" s="121">
        <v>152</v>
      </c>
      <c r="BJ9" s="121">
        <v>8753</v>
      </c>
      <c r="BK9" s="121">
        <v>137</v>
      </c>
      <c r="BL9" s="121">
        <v>67</v>
      </c>
      <c r="BM9" s="121">
        <v>2093</v>
      </c>
      <c r="BN9" s="121">
        <v>4421</v>
      </c>
      <c r="BO9" s="121">
        <v>490</v>
      </c>
      <c r="BP9" s="121">
        <v>845</v>
      </c>
      <c r="BQ9" s="121">
        <v>18013</v>
      </c>
      <c r="BR9" s="121">
        <v>65</v>
      </c>
      <c r="BS9" s="121">
        <v>3451</v>
      </c>
      <c r="BT9" s="121">
        <v>2011</v>
      </c>
      <c r="BU9" s="121">
        <v>669</v>
      </c>
      <c r="BV9" s="119">
        <f t="shared" si="6"/>
        <v>599</v>
      </c>
      <c r="BW9" s="121">
        <v>181</v>
      </c>
      <c r="BX9" s="121">
        <v>418</v>
      </c>
    </row>
    <row r="10" spans="1:78" s="88" customFormat="1" ht="12.75" customHeight="1">
      <c r="A10" s="68" t="s">
        <v>80</v>
      </c>
      <c r="B10" s="116">
        <f t="shared" si="7"/>
        <v>527732</v>
      </c>
      <c r="C10" s="115">
        <v>446343</v>
      </c>
      <c r="D10" s="115">
        <v>81389</v>
      </c>
      <c r="E10" s="116">
        <f t="shared" si="3"/>
        <v>261306</v>
      </c>
      <c r="F10" s="115">
        <v>46211</v>
      </c>
      <c r="G10" s="115">
        <v>210175</v>
      </c>
      <c r="H10" s="115">
        <v>4920</v>
      </c>
      <c r="I10" s="116">
        <f t="shared" si="8"/>
        <v>24341</v>
      </c>
      <c r="J10" s="121">
        <v>43</v>
      </c>
      <c r="K10" s="121">
        <v>117</v>
      </c>
      <c r="L10" s="121">
        <v>1013</v>
      </c>
      <c r="M10" s="121">
        <v>3633</v>
      </c>
      <c r="N10" s="121">
        <v>50</v>
      </c>
      <c r="O10" s="121">
        <v>584</v>
      </c>
      <c r="P10" s="121">
        <v>33</v>
      </c>
      <c r="Q10" s="121">
        <v>868</v>
      </c>
      <c r="R10" s="121">
        <v>2377</v>
      </c>
      <c r="S10" s="121">
        <v>414</v>
      </c>
      <c r="T10" s="121">
        <v>890</v>
      </c>
      <c r="U10" s="121">
        <v>12</v>
      </c>
      <c r="V10" s="121">
        <v>1459</v>
      </c>
      <c r="W10" s="121">
        <v>11760</v>
      </c>
      <c r="X10" s="121">
        <v>60</v>
      </c>
      <c r="Y10" s="121">
        <v>330</v>
      </c>
      <c r="Z10" s="122">
        <v>0</v>
      </c>
      <c r="AA10" s="121">
        <v>698</v>
      </c>
      <c r="AB10" s="119">
        <f t="shared" si="4"/>
        <v>70776</v>
      </c>
      <c r="AC10" s="121">
        <v>19747</v>
      </c>
      <c r="AD10" s="121">
        <v>1140</v>
      </c>
      <c r="AE10" s="121">
        <v>10136</v>
      </c>
      <c r="AF10" s="121">
        <v>12805</v>
      </c>
      <c r="AG10" s="121">
        <v>8735</v>
      </c>
      <c r="AH10" s="121">
        <v>1375</v>
      </c>
      <c r="AI10" s="121">
        <v>5380</v>
      </c>
      <c r="AJ10" s="121">
        <v>2780</v>
      </c>
      <c r="AK10" s="121">
        <v>7454</v>
      </c>
      <c r="AL10" s="121">
        <v>1224</v>
      </c>
      <c r="AM10" s="119">
        <f t="shared" si="5"/>
        <v>2727</v>
      </c>
      <c r="AN10" s="121">
        <v>672</v>
      </c>
      <c r="AO10" s="121">
        <v>262</v>
      </c>
      <c r="AP10" s="121">
        <v>500</v>
      </c>
      <c r="AQ10" s="121">
        <v>274</v>
      </c>
      <c r="AR10" s="121">
        <v>133</v>
      </c>
      <c r="AS10" s="121">
        <v>49</v>
      </c>
      <c r="AT10" s="121">
        <v>837</v>
      </c>
      <c r="AU10" s="119">
        <f t="shared" si="9"/>
        <v>86622</v>
      </c>
      <c r="AV10" s="121">
        <v>14271</v>
      </c>
      <c r="AW10" s="121">
        <v>604</v>
      </c>
      <c r="AX10" s="121">
        <v>1919</v>
      </c>
      <c r="AY10" s="121">
        <v>249</v>
      </c>
      <c r="AZ10" s="121">
        <v>66</v>
      </c>
      <c r="BA10" s="121">
        <v>15</v>
      </c>
      <c r="BB10" s="121">
        <v>10598</v>
      </c>
      <c r="BC10" s="121">
        <v>68</v>
      </c>
      <c r="BD10" s="121">
        <v>13742</v>
      </c>
      <c r="BE10" s="121">
        <v>52</v>
      </c>
      <c r="BF10" s="121">
        <v>2527</v>
      </c>
      <c r="BG10" s="121">
        <v>258</v>
      </c>
      <c r="BH10" s="121">
        <v>16626</v>
      </c>
      <c r="BI10" s="121">
        <v>134</v>
      </c>
      <c r="BJ10" s="121">
        <v>4400</v>
      </c>
      <c r="BK10" s="121">
        <v>25</v>
      </c>
      <c r="BL10" s="121">
        <v>39</v>
      </c>
      <c r="BM10" s="121">
        <v>1679</v>
      </c>
      <c r="BN10" s="121">
        <v>3359</v>
      </c>
      <c r="BO10" s="121">
        <v>471</v>
      </c>
      <c r="BP10" s="121">
        <v>855</v>
      </c>
      <c r="BQ10" s="121">
        <v>10502</v>
      </c>
      <c r="BR10" s="121">
        <v>88</v>
      </c>
      <c r="BS10" s="121">
        <v>2273</v>
      </c>
      <c r="BT10" s="121">
        <v>1183</v>
      </c>
      <c r="BU10" s="121">
        <v>619</v>
      </c>
      <c r="BV10" s="119">
        <f t="shared" si="6"/>
        <v>571</v>
      </c>
      <c r="BW10" s="121">
        <v>231</v>
      </c>
      <c r="BX10" s="121">
        <v>340</v>
      </c>
    </row>
    <row r="11" spans="1:78" s="88" customFormat="1" ht="12">
      <c r="A11" s="68" t="s">
        <v>81</v>
      </c>
      <c r="B11" s="116">
        <f t="shared" si="7"/>
        <v>587143</v>
      </c>
      <c r="C11" s="115">
        <v>485431</v>
      </c>
      <c r="D11" s="115">
        <v>101712</v>
      </c>
      <c r="E11" s="116">
        <f t="shared" si="3"/>
        <v>295312</v>
      </c>
      <c r="F11" s="115">
        <v>36792</v>
      </c>
      <c r="G11" s="115">
        <v>254169</v>
      </c>
      <c r="H11" s="115">
        <v>4351</v>
      </c>
      <c r="I11" s="116">
        <f t="shared" si="8"/>
        <v>38412</v>
      </c>
      <c r="J11" s="121">
        <v>49</v>
      </c>
      <c r="K11" s="121">
        <v>117</v>
      </c>
      <c r="L11" s="121">
        <v>997</v>
      </c>
      <c r="M11" s="121">
        <v>7505</v>
      </c>
      <c r="N11" s="121">
        <v>93</v>
      </c>
      <c r="O11" s="121">
        <v>548</v>
      </c>
      <c r="P11" s="121">
        <v>41</v>
      </c>
      <c r="Q11" s="121">
        <v>913</v>
      </c>
      <c r="R11" s="121">
        <v>2450</v>
      </c>
      <c r="S11" s="121">
        <v>326</v>
      </c>
      <c r="T11" s="121">
        <v>503</v>
      </c>
      <c r="U11" s="122">
        <v>12</v>
      </c>
      <c r="V11" s="121">
        <v>1666</v>
      </c>
      <c r="W11" s="121">
        <v>21766</v>
      </c>
      <c r="X11" s="121">
        <v>104</v>
      </c>
      <c r="Y11" s="121">
        <v>581</v>
      </c>
      <c r="Z11" s="122">
        <v>5</v>
      </c>
      <c r="AA11" s="121">
        <v>736</v>
      </c>
      <c r="AB11" s="119">
        <f t="shared" si="4"/>
        <v>60492</v>
      </c>
      <c r="AC11" s="121">
        <v>16127</v>
      </c>
      <c r="AD11" s="121">
        <v>1726</v>
      </c>
      <c r="AE11" s="121">
        <v>7588</v>
      </c>
      <c r="AF11" s="121">
        <v>9990</v>
      </c>
      <c r="AG11" s="121">
        <v>11722</v>
      </c>
      <c r="AH11" s="121">
        <v>1243</v>
      </c>
      <c r="AI11" s="121">
        <v>2812</v>
      </c>
      <c r="AJ11" s="121">
        <v>2705</v>
      </c>
      <c r="AK11" s="121">
        <v>6052</v>
      </c>
      <c r="AL11" s="121">
        <v>527</v>
      </c>
      <c r="AM11" s="119">
        <f t="shared" si="5"/>
        <v>2490</v>
      </c>
      <c r="AN11" s="121">
        <v>591</v>
      </c>
      <c r="AO11" s="121">
        <v>230</v>
      </c>
      <c r="AP11" s="121">
        <v>486</v>
      </c>
      <c r="AQ11" s="121">
        <v>230</v>
      </c>
      <c r="AR11" s="121">
        <v>241</v>
      </c>
      <c r="AS11" s="121">
        <v>40</v>
      </c>
      <c r="AT11" s="121">
        <v>672</v>
      </c>
      <c r="AU11" s="119">
        <f t="shared" si="9"/>
        <v>88310</v>
      </c>
      <c r="AV11" s="123">
        <v>12888</v>
      </c>
      <c r="AW11" s="123">
        <v>339</v>
      </c>
      <c r="AX11" s="123">
        <v>2802</v>
      </c>
      <c r="AY11" s="123">
        <v>92</v>
      </c>
      <c r="AZ11" s="123">
        <v>117</v>
      </c>
      <c r="BA11" s="123">
        <v>22</v>
      </c>
      <c r="BB11" s="123">
        <v>16235</v>
      </c>
      <c r="BC11" s="123">
        <v>35</v>
      </c>
      <c r="BD11" s="123">
        <v>11558</v>
      </c>
      <c r="BE11" s="123">
        <v>52</v>
      </c>
      <c r="BF11" s="123">
        <v>2274</v>
      </c>
      <c r="BG11" s="123">
        <v>331</v>
      </c>
      <c r="BH11" s="123">
        <v>15005</v>
      </c>
      <c r="BI11" s="123">
        <v>43</v>
      </c>
      <c r="BJ11" s="123">
        <v>5310</v>
      </c>
      <c r="BK11" s="123">
        <v>18</v>
      </c>
      <c r="BL11" s="123">
        <v>107</v>
      </c>
      <c r="BM11" s="123">
        <v>1824</v>
      </c>
      <c r="BN11" s="123">
        <v>5287</v>
      </c>
      <c r="BO11" s="123">
        <v>347</v>
      </c>
      <c r="BP11" s="123">
        <v>275</v>
      </c>
      <c r="BQ11" s="123">
        <v>10241</v>
      </c>
      <c r="BR11" s="123">
        <v>53</v>
      </c>
      <c r="BS11" s="123">
        <v>2164</v>
      </c>
      <c r="BT11" s="123">
        <v>555</v>
      </c>
      <c r="BU11" s="123">
        <v>336</v>
      </c>
      <c r="BV11" s="119">
        <f t="shared" si="6"/>
        <v>415</v>
      </c>
      <c r="BW11" s="123">
        <v>115</v>
      </c>
      <c r="BX11" s="123">
        <v>300</v>
      </c>
    </row>
    <row r="12" spans="1:78" s="88" customFormat="1" ht="12">
      <c r="A12" s="68" t="s">
        <v>82</v>
      </c>
      <c r="B12" s="116">
        <f t="shared" si="7"/>
        <v>591348</v>
      </c>
      <c r="C12" s="115">
        <v>470562</v>
      </c>
      <c r="D12" s="115">
        <v>120786</v>
      </c>
      <c r="E12" s="116">
        <f t="shared" si="3"/>
        <v>254482</v>
      </c>
      <c r="F12" s="115">
        <v>45493</v>
      </c>
      <c r="G12" s="115">
        <v>203194</v>
      </c>
      <c r="H12" s="115">
        <v>5795</v>
      </c>
      <c r="I12" s="116">
        <f t="shared" si="8"/>
        <v>38655</v>
      </c>
      <c r="J12" s="124">
        <v>43</v>
      </c>
      <c r="K12" s="124">
        <v>160</v>
      </c>
      <c r="L12" s="124">
        <v>1180</v>
      </c>
      <c r="M12" s="124">
        <v>7948</v>
      </c>
      <c r="N12" s="124">
        <v>80</v>
      </c>
      <c r="O12" s="124">
        <v>804</v>
      </c>
      <c r="P12" s="124">
        <v>374</v>
      </c>
      <c r="Q12" s="124">
        <v>938</v>
      </c>
      <c r="R12" s="124">
        <v>2735</v>
      </c>
      <c r="S12" s="124">
        <v>529</v>
      </c>
      <c r="T12" s="124">
        <v>535</v>
      </c>
      <c r="U12" s="124">
        <v>36</v>
      </c>
      <c r="V12" s="124">
        <v>1088</v>
      </c>
      <c r="W12" s="124">
        <v>19747</v>
      </c>
      <c r="X12" s="124">
        <v>149</v>
      </c>
      <c r="Y12" s="124">
        <v>1351</v>
      </c>
      <c r="Z12" s="124">
        <v>2</v>
      </c>
      <c r="AA12" s="124">
        <v>956</v>
      </c>
      <c r="AB12" s="119">
        <f t="shared" si="4"/>
        <v>64862</v>
      </c>
      <c r="AC12" s="121">
        <v>16180</v>
      </c>
      <c r="AD12" s="121">
        <v>1671</v>
      </c>
      <c r="AE12" s="121">
        <v>8726</v>
      </c>
      <c r="AF12" s="121">
        <v>11723</v>
      </c>
      <c r="AG12" s="121">
        <v>9125</v>
      </c>
      <c r="AH12" s="121">
        <v>2036</v>
      </c>
      <c r="AI12" s="121">
        <v>4263</v>
      </c>
      <c r="AJ12" s="121">
        <v>2006</v>
      </c>
      <c r="AK12" s="121">
        <v>8575</v>
      </c>
      <c r="AL12" s="121">
        <v>557</v>
      </c>
      <c r="AM12" s="119">
        <f t="shared" si="5"/>
        <v>2795</v>
      </c>
      <c r="AN12" s="121">
        <v>659</v>
      </c>
      <c r="AO12" s="121">
        <v>251</v>
      </c>
      <c r="AP12" s="121">
        <v>378</v>
      </c>
      <c r="AQ12" s="121">
        <v>344</v>
      </c>
      <c r="AR12" s="121">
        <v>183</v>
      </c>
      <c r="AS12" s="121">
        <v>41</v>
      </c>
      <c r="AT12" s="121">
        <v>939</v>
      </c>
      <c r="AU12" s="119">
        <f t="shared" si="9"/>
        <v>109311</v>
      </c>
      <c r="AV12" s="121">
        <v>12909</v>
      </c>
      <c r="AW12" s="121">
        <v>895</v>
      </c>
      <c r="AX12" s="121">
        <v>3551</v>
      </c>
      <c r="AY12" s="121">
        <v>81</v>
      </c>
      <c r="AZ12" s="121">
        <v>166</v>
      </c>
      <c r="BA12" s="121">
        <v>136</v>
      </c>
      <c r="BB12" s="121">
        <v>19954</v>
      </c>
      <c r="BC12" s="121">
        <v>42</v>
      </c>
      <c r="BD12" s="121">
        <v>17632</v>
      </c>
      <c r="BE12" s="121">
        <v>103</v>
      </c>
      <c r="BF12" s="121">
        <v>3309</v>
      </c>
      <c r="BG12" s="121">
        <v>237</v>
      </c>
      <c r="BH12" s="121">
        <v>17352</v>
      </c>
      <c r="BI12" s="121">
        <v>141</v>
      </c>
      <c r="BJ12" s="121">
        <v>6535</v>
      </c>
      <c r="BK12" s="121">
        <v>71</v>
      </c>
      <c r="BL12" s="121">
        <v>203</v>
      </c>
      <c r="BM12" s="121">
        <v>2404</v>
      </c>
      <c r="BN12" s="121">
        <v>5383</v>
      </c>
      <c r="BO12" s="121">
        <v>587</v>
      </c>
      <c r="BP12" s="121">
        <v>446</v>
      </c>
      <c r="BQ12" s="121">
        <v>12449</v>
      </c>
      <c r="BR12" s="121">
        <v>138</v>
      </c>
      <c r="BS12" s="121">
        <v>3033</v>
      </c>
      <c r="BT12" s="121">
        <v>788</v>
      </c>
      <c r="BU12" s="121">
        <v>766</v>
      </c>
      <c r="BV12" s="119">
        <f t="shared" si="6"/>
        <v>457</v>
      </c>
      <c r="BW12" s="123">
        <v>136</v>
      </c>
      <c r="BX12" s="123">
        <v>321</v>
      </c>
    </row>
    <row r="13" spans="1:78" s="88" customFormat="1" ht="12">
      <c r="A13" s="68" t="s">
        <v>83</v>
      </c>
      <c r="B13" s="116">
        <f t="shared" si="7"/>
        <v>497390</v>
      </c>
      <c r="C13" s="115">
        <v>396254</v>
      </c>
      <c r="D13" s="115">
        <v>101136</v>
      </c>
      <c r="E13" s="116">
        <f t="shared" si="3"/>
        <v>184450</v>
      </c>
      <c r="F13" s="115">
        <v>40416</v>
      </c>
      <c r="G13" s="115">
        <v>139243</v>
      </c>
      <c r="H13" s="115">
        <v>4791</v>
      </c>
      <c r="I13" s="116">
        <f t="shared" si="8"/>
        <v>25471</v>
      </c>
      <c r="J13" s="124">
        <v>61</v>
      </c>
      <c r="K13" s="124">
        <v>159</v>
      </c>
      <c r="L13" s="124">
        <v>883</v>
      </c>
      <c r="M13" s="124">
        <v>5564</v>
      </c>
      <c r="N13" s="124">
        <v>42</v>
      </c>
      <c r="O13" s="124">
        <v>805</v>
      </c>
      <c r="P13" s="124">
        <v>281</v>
      </c>
      <c r="Q13" s="124">
        <v>837</v>
      </c>
      <c r="R13" s="124">
        <v>2944</v>
      </c>
      <c r="S13" s="124">
        <v>404</v>
      </c>
      <c r="T13" s="124">
        <v>609</v>
      </c>
      <c r="U13" s="124">
        <v>0</v>
      </c>
      <c r="V13" s="124">
        <v>1257</v>
      </c>
      <c r="W13" s="124">
        <v>9995</v>
      </c>
      <c r="X13" s="124">
        <v>77</v>
      </c>
      <c r="Y13" s="124">
        <v>624</v>
      </c>
      <c r="Z13" s="124">
        <v>15</v>
      </c>
      <c r="AA13" s="124">
        <v>914</v>
      </c>
      <c r="AB13" s="119">
        <f t="shared" si="4"/>
        <v>63724</v>
      </c>
      <c r="AC13" s="121">
        <v>14160</v>
      </c>
      <c r="AD13" s="121">
        <v>974</v>
      </c>
      <c r="AE13" s="121">
        <v>7051</v>
      </c>
      <c r="AF13" s="121">
        <v>9741</v>
      </c>
      <c r="AG13" s="121">
        <v>11231</v>
      </c>
      <c r="AH13" s="121">
        <v>2802</v>
      </c>
      <c r="AI13" s="121">
        <v>3632</v>
      </c>
      <c r="AJ13" s="121">
        <v>2384</v>
      </c>
      <c r="AK13" s="121">
        <v>11109</v>
      </c>
      <c r="AL13" s="121">
        <v>640</v>
      </c>
      <c r="AM13" s="119">
        <f t="shared" si="5"/>
        <v>3290</v>
      </c>
      <c r="AN13" s="121">
        <v>948</v>
      </c>
      <c r="AO13" s="121">
        <v>187</v>
      </c>
      <c r="AP13" s="121">
        <v>610</v>
      </c>
      <c r="AQ13" s="121">
        <v>367</v>
      </c>
      <c r="AR13" s="121">
        <v>89</v>
      </c>
      <c r="AS13" s="121">
        <v>57</v>
      </c>
      <c r="AT13" s="121">
        <v>1032</v>
      </c>
      <c r="AU13" s="119">
        <f t="shared" si="9"/>
        <v>118742</v>
      </c>
      <c r="AV13" s="121">
        <v>12767</v>
      </c>
      <c r="AW13" s="121">
        <v>626</v>
      </c>
      <c r="AX13" s="121">
        <v>2390</v>
      </c>
      <c r="AY13" s="121">
        <v>75</v>
      </c>
      <c r="AZ13" s="121">
        <v>49</v>
      </c>
      <c r="BA13" s="122">
        <v>8</v>
      </c>
      <c r="BB13" s="121">
        <v>24353</v>
      </c>
      <c r="BC13" s="121">
        <v>28</v>
      </c>
      <c r="BD13" s="121">
        <v>20199</v>
      </c>
      <c r="BE13" s="121">
        <v>46</v>
      </c>
      <c r="BF13" s="121">
        <v>3200</v>
      </c>
      <c r="BG13" s="121">
        <v>147</v>
      </c>
      <c r="BH13" s="121">
        <v>17158</v>
      </c>
      <c r="BI13" s="121">
        <v>162</v>
      </c>
      <c r="BJ13" s="121">
        <v>10947</v>
      </c>
      <c r="BK13" s="121">
        <v>137</v>
      </c>
      <c r="BL13" s="121">
        <v>62</v>
      </c>
      <c r="BM13" s="121">
        <v>2003</v>
      </c>
      <c r="BN13" s="121">
        <v>6224</v>
      </c>
      <c r="BO13" s="121">
        <v>275</v>
      </c>
      <c r="BP13" s="121">
        <v>639</v>
      </c>
      <c r="BQ13" s="121">
        <v>13993</v>
      </c>
      <c r="BR13" s="121">
        <v>119</v>
      </c>
      <c r="BS13" s="121">
        <v>1306</v>
      </c>
      <c r="BT13" s="121">
        <v>1526</v>
      </c>
      <c r="BU13" s="121">
        <v>303</v>
      </c>
      <c r="BV13" s="119">
        <f t="shared" si="6"/>
        <v>577</v>
      </c>
      <c r="BW13" s="123">
        <v>168</v>
      </c>
      <c r="BX13" s="123">
        <v>409</v>
      </c>
    </row>
    <row r="14" spans="1:78" s="88" customFormat="1" ht="12">
      <c r="A14" s="68" t="s">
        <v>84</v>
      </c>
      <c r="B14" s="116">
        <f t="shared" si="7"/>
        <v>323662</v>
      </c>
      <c r="C14" s="115">
        <v>250854</v>
      </c>
      <c r="D14" s="115">
        <v>72808</v>
      </c>
      <c r="E14" s="116">
        <f t="shared" si="3"/>
        <v>86798</v>
      </c>
      <c r="F14" s="115">
        <v>20630</v>
      </c>
      <c r="G14" s="115">
        <v>61633</v>
      </c>
      <c r="H14" s="115">
        <v>4535</v>
      </c>
      <c r="I14" s="116">
        <f t="shared" si="8"/>
        <v>17915</v>
      </c>
      <c r="J14" s="124">
        <v>5</v>
      </c>
      <c r="K14" s="124">
        <v>163</v>
      </c>
      <c r="L14" s="124">
        <v>1032</v>
      </c>
      <c r="M14" s="124">
        <v>3711</v>
      </c>
      <c r="N14" s="124">
        <v>34</v>
      </c>
      <c r="O14" s="124">
        <v>611</v>
      </c>
      <c r="P14" s="124">
        <v>8</v>
      </c>
      <c r="Q14" s="124">
        <v>784</v>
      </c>
      <c r="R14" s="124">
        <v>2360</v>
      </c>
      <c r="S14" s="124">
        <v>454</v>
      </c>
      <c r="T14" s="124">
        <v>464</v>
      </c>
      <c r="U14" s="124">
        <v>0</v>
      </c>
      <c r="V14" s="124">
        <v>1519</v>
      </c>
      <c r="W14" s="124">
        <v>5790</v>
      </c>
      <c r="X14" s="124">
        <v>36</v>
      </c>
      <c r="Y14" s="124">
        <v>299</v>
      </c>
      <c r="Z14" s="124">
        <v>8</v>
      </c>
      <c r="AA14" s="124">
        <v>637</v>
      </c>
      <c r="AB14" s="119">
        <f t="shared" si="4"/>
        <v>58314</v>
      </c>
      <c r="AC14" s="121">
        <v>12100</v>
      </c>
      <c r="AD14" s="121">
        <v>1550</v>
      </c>
      <c r="AE14" s="121">
        <v>6506</v>
      </c>
      <c r="AF14" s="121">
        <v>9760</v>
      </c>
      <c r="AG14" s="121">
        <v>9305</v>
      </c>
      <c r="AH14" s="121">
        <v>1319</v>
      </c>
      <c r="AI14" s="121">
        <v>2969</v>
      </c>
      <c r="AJ14" s="121">
        <v>2194</v>
      </c>
      <c r="AK14" s="121">
        <v>11818</v>
      </c>
      <c r="AL14" s="121">
        <v>793</v>
      </c>
      <c r="AM14" s="119">
        <f t="shared" si="5"/>
        <v>3026</v>
      </c>
      <c r="AN14" s="121">
        <v>819</v>
      </c>
      <c r="AO14" s="121">
        <v>195</v>
      </c>
      <c r="AP14" s="121">
        <v>619</v>
      </c>
      <c r="AQ14" s="121">
        <v>358</v>
      </c>
      <c r="AR14" s="121">
        <v>153</v>
      </c>
      <c r="AS14" s="121">
        <v>38</v>
      </c>
      <c r="AT14" s="121">
        <v>844</v>
      </c>
      <c r="AU14" s="119">
        <f t="shared" si="9"/>
        <v>84363</v>
      </c>
      <c r="AV14" s="123">
        <v>12034</v>
      </c>
      <c r="AW14" s="123">
        <v>525</v>
      </c>
      <c r="AX14" s="123">
        <v>2048</v>
      </c>
      <c r="AY14" s="123">
        <v>166</v>
      </c>
      <c r="AZ14" s="123">
        <v>95</v>
      </c>
      <c r="BA14" s="123">
        <v>141</v>
      </c>
      <c r="BB14" s="123">
        <v>12525</v>
      </c>
      <c r="BC14" s="123">
        <v>27</v>
      </c>
      <c r="BD14" s="123">
        <v>7727</v>
      </c>
      <c r="BE14" s="123">
        <v>82</v>
      </c>
      <c r="BF14" s="123">
        <v>2597</v>
      </c>
      <c r="BG14" s="123">
        <v>369</v>
      </c>
      <c r="BH14" s="123">
        <v>13921</v>
      </c>
      <c r="BI14" s="123">
        <v>200</v>
      </c>
      <c r="BJ14" s="123">
        <v>4041</v>
      </c>
      <c r="BK14" s="123">
        <v>65</v>
      </c>
      <c r="BL14" s="123">
        <v>114</v>
      </c>
      <c r="BM14" s="123">
        <v>2548</v>
      </c>
      <c r="BN14" s="123">
        <v>4044</v>
      </c>
      <c r="BO14" s="123">
        <v>274</v>
      </c>
      <c r="BP14" s="123">
        <v>997</v>
      </c>
      <c r="BQ14" s="123">
        <v>15256</v>
      </c>
      <c r="BR14" s="123">
        <v>133</v>
      </c>
      <c r="BS14" s="123">
        <v>1728</v>
      </c>
      <c r="BT14" s="123">
        <v>2130</v>
      </c>
      <c r="BU14" s="123">
        <v>576</v>
      </c>
      <c r="BV14" s="119">
        <f t="shared" si="6"/>
        <v>438</v>
      </c>
      <c r="BW14" s="123">
        <v>151</v>
      </c>
      <c r="BX14" s="123">
        <v>287</v>
      </c>
    </row>
    <row r="15" spans="1:78" s="88" customFormat="1" ht="12">
      <c r="A15" s="71" t="s">
        <v>85</v>
      </c>
      <c r="B15" s="116">
        <f t="shared" si="7"/>
        <v>372205</v>
      </c>
      <c r="C15" s="115">
        <v>294326</v>
      </c>
      <c r="D15" s="115">
        <v>77879</v>
      </c>
      <c r="E15" s="116">
        <f t="shared" si="3"/>
        <v>110470</v>
      </c>
      <c r="F15" s="115">
        <v>27438</v>
      </c>
      <c r="G15" s="115">
        <v>78672</v>
      </c>
      <c r="H15" s="115">
        <v>4360</v>
      </c>
      <c r="I15" s="116">
        <f t="shared" si="8"/>
        <v>19372</v>
      </c>
      <c r="J15" s="124">
        <v>64</v>
      </c>
      <c r="K15" s="124">
        <v>132</v>
      </c>
      <c r="L15" s="124">
        <v>1055</v>
      </c>
      <c r="M15" s="124">
        <v>2642</v>
      </c>
      <c r="N15" s="124">
        <v>85</v>
      </c>
      <c r="O15" s="124">
        <v>759</v>
      </c>
      <c r="P15" s="124">
        <v>79</v>
      </c>
      <c r="Q15" s="124">
        <v>960</v>
      </c>
      <c r="R15" s="124">
        <v>2489</v>
      </c>
      <c r="S15" s="124">
        <v>593</v>
      </c>
      <c r="T15" s="124">
        <v>621</v>
      </c>
      <c r="U15" s="124">
        <v>4</v>
      </c>
      <c r="V15" s="124">
        <v>1165</v>
      </c>
      <c r="W15" s="124">
        <v>7441</v>
      </c>
      <c r="X15" s="124">
        <v>70</v>
      </c>
      <c r="Y15" s="124">
        <v>346</v>
      </c>
      <c r="Z15" s="124">
        <v>2</v>
      </c>
      <c r="AA15" s="124">
        <v>865</v>
      </c>
      <c r="AB15" s="119">
        <f t="shared" si="4"/>
        <v>62365</v>
      </c>
      <c r="AC15" s="121">
        <v>13614</v>
      </c>
      <c r="AD15" s="121">
        <v>1433</v>
      </c>
      <c r="AE15" s="121">
        <v>8152</v>
      </c>
      <c r="AF15" s="121">
        <v>9703</v>
      </c>
      <c r="AG15" s="121">
        <v>10323</v>
      </c>
      <c r="AH15" s="121">
        <v>1462</v>
      </c>
      <c r="AI15" s="121">
        <v>5204</v>
      </c>
      <c r="AJ15" s="121">
        <v>2302</v>
      </c>
      <c r="AK15" s="121">
        <v>9359</v>
      </c>
      <c r="AL15" s="121">
        <v>813</v>
      </c>
      <c r="AM15" s="119">
        <f t="shared" si="5"/>
        <v>3480</v>
      </c>
      <c r="AN15" s="121">
        <v>881</v>
      </c>
      <c r="AO15" s="121">
        <v>228</v>
      </c>
      <c r="AP15" s="121">
        <v>554</v>
      </c>
      <c r="AQ15" s="121">
        <v>587</v>
      </c>
      <c r="AR15" s="121">
        <v>239</v>
      </c>
      <c r="AS15" s="121">
        <v>74</v>
      </c>
      <c r="AT15" s="121">
        <v>917</v>
      </c>
      <c r="AU15" s="119">
        <f t="shared" si="9"/>
        <v>98047</v>
      </c>
      <c r="AV15" s="121">
        <v>11517</v>
      </c>
      <c r="AW15" s="121">
        <v>366</v>
      </c>
      <c r="AX15" s="121">
        <v>2329</v>
      </c>
      <c r="AY15" s="121">
        <v>404</v>
      </c>
      <c r="AZ15" s="121">
        <v>215</v>
      </c>
      <c r="BA15" s="121">
        <v>132</v>
      </c>
      <c r="BB15" s="121">
        <v>13493</v>
      </c>
      <c r="BC15" s="121">
        <v>41</v>
      </c>
      <c r="BD15" s="121">
        <v>13121</v>
      </c>
      <c r="BE15" s="121">
        <v>105</v>
      </c>
      <c r="BF15" s="121">
        <v>3737</v>
      </c>
      <c r="BG15" s="121">
        <v>608</v>
      </c>
      <c r="BH15" s="121">
        <v>13922</v>
      </c>
      <c r="BI15" s="121">
        <v>270</v>
      </c>
      <c r="BJ15" s="121">
        <v>5065</v>
      </c>
      <c r="BK15" s="121">
        <v>64</v>
      </c>
      <c r="BL15" s="121">
        <v>91</v>
      </c>
      <c r="BM15" s="121">
        <v>2209</v>
      </c>
      <c r="BN15" s="121">
        <v>2579</v>
      </c>
      <c r="BO15" s="121">
        <v>426</v>
      </c>
      <c r="BP15" s="121">
        <v>1287</v>
      </c>
      <c r="BQ15" s="121">
        <v>19362</v>
      </c>
      <c r="BR15" s="121">
        <v>206</v>
      </c>
      <c r="BS15" s="121">
        <v>2699</v>
      </c>
      <c r="BT15" s="121">
        <v>2885</v>
      </c>
      <c r="BU15" s="121">
        <v>914</v>
      </c>
      <c r="BV15" s="119">
        <f t="shared" si="6"/>
        <v>592</v>
      </c>
      <c r="BW15" s="123">
        <v>241</v>
      </c>
      <c r="BX15" s="123">
        <v>351</v>
      </c>
    </row>
    <row r="16" spans="1:78" s="88" customFormat="1" ht="12">
      <c r="A16" s="72" t="s">
        <v>86</v>
      </c>
      <c r="B16" s="116">
        <f t="shared" si="7"/>
        <v>461865</v>
      </c>
      <c r="C16" s="115">
        <v>382798</v>
      </c>
      <c r="D16" s="115">
        <v>79067</v>
      </c>
      <c r="E16" s="116">
        <f t="shared" si="3"/>
        <v>176478</v>
      </c>
      <c r="F16" s="115">
        <v>68442</v>
      </c>
      <c r="G16" s="115">
        <v>103236</v>
      </c>
      <c r="H16" s="115">
        <v>4800</v>
      </c>
      <c r="I16" s="116">
        <f t="shared" si="8"/>
        <v>19419</v>
      </c>
      <c r="J16" s="121">
        <v>11</v>
      </c>
      <c r="K16" s="121">
        <v>134</v>
      </c>
      <c r="L16" s="121">
        <v>1156</v>
      </c>
      <c r="M16" s="121">
        <v>2368</v>
      </c>
      <c r="N16" s="121">
        <v>34</v>
      </c>
      <c r="O16" s="121">
        <v>697</v>
      </c>
      <c r="P16" s="121">
        <v>8</v>
      </c>
      <c r="Q16" s="121">
        <v>1164</v>
      </c>
      <c r="R16" s="121">
        <v>2473</v>
      </c>
      <c r="S16" s="121">
        <v>429</v>
      </c>
      <c r="T16" s="121">
        <v>490</v>
      </c>
      <c r="U16" s="121">
        <v>5</v>
      </c>
      <c r="V16" s="121">
        <v>1640</v>
      </c>
      <c r="W16" s="121">
        <v>7682</v>
      </c>
      <c r="X16" s="121">
        <v>28</v>
      </c>
      <c r="Y16" s="121">
        <v>372</v>
      </c>
      <c r="Z16" s="122">
        <v>1</v>
      </c>
      <c r="AA16" s="121">
        <v>727</v>
      </c>
      <c r="AB16" s="119">
        <f t="shared" si="4"/>
        <v>62834</v>
      </c>
      <c r="AC16" s="121">
        <v>16107</v>
      </c>
      <c r="AD16" s="121">
        <v>1440</v>
      </c>
      <c r="AE16" s="121">
        <v>9239</v>
      </c>
      <c r="AF16" s="121">
        <v>7674</v>
      </c>
      <c r="AG16" s="121">
        <v>9995</v>
      </c>
      <c r="AH16" s="121">
        <v>1151</v>
      </c>
      <c r="AI16" s="121">
        <v>3154</v>
      </c>
      <c r="AJ16" s="121">
        <v>1750</v>
      </c>
      <c r="AK16" s="121">
        <v>11438</v>
      </c>
      <c r="AL16" s="121">
        <v>886</v>
      </c>
      <c r="AM16" s="119">
        <f t="shared" si="5"/>
        <v>5992</v>
      </c>
      <c r="AN16" s="121">
        <v>1412</v>
      </c>
      <c r="AO16" s="121">
        <v>531</v>
      </c>
      <c r="AP16" s="121">
        <v>1379</v>
      </c>
      <c r="AQ16" s="121">
        <v>414</v>
      </c>
      <c r="AR16" s="121">
        <v>322</v>
      </c>
      <c r="AS16" s="121">
        <v>48</v>
      </c>
      <c r="AT16" s="121">
        <v>1886</v>
      </c>
      <c r="AU16" s="119">
        <f t="shared" si="9"/>
        <v>117362</v>
      </c>
      <c r="AV16" s="121">
        <v>15025</v>
      </c>
      <c r="AW16" s="121">
        <v>1107</v>
      </c>
      <c r="AX16" s="121">
        <v>3094</v>
      </c>
      <c r="AY16" s="121">
        <v>512</v>
      </c>
      <c r="AZ16" s="121">
        <v>316</v>
      </c>
      <c r="BA16" s="121">
        <v>86</v>
      </c>
      <c r="BB16" s="121">
        <v>13403</v>
      </c>
      <c r="BC16" s="121">
        <v>118</v>
      </c>
      <c r="BD16" s="121">
        <v>13960</v>
      </c>
      <c r="BE16" s="121">
        <v>177</v>
      </c>
      <c r="BF16" s="121">
        <v>4664</v>
      </c>
      <c r="BG16" s="121">
        <v>691</v>
      </c>
      <c r="BH16" s="121">
        <v>10147</v>
      </c>
      <c r="BI16" s="121">
        <v>254</v>
      </c>
      <c r="BJ16" s="121">
        <v>9154</v>
      </c>
      <c r="BK16" s="121">
        <v>80</v>
      </c>
      <c r="BL16" s="121">
        <v>143</v>
      </c>
      <c r="BM16" s="121">
        <v>5369</v>
      </c>
      <c r="BN16" s="121">
        <v>2517</v>
      </c>
      <c r="BO16" s="121">
        <v>1157</v>
      </c>
      <c r="BP16" s="121">
        <v>1274</v>
      </c>
      <c r="BQ16" s="121">
        <v>24774</v>
      </c>
      <c r="BR16" s="121">
        <v>935</v>
      </c>
      <c r="BS16" s="121">
        <v>2556</v>
      </c>
      <c r="BT16" s="121">
        <v>4588</v>
      </c>
      <c r="BU16" s="121">
        <v>1261</v>
      </c>
      <c r="BV16" s="119">
        <f t="shared" si="6"/>
        <v>713</v>
      </c>
      <c r="BW16" s="123">
        <v>306</v>
      </c>
      <c r="BX16" s="123">
        <v>407</v>
      </c>
    </row>
    <row r="17" spans="1:78" s="88" customFormat="1" ht="12">
      <c r="A17" s="73" t="s">
        <v>87</v>
      </c>
      <c r="B17" s="117">
        <f t="shared" si="7"/>
        <v>624268</v>
      </c>
      <c r="C17" s="118">
        <v>473175</v>
      </c>
      <c r="D17" s="118">
        <v>151093</v>
      </c>
      <c r="E17" s="117">
        <f t="shared" si="3"/>
        <v>233843</v>
      </c>
      <c r="F17" s="118">
        <v>102528</v>
      </c>
      <c r="G17" s="118">
        <v>126426</v>
      </c>
      <c r="H17" s="118">
        <v>4889</v>
      </c>
      <c r="I17" s="117">
        <f t="shared" si="8"/>
        <v>22150</v>
      </c>
      <c r="J17" s="125">
        <v>54</v>
      </c>
      <c r="K17" s="125">
        <v>161</v>
      </c>
      <c r="L17" s="125">
        <v>1435</v>
      </c>
      <c r="M17" s="125">
        <v>2455</v>
      </c>
      <c r="N17" s="125">
        <v>109</v>
      </c>
      <c r="O17" s="125">
        <v>658</v>
      </c>
      <c r="P17" s="126">
        <v>41</v>
      </c>
      <c r="Q17" s="125">
        <v>894</v>
      </c>
      <c r="R17" s="125">
        <v>3690</v>
      </c>
      <c r="S17" s="125">
        <v>489</v>
      </c>
      <c r="T17" s="125">
        <v>507</v>
      </c>
      <c r="U17" s="126">
        <v>8</v>
      </c>
      <c r="V17" s="125">
        <v>1583</v>
      </c>
      <c r="W17" s="125">
        <v>8931</v>
      </c>
      <c r="X17" s="127">
        <v>83</v>
      </c>
      <c r="Y17" s="125">
        <v>226</v>
      </c>
      <c r="Z17" s="128">
        <v>8</v>
      </c>
      <c r="AA17" s="125">
        <v>818</v>
      </c>
      <c r="AB17" s="129">
        <f t="shared" si="4"/>
        <v>71384</v>
      </c>
      <c r="AC17" s="125">
        <v>13564</v>
      </c>
      <c r="AD17" s="125">
        <v>1594</v>
      </c>
      <c r="AE17" s="125">
        <v>12517</v>
      </c>
      <c r="AF17" s="125">
        <v>6352</v>
      </c>
      <c r="AG17" s="125">
        <v>12872</v>
      </c>
      <c r="AH17" s="125">
        <v>1161</v>
      </c>
      <c r="AI17" s="125">
        <v>3154</v>
      </c>
      <c r="AJ17" s="125">
        <v>1460</v>
      </c>
      <c r="AK17" s="125">
        <v>17933</v>
      </c>
      <c r="AL17" s="125">
        <v>777</v>
      </c>
      <c r="AM17" s="129">
        <f t="shared" si="5"/>
        <v>8743</v>
      </c>
      <c r="AN17" s="125">
        <v>2524</v>
      </c>
      <c r="AO17" s="125">
        <v>506</v>
      </c>
      <c r="AP17" s="125">
        <v>2115</v>
      </c>
      <c r="AQ17" s="125">
        <v>661</v>
      </c>
      <c r="AR17" s="125">
        <v>513</v>
      </c>
      <c r="AS17" s="125">
        <v>71</v>
      </c>
      <c r="AT17" s="125">
        <v>2353</v>
      </c>
      <c r="AU17" s="129">
        <f t="shared" si="9"/>
        <v>136153</v>
      </c>
      <c r="AV17" s="130">
        <v>13916</v>
      </c>
      <c r="AW17" s="130">
        <v>1574</v>
      </c>
      <c r="AX17" s="130">
        <v>3103</v>
      </c>
      <c r="AY17" s="130">
        <v>746</v>
      </c>
      <c r="AZ17" s="130">
        <v>833</v>
      </c>
      <c r="BA17" s="127">
        <v>125</v>
      </c>
      <c r="BB17" s="130">
        <v>15722</v>
      </c>
      <c r="BC17" s="130">
        <v>1813</v>
      </c>
      <c r="BD17" s="130">
        <v>19465</v>
      </c>
      <c r="BE17" s="130">
        <v>224</v>
      </c>
      <c r="BF17" s="130">
        <v>4076</v>
      </c>
      <c r="BG17" s="130">
        <v>825</v>
      </c>
      <c r="BH17" s="130">
        <v>11467</v>
      </c>
      <c r="BI17" s="130">
        <v>319</v>
      </c>
      <c r="BJ17" s="130">
        <v>11067</v>
      </c>
      <c r="BK17" s="130">
        <v>144</v>
      </c>
      <c r="BL17" s="130">
        <v>249</v>
      </c>
      <c r="BM17" s="130">
        <v>5042</v>
      </c>
      <c r="BN17" s="130">
        <v>2249</v>
      </c>
      <c r="BO17" s="130">
        <v>1068</v>
      </c>
      <c r="BP17" s="130">
        <v>1448</v>
      </c>
      <c r="BQ17" s="130">
        <v>27266</v>
      </c>
      <c r="BR17" s="130">
        <v>2957</v>
      </c>
      <c r="BS17" s="130">
        <v>3706</v>
      </c>
      <c r="BT17" s="130">
        <v>5206</v>
      </c>
      <c r="BU17" s="130">
        <v>1543</v>
      </c>
      <c r="BV17" s="129">
        <f t="shared" si="6"/>
        <v>902</v>
      </c>
      <c r="BW17" s="130">
        <v>333</v>
      </c>
      <c r="BX17" s="130">
        <v>569</v>
      </c>
    </row>
    <row r="18" spans="1:78">
      <c r="A18" s="32" t="s">
        <v>90</v>
      </c>
      <c r="B18" s="42"/>
      <c r="C18" s="43"/>
      <c r="D18" s="43"/>
      <c r="E18" s="38"/>
      <c r="F18" s="43"/>
      <c r="G18" s="43"/>
      <c r="H18" s="43"/>
      <c r="I18" s="38"/>
      <c r="J18" s="43"/>
      <c r="K18" s="43"/>
      <c r="L18" s="43"/>
      <c r="M18" s="43"/>
      <c r="N18" s="43"/>
      <c r="O18" s="43"/>
      <c r="P18" s="40"/>
      <c r="Q18" s="44"/>
      <c r="R18" s="43"/>
      <c r="S18" s="43"/>
      <c r="T18" s="43"/>
      <c r="U18" s="40"/>
      <c r="V18" s="43"/>
      <c r="W18" s="43"/>
      <c r="X18" s="45"/>
      <c r="Y18" s="43"/>
      <c r="Z18" s="46"/>
      <c r="AA18" s="43"/>
      <c r="AB18" s="38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8"/>
      <c r="AN18" s="43"/>
      <c r="AO18" s="43"/>
      <c r="AP18" s="43"/>
      <c r="AQ18" s="43"/>
      <c r="AR18" s="43"/>
      <c r="AS18" s="43"/>
      <c r="AT18" s="43"/>
      <c r="AU18" s="38"/>
      <c r="AV18" s="39"/>
      <c r="AW18" s="39"/>
      <c r="AX18" s="39"/>
      <c r="AY18" s="39"/>
      <c r="AZ18" s="39"/>
      <c r="BA18" s="45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8"/>
      <c r="BW18" s="39"/>
      <c r="BX18" s="39"/>
    </row>
    <row r="19" spans="1:78">
      <c r="A19" s="32" t="s">
        <v>73</v>
      </c>
      <c r="B19" s="47"/>
      <c r="C19" s="47"/>
      <c r="D19" s="47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</row>
    <row r="20" spans="1:78">
      <c r="B20" s="48"/>
      <c r="C20" s="48"/>
      <c r="D20" s="48"/>
      <c r="E20" s="48"/>
      <c r="F20" s="170"/>
      <c r="G20" s="170"/>
      <c r="H20" s="170"/>
      <c r="I20" s="43"/>
      <c r="J20" s="43"/>
      <c r="K20" s="43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49"/>
    </row>
    <row r="21" spans="1:78">
      <c r="B21" s="50"/>
      <c r="C21" s="7"/>
      <c r="D21" s="51"/>
      <c r="E21" s="43"/>
      <c r="F21" s="43"/>
      <c r="I21" s="43"/>
      <c r="J21" s="43"/>
      <c r="K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BA21" s="52"/>
      <c r="BW21" s="39"/>
      <c r="BX21" s="39"/>
      <c r="BY21" s="39"/>
    </row>
    <row r="22" spans="1:78">
      <c r="B22" s="51"/>
      <c r="C22" s="51"/>
      <c r="D22" s="51"/>
      <c r="E22" s="43"/>
      <c r="F22" s="43"/>
      <c r="G22" s="43"/>
      <c r="H22" s="43"/>
      <c r="I22" s="43"/>
      <c r="J22" s="43"/>
      <c r="K22" s="43"/>
      <c r="L22" s="43"/>
      <c r="Z22" s="5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W22" s="39"/>
      <c r="BX22" s="39"/>
      <c r="BY22" s="39"/>
    </row>
    <row r="23" spans="1:78">
      <c r="B23" s="50"/>
      <c r="C23" s="7"/>
      <c r="D23" s="51"/>
      <c r="E23" s="43"/>
      <c r="F23" s="43"/>
      <c r="G23" s="43"/>
      <c r="H23" s="43"/>
      <c r="I23" s="43"/>
      <c r="J23" s="43"/>
      <c r="K23" s="43"/>
      <c r="L23" s="43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5"/>
      <c r="AA23" s="54"/>
      <c r="AC23" s="54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BC23" s="50"/>
      <c r="BD23" s="7"/>
      <c r="BW23" s="39"/>
      <c r="BX23" s="39"/>
      <c r="BY23" s="39"/>
    </row>
    <row r="24" spans="1:78">
      <c r="B24" s="56"/>
      <c r="C24" s="50"/>
      <c r="D24" s="43"/>
      <c r="E24" s="57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C24" s="54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7"/>
      <c r="AW24" s="7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</row>
    <row r="25" spans="1:78">
      <c r="B25" s="58"/>
      <c r="E25" s="38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0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38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</row>
    <row r="26" spans="1:78">
      <c r="A26" s="54"/>
      <c r="B26" s="58"/>
      <c r="C26" s="50"/>
      <c r="D26" s="7"/>
      <c r="E26" s="38"/>
      <c r="F26" s="43"/>
      <c r="G26" s="43"/>
      <c r="H26" s="43"/>
      <c r="I26" s="43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40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38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</row>
    <row r="27" spans="1:78">
      <c r="A27" s="54"/>
      <c r="B27" s="58"/>
      <c r="C27" s="59"/>
      <c r="D27" s="60"/>
      <c r="E27" s="60"/>
      <c r="F27" s="38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0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61"/>
      <c r="AR27" s="61"/>
      <c r="AS27" s="61"/>
      <c r="AT27" s="61"/>
      <c r="AU27" s="61"/>
      <c r="AV27" s="61"/>
      <c r="AW27" s="61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</row>
    <row r="28" spans="1:78">
      <c r="A28" s="54"/>
      <c r="B28" s="54"/>
      <c r="C28" s="54"/>
      <c r="D28" s="38"/>
      <c r="E28" s="54"/>
      <c r="F28" s="38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0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X28" s="39"/>
      <c r="BY28" s="39"/>
    </row>
    <row r="29" spans="1:78">
      <c r="A29" s="54"/>
      <c r="B29" s="54"/>
      <c r="C29" s="54"/>
      <c r="D29" s="62"/>
      <c r="E29" s="54"/>
      <c r="F29" s="38"/>
      <c r="G29" s="60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X29" s="39"/>
      <c r="BY29" s="39"/>
    </row>
    <row r="30" spans="1:78">
      <c r="A30" s="54"/>
      <c r="B30" s="54"/>
      <c r="C30" s="54"/>
      <c r="D30" s="38"/>
      <c r="E30" s="54"/>
      <c r="F30" s="38"/>
      <c r="G30" s="6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O30" s="43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X30" s="39"/>
      <c r="BY30" s="39"/>
    </row>
    <row r="31" spans="1:78">
      <c r="A31" s="54"/>
      <c r="B31" s="54"/>
      <c r="C31" s="54"/>
      <c r="D31" s="38"/>
      <c r="E31" s="54"/>
      <c r="F31" s="60"/>
      <c r="G31" s="6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X31" s="39"/>
      <c r="BY31" s="39"/>
    </row>
    <row r="32" spans="1:78">
      <c r="A32" s="54"/>
      <c r="B32" s="54"/>
      <c r="C32" s="54"/>
      <c r="D32" s="38"/>
      <c r="E32" s="54"/>
      <c r="F32" s="60"/>
      <c r="G32" s="6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D32" s="6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X32" s="39"/>
      <c r="BY32" s="39"/>
    </row>
    <row r="33" spans="1:77">
      <c r="A33" s="54"/>
      <c r="B33" s="54"/>
      <c r="C33" s="54"/>
      <c r="D33" s="38"/>
      <c r="E33" s="43"/>
      <c r="F33" s="60"/>
      <c r="G33" s="6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D33" s="55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V33" s="39"/>
      <c r="BW33" s="39"/>
      <c r="BX33" s="39"/>
      <c r="BY33" s="39"/>
    </row>
    <row r="34" spans="1:77">
      <c r="D34" s="38"/>
      <c r="E34" s="60"/>
      <c r="F34" s="60"/>
      <c r="G34" s="60"/>
      <c r="H34" s="60"/>
      <c r="I34" s="60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D34" s="64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V34" s="39"/>
      <c r="BW34" s="39"/>
    </row>
    <row r="35" spans="1:77">
      <c r="D35" s="38"/>
      <c r="F35" s="60"/>
      <c r="G35" s="60"/>
      <c r="H35" s="60"/>
      <c r="I35" s="60"/>
      <c r="J35" s="60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V35" s="39"/>
      <c r="BW35" s="39"/>
    </row>
    <row r="36" spans="1:77">
      <c r="D36" s="38"/>
      <c r="F36" s="60"/>
      <c r="G36" s="60"/>
      <c r="H36" s="60"/>
      <c r="I36" s="60"/>
      <c r="J36" s="60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V36" s="39"/>
      <c r="BW36" s="39"/>
    </row>
    <row r="37" spans="1:77">
      <c r="F37" s="60"/>
      <c r="G37" s="60"/>
      <c r="H37" s="60"/>
      <c r="I37" s="60"/>
      <c r="J37" s="60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V37" s="39"/>
      <c r="BW37" s="39"/>
    </row>
    <row r="38" spans="1:77">
      <c r="F38" s="60"/>
      <c r="G38" s="60"/>
      <c r="H38" s="60"/>
      <c r="I38" s="60"/>
      <c r="J38" s="60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</row>
    <row r="39" spans="1:77"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</row>
  </sheetData>
  <mergeCells count="19">
    <mergeCell ref="BH20:BJ20"/>
    <mergeCell ref="F20:H20"/>
    <mergeCell ref="L20:N20"/>
    <mergeCell ref="O20:Q20"/>
    <mergeCell ref="R20:T20"/>
    <mergeCell ref="U20:W20"/>
    <mergeCell ref="X20:Z20"/>
    <mergeCell ref="AA20:AC20"/>
    <mergeCell ref="AP20:AR20"/>
    <mergeCell ref="AS20:AU20"/>
    <mergeCell ref="AV20:AX20"/>
    <mergeCell ref="AY20:BA20"/>
    <mergeCell ref="BB20:BD20"/>
    <mergeCell ref="BE20:BG20"/>
    <mergeCell ref="BK20:BM20"/>
    <mergeCell ref="BN20:BP20"/>
    <mergeCell ref="BQ20:BS20"/>
    <mergeCell ref="BT20:BV20"/>
    <mergeCell ref="BW20:BY20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7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Z40"/>
  <sheetViews>
    <sheetView workbookViewId="0">
      <selection activeCell="E12" sqref="E12"/>
    </sheetView>
  </sheetViews>
  <sheetFormatPr baseColWidth="10" defaultRowHeight="13.5"/>
  <cols>
    <col min="1" max="1" width="11.140625" style="35" customWidth="1"/>
    <col min="2" max="2" width="22.85546875" style="35" customWidth="1"/>
    <col min="3" max="3" width="13.42578125" style="35" customWidth="1"/>
    <col min="4" max="4" width="15.7109375" style="35" customWidth="1"/>
    <col min="5" max="5" width="13.140625" style="35" customWidth="1"/>
    <col min="6" max="6" width="10.5703125" style="35" bestFit="1" customWidth="1"/>
    <col min="7" max="7" width="11.28515625" style="35" customWidth="1"/>
    <col min="8" max="8" width="10.28515625" style="35" customWidth="1"/>
    <col min="9" max="9" width="15.5703125" style="35" customWidth="1"/>
    <col min="10" max="10" width="10.28515625" style="35" customWidth="1"/>
    <col min="11" max="11" width="13.28515625" style="35" customWidth="1"/>
    <col min="12" max="25" width="10.28515625" style="35" customWidth="1"/>
    <col min="26" max="26" width="16.140625" style="35" customWidth="1"/>
    <col min="27" max="38" width="10.28515625" style="35" customWidth="1"/>
    <col min="39" max="39" width="10.42578125" style="35" customWidth="1"/>
    <col min="40" max="40" width="14" style="35" customWidth="1"/>
    <col min="41" max="16384" width="11.42578125" style="35"/>
  </cols>
  <sheetData>
    <row r="1" spans="1:78">
      <c r="A1" s="33"/>
      <c r="B1" s="33"/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</row>
    <row r="2" spans="1:78">
      <c r="A2" s="172" t="s">
        <v>91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36"/>
      <c r="BZ2" s="36"/>
    </row>
    <row r="3" spans="1:78">
      <c r="A3" s="65" t="s">
        <v>92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7"/>
      <c r="BZ3" s="37"/>
    </row>
    <row r="5" spans="1:78" s="89" customFormat="1" ht="28.5" customHeight="1">
      <c r="A5" s="79" t="s">
        <v>0</v>
      </c>
      <c r="B5" s="80" t="s">
        <v>74</v>
      </c>
      <c r="C5" s="81" t="s">
        <v>1</v>
      </c>
      <c r="D5" s="81" t="s">
        <v>2</v>
      </c>
      <c r="E5" s="81" t="s">
        <v>3</v>
      </c>
      <c r="F5" s="81" t="s">
        <v>4</v>
      </c>
      <c r="G5" s="81" t="s">
        <v>5</v>
      </c>
      <c r="H5" s="81" t="s">
        <v>6</v>
      </c>
      <c r="I5" s="81" t="s">
        <v>7</v>
      </c>
      <c r="J5" s="81" t="s">
        <v>8</v>
      </c>
      <c r="K5" s="81" t="s">
        <v>9</v>
      </c>
      <c r="L5" s="81" t="s">
        <v>10</v>
      </c>
      <c r="M5" s="81" t="s">
        <v>11</v>
      </c>
      <c r="N5" s="81" t="s">
        <v>12</v>
      </c>
      <c r="O5" s="81" t="s">
        <v>13</v>
      </c>
      <c r="P5" s="81" t="s">
        <v>14</v>
      </c>
      <c r="Q5" s="81" t="s">
        <v>15</v>
      </c>
      <c r="R5" s="81" t="s">
        <v>16</v>
      </c>
      <c r="S5" s="81" t="s">
        <v>17</v>
      </c>
      <c r="T5" s="81" t="s">
        <v>18</v>
      </c>
      <c r="U5" s="81" t="s">
        <v>19</v>
      </c>
      <c r="V5" s="81" t="s">
        <v>20</v>
      </c>
      <c r="W5" s="81" t="s">
        <v>21</v>
      </c>
      <c r="X5" s="81" t="s">
        <v>22</v>
      </c>
      <c r="Y5" s="81" t="s">
        <v>23</v>
      </c>
      <c r="Z5" s="81" t="s">
        <v>75</v>
      </c>
      <c r="AA5" s="81" t="s">
        <v>24</v>
      </c>
      <c r="AB5" s="81" t="s">
        <v>25</v>
      </c>
      <c r="AC5" s="81" t="s">
        <v>26</v>
      </c>
      <c r="AD5" s="81" t="s">
        <v>27</v>
      </c>
      <c r="AE5" s="81" t="s">
        <v>28</v>
      </c>
      <c r="AF5" s="81" t="s">
        <v>29</v>
      </c>
      <c r="AG5" s="81" t="s">
        <v>30</v>
      </c>
      <c r="AH5" s="81" t="s">
        <v>31</v>
      </c>
      <c r="AI5" s="81" t="s">
        <v>32</v>
      </c>
      <c r="AJ5" s="81" t="s">
        <v>33</v>
      </c>
      <c r="AK5" s="81" t="s">
        <v>34</v>
      </c>
      <c r="AL5" s="81" t="s">
        <v>35</v>
      </c>
      <c r="AM5" s="81" t="s">
        <v>36</v>
      </c>
      <c r="AN5" s="81" t="s">
        <v>37</v>
      </c>
      <c r="AO5" s="81" t="s">
        <v>38</v>
      </c>
      <c r="AP5" s="81" t="s">
        <v>39</v>
      </c>
      <c r="AQ5" s="81" t="s">
        <v>40</v>
      </c>
      <c r="AR5" s="81" t="s">
        <v>41</v>
      </c>
      <c r="AS5" s="81" t="s">
        <v>42</v>
      </c>
      <c r="AT5" s="81" t="s">
        <v>24</v>
      </c>
      <c r="AU5" s="81" t="s">
        <v>43</v>
      </c>
      <c r="AV5" s="81" t="s">
        <v>44</v>
      </c>
      <c r="AW5" s="81" t="s">
        <v>45</v>
      </c>
      <c r="AX5" s="81" t="s">
        <v>46</v>
      </c>
      <c r="AY5" s="81" t="s">
        <v>47</v>
      </c>
      <c r="AZ5" s="81" t="s">
        <v>48</v>
      </c>
      <c r="BA5" s="81" t="s">
        <v>49</v>
      </c>
      <c r="BB5" s="81" t="s">
        <v>50</v>
      </c>
      <c r="BC5" s="81" t="s">
        <v>51</v>
      </c>
      <c r="BD5" s="81" t="s">
        <v>52</v>
      </c>
      <c r="BE5" s="81" t="s">
        <v>53</v>
      </c>
      <c r="BF5" s="81" t="s">
        <v>54</v>
      </c>
      <c r="BG5" s="81" t="s">
        <v>55</v>
      </c>
      <c r="BH5" s="81" t="s">
        <v>56</v>
      </c>
      <c r="BI5" s="81" t="s">
        <v>57</v>
      </c>
      <c r="BJ5" s="81" t="s">
        <v>58</v>
      </c>
      <c r="BK5" s="81" t="s">
        <v>59</v>
      </c>
      <c r="BL5" s="81" t="s">
        <v>60</v>
      </c>
      <c r="BM5" s="81" t="s">
        <v>61</v>
      </c>
      <c r="BN5" s="81" t="s">
        <v>62</v>
      </c>
      <c r="BO5" s="81" t="s">
        <v>63</v>
      </c>
      <c r="BP5" s="81" t="s">
        <v>64</v>
      </c>
      <c r="BQ5" s="81" t="s">
        <v>65</v>
      </c>
      <c r="BR5" s="81" t="s">
        <v>66</v>
      </c>
      <c r="BS5" s="81" t="s">
        <v>67</v>
      </c>
      <c r="BT5" s="81" t="s">
        <v>68</v>
      </c>
      <c r="BU5" s="81" t="s">
        <v>24</v>
      </c>
      <c r="BV5" s="81" t="s">
        <v>69</v>
      </c>
      <c r="BW5" s="81" t="s">
        <v>70</v>
      </c>
      <c r="BX5" s="81" t="s">
        <v>24</v>
      </c>
    </row>
    <row r="6" spans="1:78" s="89" customFormat="1" ht="12.75" customHeight="1">
      <c r="A6" s="83" t="s">
        <v>71</v>
      </c>
      <c r="B6" s="84">
        <v>2405315</v>
      </c>
      <c r="C6" s="84">
        <v>1699194</v>
      </c>
      <c r="D6" s="84">
        <v>706121</v>
      </c>
      <c r="E6" s="84">
        <v>967448</v>
      </c>
      <c r="F6" s="84">
        <v>337297</v>
      </c>
      <c r="G6" s="84">
        <v>612433</v>
      </c>
      <c r="H6" s="84">
        <v>17718</v>
      </c>
      <c r="I6" s="84">
        <v>104348</v>
      </c>
      <c r="J6" s="84">
        <v>131</v>
      </c>
      <c r="K6" s="84">
        <v>494</v>
      </c>
      <c r="L6" s="84">
        <v>3480</v>
      </c>
      <c r="M6" s="84">
        <v>18590</v>
      </c>
      <c r="N6" s="84">
        <v>130</v>
      </c>
      <c r="O6" s="84">
        <v>3125</v>
      </c>
      <c r="P6" s="84">
        <v>22</v>
      </c>
      <c r="Q6" s="84">
        <v>3261</v>
      </c>
      <c r="R6" s="84">
        <v>23463</v>
      </c>
      <c r="S6" s="84">
        <v>2247</v>
      </c>
      <c r="T6" s="84">
        <v>3068</v>
      </c>
      <c r="U6" s="84">
        <v>5</v>
      </c>
      <c r="V6" s="84">
        <v>5585</v>
      </c>
      <c r="W6" s="84">
        <v>36721</v>
      </c>
      <c r="X6" s="84">
        <v>142</v>
      </c>
      <c r="Y6" s="84">
        <v>1021</v>
      </c>
      <c r="Z6" s="84">
        <v>68</v>
      </c>
      <c r="AA6" s="84">
        <v>2795</v>
      </c>
      <c r="AB6" s="84">
        <v>194420</v>
      </c>
      <c r="AC6" s="84">
        <v>39540</v>
      </c>
      <c r="AD6" s="84">
        <v>3713</v>
      </c>
      <c r="AE6" s="84">
        <v>29624</v>
      </c>
      <c r="AF6" s="84">
        <v>25653</v>
      </c>
      <c r="AG6" s="84">
        <v>35279</v>
      </c>
      <c r="AH6" s="84">
        <v>5299</v>
      </c>
      <c r="AI6" s="84">
        <v>12981</v>
      </c>
      <c r="AJ6" s="84">
        <v>5177</v>
      </c>
      <c r="AK6" s="84">
        <v>34286</v>
      </c>
      <c r="AL6" s="84">
        <v>2868</v>
      </c>
      <c r="AM6" s="84">
        <v>19832</v>
      </c>
      <c r="AN6" s="84">
        <v>3320</v>
      </c>
      <c r="AO6" s="84">
        <v>1777</v>
      </c>
      <c r="AP6" s="84">
        <v>4053</v>
      </c>
      <c r="AQ6" s="84">
        <v>1831</v>
      </c>
      <c r="AR6" s="84">
        <v>971</v>
      </c>
      <c r="AS6" s="84">
        <v>140</v>
      </c>
      <c r="AT6" s="84">
        <v>7740</v>
      </c>
      <c r="AU6" s="84">
        <v>410580</v>
      </c>
      <c r="AV6" s="84">
        <v>37048</v>
      </c>
      <c r="AW6" s="84">
        <v>4477</v>
      </c>
      <c r="AX6" s="84">
        <v>7909</v>
      </c>
      <c r="AY6" s="84">
        <v>2374</v>
      </c>
      <c r="AZ6" s="84">
        <v>2198</v>
      </c>
      <c r="BA6" s="84">
        <v>514</v>
      </c>
      <c r="BB6" s="84">
        <v>44998</v>
      </c>
      <c r="BC6" s="84">
        <v>4674</v>
      </c>
      <c r="BD6" s="84">
        <v>77834</v>
      </c>
      <c r="BE6" s="84">
        <v>632</v>
      </c>
      <c r="BF6" s="84">
        <v>8971</v>
      </c>
      <c r="BG6" s="84">
        <v>3290</v>
      </c>
      <c r="BH6" s="84">
        <v>31525</v>
      </c>
      <c r="BI6" s="84">
        <v>1232</v>
      </c>
      <c r="BJ6" s="84">
        <v>28614</v>
      </c>
      <c r="BK6" s="84">
        <v>369</v>
      </c>
      <c r="BL6" s="84">
        <v>437</v>
      </c>
      <c r="BM6" s="84">
        <v>15880</v>
      </c>
      <c r="BN6" s="84">
        <v>7759</v>
      </c>
      <c r="BO6" s="84">
        <v>4218</v>
      </c>
      <c r="BP6" s="84">
        <v>4661</v>
      </c>
      <c r="BQ6" s="84">
        <v>75847</v>
      </c>
      <c r="BR6" s="84">
        <v>5155</v>
      </c>
      <c r="BS6" s="84">
        <v>10185</v>
      </c>
      <c r="BT6" s="84">
        <v>25287</v>
      </c>
      <c r="BU6" s="84">
        <v>4492</v>
      </c>
      <c r="BV6" s="84">
        <v>2566</v>
      </c>
      <c r="BW6" s="84">
        <v>740</v>
      </c>
      <c r="BX6" s="84">
        <v>1826</v>
      </c>
      <c r="BY6" s="84"/>
      <c r="BZ6" s="84"/>
    </row>
    <row r="7" spans="1:78" s="88" customFormat="1" ht="12.75" customHeight="1">
      <c r="A7" s="68" t="s">
        <v>72</v>
      </c>
      <c r="B7" s="84">
        <v>557231</v>
      </c>
      <c r="C7" s="16">
        <v>474152</v>
      </c>
      <c r="D7" s="16">
        <v>83079</v>
      </c>
      <c r="E7" s="84">
        <v>247213</v>
      </c>
      <c r="F7" s="16">
        <v>130469</v>
      </c>
      <c r="G7" s="16">
        <v>112851</v>
      </c>
      <c r="H7" s="16">
        <v>3893</v>
      </c>
      <c r="I7" s="84">
        <v>16066</v>
      </c>
      <c r="J7" s="16">
        <v>8</v>
      </c>
      <c r="K7" s="16">
        <v>103</v>
      </c>
      <c r="L7" s="16">
        <v>1344</v>
      </c>
      <c r="M7" s="16">
        <v>1874</v>
      </c>
      <c r="N7" s="16">
        <v>29</v>
      </c>
      <c r="O7" s="16">
        <v>628</v>
      </c>
      <c r="P7" s="69">
        <v>0</v>
      </c>
      <c r="Q7" s="16">
        <v>793</v>
      </c>
      <c r="R7" s="16">
        <v>2670</v>
      </c>
      <c r="S7" s="16">
        <v>408</v>
      </c>
      <c r="T7" s="16">
        <v>480</v>
      </c>
      <c r="U7" s="69">
        <v>5</v>
      </c>
      <c r="V7" s="16">
        <v>1327</v>
      </c>
      <c r="W7" s="16">
        <v>5588</v>
      </c>
      <c r="X7" s="16">
        <v>32</v>
      </c>
      <c r="Y7" s="16">
        <v>197</v>
      </c>
      <c r="Z7" s="69">
        <v>15</v>
      </c>
      <c r="AA7" s="16">
        <v>565</v>
      </c>
      <c r="AB7" s="84">
        <v>66519</v>
      </c>
      <c r="AC7" s="16">
        <v>16909</v>
      </c>
      <c r="AD7" s="16">
        <v>1638</v>
      </c>
      <c r="AE7" s="16">
        <v>11307</v>
      </c>
      <c r="AF7" s="16">
        <v>8383</v>
      </c>
      <c r="AG7" s="16">
        <v>10847</v>
      </c>
      <c r="AH7" s="16">
        <v>830</v>
      </c>
      <c r="AI7" s="16">
        <v>3779</v>
      </c>
      <c r="AJ7" s="16">
        <v>2247</v>
      </c>
      <c r="AK7" s="16">
        <v>9169</v>
      </c>
      <c r="AL7" s="16">
        <v>1410</v>
      </c>
      <c r="AM7" s="84">
        <v>5912</v>
      </c>
      <c r="AN7" s="16">
        <v>1438</v>
      </c>
      <c r="AO7" s="16">
        <v>738</v>
      </c>
      <c r="AP7" s="16">
        <v>1188</v>
      </c>
      <c r="AQ7" s="16">
        <v>654</v>
      </c>
      <c r="AR7" s="16">
        <v>210</v>
      </c>
      <c r="AS7" s="16">
        <v>51</v>
      </c>
      <c r="AT7" s="16">
        <v>1633</v>
      </c>
      <c r="AU7" s="84">
        <v>137780</v>
      </c>
      <c r="AV7" s="16">
        <v>12786</v>
      </c>
      <c r="AW7" s="70">
        <v>1642</v>
      </c>
      <c r="AX7" s="70">
        <v>3136</v>
      </c>
      <c r="AY7" s="70">
        <v>797</v>
      </c>
      <c r="AZ7" s="70">
        <v>656</v>
      </c>
      <c r="BA7" s="69">
        <v>54</v>
      </c>
      <c r="BB7" s="70">
        <v>11336</v>
      </c>
      <c r="BC7" s="70">
        <v>1853</v>
      </c>
      <c r="BD7" s="70">
        <v>23154</v>
      </c>
      <c r="BE7" s="70">
        <v>139</v>
      </c>
      <c r="BF7" s="70">
        <v>3081</v>
      </c>
      <c r="BG7" s="70">
        <v>1791</v>
      </c>
      <c r="BH7" s="70">
        <v>12612</v>
      </c>
      <c r="BI7" s="70">
        <v>307</v>
      </c>
      <c r="BJ7" s="70">
        <v>12494</v>
      </c>
      <c r="BK7" s="70">
        <v>164</v>
      </c>
      <c r="BL7" s="70">
        <v>123</v>
      </c>
      <c r="BM7" s="70">
        <v>5707</v>
      </c>
      <c r="BN7" s="70">
        <v>2046</v>
      </c>
      <c r="BO7" s="70">
        <v>1562</v>
      </c>
      <c r="BP7" s="70">
        <v>1668</v>
      </c>
      <c r="BQ7" s="70">
        <v>28850</v>
      </c>
      <c r="BR7" s="70">
        <v>2238</v>
      </c>
      <c r="BS7" s="70">
        <v>2704</v>
      </c>
      <c r="BT7" s="70">
        <v>5346</v>
      </c>
      <c r="BU7" s="70">
        <v>1534</v>
      </c>
      <c r="BV7" s="84">
        <v>662</v>
      </c>
      <c r="BW7" s="70">
        <v>307</v>
      </c>
      <c r="BX7" s="70">
        <v>355</v>
      </c>
      <c r="BY7" s="16"/>
      <c r="BZ7" s="16"/>
    </row>
    <row r="8" spans="1:78" s="88" customFormat="1" ht="12.75" customHeight="1">
      <c r="A8" s="68" t="s">
        <v>76</v>
      </c>
      <c r="B8" s="84">
        <v>565179</v>
      </c>
      <c r="C8" s="16">
        <v>488228</v>
      </c>
      <c r="D8" s="16">
        <v>76951</v>
      </c>
      <c r="E8" s="84">
        <v>267546</v>
      </c>
      <c r="F8" s="16">
        <v>130890</v>
      </c>
      <c r="G8" s="16">
        <v>133065</v>
      </c>
      <c r="H8" s="16">
        <v>3591</v>
      </c>
      <c r="I8" s="84">
        <v>17380</v>
      </c>
      <c r="J8" s="16">
        <v>32</v>
      </c>
      <c r="K8" s="16">
        <v>127</v>
      </c>
      <c r="L8" s="16">
        <v>781</v>
      </c>
      <c r="M8" s="16">
        <v>1916</v>
      </c>
      <c r="N8" s="16">
        <v>33</v>
      </c>
      <c r="O8" s="16">
        <v>819</v>
      </c>
      <c r="P8" s="69">
        <v>0</v>
      </c>
      <c r="Q8" s="16">
        <v>953</v>
      </c>
      <c r="R8" s="16">
        <v>2858</v>
      </c>
      <c r="S8" s="16">
        <v>532</v>
      </c>
      <c r="T8" s="16">
        <v>522</v>
      </c>
      <c r="U8" s="69">
        <v>0</v>
      </c>
      <c r="V8" s="16">
        <v>1818</v>
      </c>
      <c r="W8" s="16">
        <v>5799</v>
      </c>
      <c r="X8" s="16">
        <v>27</v>
      </c>
      <c r="Y8" s="16">
        <v>347</v>
      </c>
      <c r="Z8" s="69">
        <v>18</v>
      </c>
      <c r="AA8" s="16">
        <v>798</v>
      </c>
      <c r="AB8" s="84">
        <v>54955</v>
      </c>
      <c r="AC8" s="16">
        <v>12933</v>
      </c>
      <c r="AD8" s="16">
        <v>841</v>
      </c>
      <c r="AE8" s="16">
        <v>8520</v>
      </c>
      <c r="AF8" s="16">
        <v>10320</v>
      </c>
      <c r="AG8" s="16">
        <v>7135</v>
      </c>
      <c r="AH8" s="16">
        <v>1341</v>
      </c>
      <c r="AI8" s="16">
        <v>4462</v>
      </c>
      <c r="AJ8" s="16">
        <v>1652</v>
      </c>
      <c r="AK8" s="16">
        <v>7081</v>
      </c>
      <c r="AL8" s="16">
        <v>670</v>
      </c>
      <c r="AM8" s="84">
        <v>6349</v>
      </c>
      <c r="AN8" s="16">
        <v>908</v>
      </c>
      <c r="AO8" s="16">
        <v>373</v>
      </c>
      <c r="AP8" s="16">
        <v>1572</v>
      </c>
      <c r="AQ8" s="16">
        <v>494</v>
      </c>
      <c r="AR8" s="16">
        <v>378</v>
      </c>
      <c r="AS8" s="16">
        <v>45</v>
      </c>
      <c r="AT8" s="16">
        <v>2579</v>
      </c>
      <c r="AU8" s="84">
        <v>141230</v>
      </c>
      <c r="AV8" s="70">
        <v>13272</v>
      </c>
      <c r="AW8" s="70">
        <v>1787</v>
      </c>
      <c r="AX8" s="70">
        <v>2695</v>
      </c>
      <c r="AY8" s="70">
        <v>842</v>
      </c>
      <c r="AZ8" s="70">
        <v>1192</v>
      </c>
      <c r="BA8" s="69">
        <v>292</v>
      </c>
      <c r="BB8" s="70">
        <v>12241</v>
      </c>
      <c r="BC8" s="70">
        <v>2071</v>
      </c>
      <c r="BD8" s="70">
        <v>29957</v>
      </c>
      <c r="BE8" s="70">
        <v>250</v>
      </c>
      <c r="BF8" s="70">
        <v>3305</v>
      </c>
      <c r="BG8" s="70">
        <v>751</v>
      </c>
      <c r="BH8" s="70">
        <v>11038</v>
      </c>
      <c r="BI8" s="70">
        <v>634</v>
      </c>
      <c r="BJ8" s="70">
        <v>10214</v>
      </c>
      <c r="BK8" s="70">
        <v>100</v>
      </c>
      <c r="BL8" s="70">
        <v>201</v>
      </c>
      <c r="BM8" s="70">
        <v>5413</v>
      </c>
      <c r="BN8" s="70">
        <v>2719</v>
      </c>
      <c r="BO8" s="70">
        <v>1410</v>
      </c>
      <c r="BP8" s="70">
        <v>1386</v>
      </c>
      <c r="BQ8" s="70">
        <v>28156</v>
      </c>
      <c r="BR8" s="70">
        <v>2130</v>
      </c>
      <c r="BS8" s="70">
        <v>2882</v>
      </c>
      <c r="BT8" s="70">
        <v>4623</v>
      </c>
      <c r="BU8" s="70">
        <v>1669</v>
      </c>
      <c r="BV8" s="84">
        <v>768</v>
      </c>
      <c r="BW8" s="70">
        <v>160</v>
      </c>
      <c r="BX8" s="70">
        <v>608</v>
      </c>
      <c r="BY8" s="16"/>
      <c r="BZ8" s="16"/>
    </row>
    <row r="9" spans="1:78" s="88" customFormat="1" ht="12.75" customHeight="1">
      <c r="A9" s="68" t="s">
        <v>77</v>
      </c>
      <c r="B9" s="84">
        <v>270049</v>
      </c>
      <c r="C9" s="16">
        <v>226565</v>
      </c>
      <c r="D9" s="16">
        <v>43484</v>
      </c>
      <c r="E9" s="84">
        <v>132638</v>
      </c>
      <c r="F9" s="16">
        <v>58721</v>
      </c>
      <c r="G9" s="16">
        <v>71909</v>
      </c>
      <c r="H9" s="16">
        <v>2008</v>
      </c>
      <c r="I9" s="84">
        <v>8448</v>
      </c>
      <c r="J9" s="16">
        <v>27</v>
      </c>
      <c r="K9" s="16">
        <v>33</v>
      </c>
      <c r="L9" s="16">
        <v>490</v>
      </c>
      <c r="M9" s="16">
        <v>1117</v>
      </c>
      <c r="N9" s="16">
        <v>9</v>
      </c>
      <c r="O9" s="16">
        <v>336</v>
      </c>
      <c r="P9" s="16">
        <v>4</v>
      </c>
      <c r="Q9" s="16">
        <v>405</v>
      </c>
      <c r="R9" s="16">
        <v>1638</v>
      </c>
      <c r="S9" s="16">
        <v>307</v>
      </c>
      <c r="T9" s="16">
        <v>359</v>
      </c>
      <c r="U9" s="69">
        <v>0</v>
      </c>
      <c r="V9" s="16">
        <v>538</v>
      </c>
      <c r="W9" s="16">
        <v>2821</v>
      </c>
      <c r="X9" s="16">
        <v>24</v>
      </c>
      <c r="Y9" s="16">
        <v>76</v>
      </c>
      <c r="Z9" s="16">
        <v>5</v>
      </c>
      <c r="AA9" s="16">
        <v>259</v>
      </c>
      <c r="AB9" s="84">
        <v>24835</v>
      </c>
      <c r="AC9" s="16">
        <v>6272</v>
      </c>
      <c r="AD9" s="16">
        <v>337</v>
      </c>
      <c r="AE9" s="16">
        <v>4208</v>
      </c>
      <c r="AF9" s="16">
        <v>3738</v>
      </c>
      <c r="AG9" s="16">
        <v>3371</v>
      </c>
      <c r="AH9" s="16">
        <v>505</v>
      </c>
      <c r="AI9" s="16">
        <v>2100</v>
      </c>
      <c r="AJ9" s="16">
        <v>756</v>
      </c>
      <c r="AK9" s="16">
        <v>3319</v>
      </c>
      <c r="AL9" s="16">
        <v>229</v>
      </c>
      <c r="AM9" s="84">
        <v>2905</v>
      </c>
      <c r="AN9" s="16">
        <v>506</v>
      </c>
      <c r="AO9" s="16">
        <v>292</v>
      </c>
      <c r="AP9" s="16">
        <v>515</v>
      </c>
      <c r="AQ9" s="16">
        <v>117</v>
      </c>
      <c r="AR9" s="16">
        <v>119</v>
      </c>
      <c r="AS9" s="16">
        <v>11</v>
      </c>
      <c r="AT9" s="16">
        <v>1345</v>
      </c>
      <c r="AU9" s="84">
        <v>57495</v>
      </c>
      <c r="AV9" s="16">
        <v>7091</v>
      </c>
      <c r="AW9" s="16">
        <v>592</v>
      </c>
      <c r="AX9" s="16">
        <v>1158</v>
      </c>
      <c r="AY9" s="16">
        <v>273</v>
      </c>
      <c r="AZ9" s="16">
        <v>252</v>
      </c>
      <c r="BA9" s="16">
        <v>164</v>
      </c>
      <c r="BB9" s="16">
        <v>4242</v>
      </c>
      <c r="BC9" s="16">
        <v>690</v>
      </c>
      <c r="BD9" s="16">
        <v>9021</v>
      </c>
      <c r="BE9" s="16">
        <v>74</v>
      </c>
      <c r="BF9" s="16">
        <v>1454</v>
      </c>
      <c r="BG9" s="16">
        <v>473</v>
      </c>
      <c r="BH9" s="16">
        <v>5157</v>
      </c>
      <c r="BI9" s="16">
        <v>163</v>
      </c>
      <c r="BJ9" s="16">
        <v>1469</v>
      </c>
      <c r="BK9" s="16">
        <v>20</v>
      </c>
      <c r="BL9" s="16">
        <v>42</v>
      </c>
      <c r="BM9" s="16">
        <v>2473</v>
      </c>
      <c r="BN9" s="16">
        <v>1495</v>
      </c>
      <c r="BO9" s="16">
        <v>484</v>
      </c>
      <c r="BP9" s="16">
        <v>682</v>
      </c>
      <c r="BQ9" s="16">
        <v>15730</v>
      </c>
      <c r="BR9" s="16">
        <v>623</v>
      </c>
      <c r="BS9" s="16">
        <v>1006</v>
      </c>
      <c r="BT9" s="16">
        <v>2086</v>
      </c>
      <c r="BU9" s="16">
        <v>581</v>
      </c>
      <c r="BV9" s="84">
        <v>244</v>
      </c>
      <c r="BW9" s="16">
        <v>115</v>
      </c>
      <c r="BX9" s="16">
        <v>129</v>
      </c>
      <c r="BY9" s="16"/>
      <c r="BZ9" s="16"/>
    </row>
    <row r="10" spans="1:78" s="88" customFormat="1" ht="12.75" customHeight="1">
      <c r="A10" s="68" t="s">
        <v>78</v>
      </c>
      <c r="B10" s="84">
        <v>217</v>
      </c>
      <c r="C10" s="16">
        <v>102</v>
      </c>
      <c r="D10" s="16">
        <v>115</v>
      </c>
      <c r="E10" s="84">
        <v>5</v>
      </c>
      <c r="F10" s="69">
        <v>0</v>
      </c>
      <c r="G10" s="16">
        <v>5</v>
      </c>
      <c r="H10" s="69">
        <v>0</v>
      </c>
      <c r="I10" s="84">
        <v>86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16">
        <v>36</v>
      </c>
      <c r="S10" s="69">
        <v>0</v>
      </c>
      <c r="T10" s="69">
        <v>0</v>
      </c>
      <c r="U10" s="69">
        <v>0</v>
      </c>
      <c r="V10" s="69">
        <v>0</v>
      </c>
      <c r="W10" s="16">
        <v>50</v>
      </c>
      <c r="X10" s="69">
        <v>0</v>
      </c>
      <c r="Y10" s="69">
        <v>0</v>
      </c>
      <c r="Z10" s="69">
        <v>0</v>
      </c>
      <c r="AA10" s="69">
        <v>0</v>
      </c>
      <c r="AB10" s="84">
        <v>4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16">
        <v>4</v>
      </c>
      <c r="AL10" s="69">
        <v>0</v>
      </c>
      <c r="AM10" s="90">
        <v>0</v>
      </c>
      <c r="AN10" s="69">
        <v>0</v>
      </c>
      <c r="AO10" s="69">
        <v>0</v>
      </c>
      <c r="AP10" s="69">
        <v>0</v>
      </c>
      <c r="AQ10" s="69">
        <v>0</v>
      </c>
      <c r="AR10" s="69">
        <v>0</v>
      </c>
      <c r="AS10" s="69">
        <v>0</v>
      </c>
      <c r="AT10" s="69">
        <v>0</v>
      </c>
      <c r="AU10" s="90">
        <v>7</v>
      </c>
      <c r="AV10" s="69">
        <v>0</v>
      </c>
      <c r="AW10" s="69">
        <v>0</v>
      </c>
      <c r="AX10" s="69">
        <v>0</v>
      </c>
      <c r="AY10" s="69">
        <v>0</v>
      </c>
      <c r="AZ10" s="69">
        <v>0</v>
      </c>
      <c r="BA10" s="69">
        <v>0</v>
      </c>
      <c r="BB10" s="16">
        <v>3</v>
      </c>
      <c r="BC10" s="69">
        <v>0</v>
      </c>
      <c r="BD10" s="69">
        <v>0</v>
      </c>
      <c r="BE10" s="69">
        <v>0</v>
      </c>
      <c r="BF10" s="16">
        <v>4</v>
      </c>
      <c r="BG10" s="69">
        <v>0</v>
      </c>
      <c r="BH10" s="69">
        <v>0</v>
      </c>
      <c r="BI10" s="69">
        <v>0</v>
      </c>
      <c r="BJ10" s="69">
        <v>0</v>
      </c>
      <c r="BK10" s="69">
        <v>0</v>
      </c>
      <c r="BL10" s="69">
        <v>0</v>
      </c>
      <c r="BM10" s="69">
        <v>0</v>
      </c>
      <c r="BN10" s="69">
        <v>0</v>
      </c>
      <c r="BO10" s="69">
        <v>0</v>
      </c>
      <c r="BP10" s="69">
        <v>0</v>
      </c>
      <c r="BQ10" s="69">
        <v>0</v>
      </c>
      <c r="BR10" s="69">
        <v>0</v>
      </c>
      <c r="BS10" s="69">
        <v>0</v>
      </c>
      <c r="BT10" s="69">
        <v>0</v>
      </c>
      <c r="BU10" s="69">
        <v>0</v>
      </c>
      <c r="BV10" s="90">
        <v>0</v>
      </c>
      <c r="BW10" s="69">
        <v>0</v>
      </c>
      <c r="BX10" s="69">
        <v>0</v>
      </c>
      <c r="BY10" s="16"/>
      <c r="BZ10" s="16"/>
    </row>
    <row r="11" spans="1:78" s="88" customFormat="1" ht="12.75" customHeight="1">
      <c r="A11" s="68" t="s">
        <v>80</v>
      </c>
      <c r="B11" s="84">
        <v>394</v>
      </c>
      <c r="C11" s="16">
        <v>73</v>
      </c>
      <c r="D11" s="16">
        <v>321</v>
      </c>
      <c r="E11" s="84">
        <v>58</v>
      </c>
      <c r="F11" s="69">
        <v>0</v>
      </c>
      <c r="G11" s="16">
        <v>56</v>
      </c>
      <c r="H11" s="16">
        <v>2</v>
      </c>
      <c r="I11" s="90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84">
        <v>10</v>
      </c>
      <c r="AC11" s="69">
        <v>0</v>
      </c>
      <c r="AD11" s="69">
        <v>0</v>
      </c>
      <c r="AE11" s="16">
        <v>5</v>
      </c>
      <c r="AF11" s="69">
        <v>0</v>
      </c>
      <c r="AG11" s="16">
        <v>5</v>
      </c>
      <c r="AH11" s="69">
        <v>0</v>
      </c>
      <c r="AI11" s="69">
        <v>0</v>
      </c>
      <c r="AJ11" s="69">
        <v>0</v>
      </c>
      <c r="AK11" s="69">
        <v>0</v>
      </c>
      <c r="AL11" s="69">
        <v>0</v>
      </c>
      <c r="AM11" s="90">
        <v>0</v>
      </c>
      <c r="AN11" s="69">
        <v>0</v>
      </c>
      <c r="AO11" s="69">
        <v>0</v>
      </c>
      <c r="AP11" s="69">
        <v>0</v>
      </c>
      <c r="AQ11" s="69">
        <v>0</v>
      </c>
      <c r="AR11" s="69">
        <v>0</v>
      </c>
      <c r="AS11" s="69">
        <v>0</v>
      </c>
      <c r="AT11" s="69">
        <v>0</v>
      </c>
      <c r="AU11" s="84">
        <v>5</v>
      </c>
      <c r="AV11" s="69">
        <v>0</v>
      </c>
      <c r="AW11" s="69">
        <v>0</v>
      </c>
      <c r="AX11" s="69">
        <v>0</v>
      </c>
      <c r="AY11" s="69">
        <v>0</v>
      </c>
      <c r="AZ11" s="69">
        <v>0</v>
      </c>
      <c r="BA11" s="69">
        <v>0</v>
      </c>
      <c r="BB11" s="16">
        <v>5</v>
      </c>
      <c r="BC11" s="69">
        <v>0</v>
      </c>
      <c r="BD11" s="69">
        <v>0</v>
      </c>
      <c r="BE11" s="69">
        <v>0</v>
      </c>
      <c r="BF11" s="69">
        <v>0</v>
      </c>
      <c r="BG11" s="69">
        <v>0</v>
      </c>
      <c r="BH11" s="69">
        <v>0</v>
      </c>
      <c r="BI11" s="69">
        <v>0</v>
      </c>
      <c r="BJ11" s="69">
        <v>0</v>
      </c>
      <c r="BK11" s="69">
        <v>0</v>
      </c>
      <c r="BL11" s="69">
        <v>0</v>
      </c>
      <c r="BM11" s="69">
        <v>0</v>
      </c>
      <c r="BN11" s="69">
        <v>0</v>
      </c>
      <c r="BO11" s="69">
        <v>0</v>
      </c>
      <c r="BP11" s="69">
        <v>0</v>
      </c>
      <c r="BQ11" s="69">
        <v>0</v>
      </c>
      <c r="BR11" s="69">
        <v>0</v>
      </c>
      <c r="BS11" s="69">
        <v>0</v>
      </c>
      <c r="BT11" s="69">
        <v>0</v>
      </c>
      <c r="BU11" s="69">
        <v>0</v>
      </c>
      <c r="BV11" s="90">
        <v>0</v>
      </c>
      <c r="BW11" s="69">
        <v>0</v>
      </c>
      <c r="BX11" s="69">
        <v>0</v>
      </c>
      <c r="BY11" s="16"/>
      <c r="BZ11" s="16"/>
    </row>
    <row r="12" spans="1:78" s="88" customFormat="1" ht="12.75" customHeight="1">
      <c r="A12" s="68" t="s">
        <v>81</v>
      </c>
      <c r="B12" s="84">
        <v>1021</v>
      </c>
      <c r="C12" s="16">
        <v>357</v>
      </c>
      <c r="D12" s="16">
        <v>664</v>
      </c>
      <c r="E12" s="84">
        <v>160</v>
      </c>
      <c r="F12" s="16">
        <v>1</v>
      </c>
      <c r="G12" s="16">
        <v>150</v>
      </c>
      <c r="H12" s="16">
        <v>9</v>
      </c>
      <c r="I12" s="84">
        <v>42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16">
        <v>1</v>
      </c>
      <c r="P12" s="69">
        <v>0</v>
      </c>
      <c r="Q12" s="69">
        <v>0</v>
      </c>
      <c r="R12" s="16">
        <v>6</v>
      </c>
      <c r="S12" s="16">
        <v>1</v>
      </c>
      <c r="T12" s="69">
        <v>0</v>
      </c>
      <c r="U12" s="69">
        <v>0</v>
      </c>
      <c r="V12" s="16">
        <v>12</v>
      </c>
      <c r="W12" s="16">
        <v>22</v>
      </c>
      <c r="X12" s="69">
        <v>0</v>
      </c>
      <c r="Y12" s="69">
        <v>0</v>
      </c>
      <c r="Z12" s="69">
        <v>0</v>
      </c>
      <c r="AA12" s="69">
        <v>0</v>
      </c>
      <c r="AB12" s="84">
        <v>142</v>
      </c>
      <c r="AC12" s="16">
        <v>20</v>
      </c>
      <c r="AD12" s="69">
        <v>0</v>
      </c>
      <c r="AE12" s="69">
        <v>0</v>
      </c>
      <c r="AF12" s="16">
        <v>93</v>
      </c>
      <c r="AG12" s="16">
        <v>4</v>
      </c>
      <c r="AH12" s="16">
        <v>4</v>
      </c>
      <c r="AI12" s="16">
        <v>8</v>
      </c>
      <c r="AJ12" s="69">
        <v>0</v>
      </c>
      <c r="AK12" s="16">
        <v>13</v>
      </c>
      <c r="AL12" s="69">
        <v>0</v>
      </c>
      <c r="AM12" s="84">
        <v>1</v>
      </c>
      <c r="AN12" s="69">
        <v>0</v>
      </c>
      <c r="AO12" s="69">
        <v>0</v>
      </c>
      <c r="AP12" s="69">
        <v>0</v>
      </c>
      <c r="AQ12" s="16">
        <v>1</v>
      </c>
      <c r="AR12" s="69">
        <v>0</v>
      </c>
      <c r="AS12" s="69">
        <v>0</v>
      </c>
      <c r="AT12" s="69">
        <v>0</v>
      </c>
      <c r="AU12" s="84">
        <v>12</v>
      </c>
      <c r="AV12" s="69">
        <v>0</v>
      </c>
      <c r="AW12" s="69">
        <v>0</v>
      </c>
      <c r="AX12" s="69">
        <v>0</v>
      </c>
      <c r="AY12" s="69">
        <v>0</v>
      </c>
      <c r="AZ12" s="69">
        <v>0</v>
      </c>
      <c r="BA12" s="69">
        <v>0</v>
      </c>
      <c r="BB12" s="70">
        <v>2</v>
      </c>
      <c r="BC12" s="69">
        <v>0</v>
      </c>
      <c r="BD12" s="69">
        <v>0</v>
      </c>
      <c r="BE12" s="69">
        <v>0</v>
      </c>
      <c r="BF12" s="69">
        <v>0</v>
      </c>
      <c r="BG12" s="69">
        <v>0</v>
      </c>
      <c r="BH12" s="69">
        <v>0</v>
      </c>
      <c r="BI12" s="69">
        <v>0</v>
      </c>
      <c r="BJ12" s="70">
        <v>9</v>
      </c>
      <c r="BK12" s="69">
        <v>0</v>
      </c>
      <c r="BL12" s="69">
        <v>0</v>
      </c>
      <c r="BM12" s="69">
        <v>0</v>
      </c>
      <c r="BN12" s="69">
        <v>0</v>
      </c>
      <c r="BO12" s="69">
        <v>0</v>
      </c>
      <c r="BP12" s="69">
        <v>0</v>
      </c>
      <c r="BQ12" s="69">
        <v>0</v>
      </c>
      <c r="BR12" s="69">
        <v>0</v>
      </c>
      <c r="BS12" s="69">
        <v>0</v>
      </c>
      <c r="BT12" s="69">
        <v>0</v>
      </c>
      <c r="BU12" s="70">
        <v>1</v>
      </c>
      <c r="BV12" s="90">
        <v>0</v>
      </c>
      <c r="BW12" s="69">
        <v>0</v>
      </c>
      <c r="BX12" s="69">
        <v>0</v>
      </c>
      <c r="BY12" s="16"/>
      <c r="BZ12" s="16"/>
    </row>
    <row r="13" spans="1:78" s="88" customFormat="1" ht="12.75" customHeight="1">
      <c r="A13" s="68" t="s">
        <v>82</v>
      </c>
      <c r="B13" s="84">
        <v>135163</v>
      </c>
      <c r="C13" s="16">
        <v>54105</v>
      </c>
      <c r="D13" s="16">
        <v>81058</v>
      </c>
      <c r="E13" s="84">
        <v>41195</v>
      </c>
      <c r="F13" s="16">
        <v>587</v>
      </c>
      <c r="G13" s="16">
        <v>40082</v>
      </c>
      <c r="H13" s="16">
        <v>526</v>
      </c>
      <c r="I13" s="84">
        <v>6632</v>
      </c>
      <c r="J13" s="24">
        <v>4</v>
      </c>
      <c r="K13" s="24">
        <v>0</v>
      </c>
      <c r="L13" s="24">
        <v>14</v>
      </c>
      <c r="M13" s="24">
        <v>1364</v>
      </c>
      <c r="N13" s="24">
        <v>5</v>
      </c>
      <c r="O13" s="24">
        <v>156</v>
      </c>
      <c r="P13" s="24">
        <v>0</v>
      </c>
      <c r="Q13" s="24">
        <v>100</v>
      </c>
      <c r="R13" s="24">
        <v>1737</v>
      </c>
      <c r="S13" s="24">
        <v>95</v>
      </c>
      <c r="T13" s="24">
        <v>122</v>
      </c>
      <c r="U13" s="24">
        <v>0</v>
      </c>
      <c r="V13" s="24">
        <v>89</v>
      </c>
      <c r="W13" s="24">
        <v>2782</v>
      </c>
      <c r="X13" s="24">
        <v>4</v>
      </c>
      <c r="Y13" s="24">
        <v>30</v>
      </c>
      <c r="Z13" s="24">
        <v>14</v>
      </c>
      <c r="AA13" s="24">
        <v>116</v>
      </c>
      <c r="AB13" s="84">
        <v>1432</v>
      </c>
      <c r="AC13" s="16">
        <v>68</v>
      </c>
      <c r="AD13" s="16">
        <v>18</v>
      </c>
      <c r="AE13" s="16">
        <v>128</v>
      </c>
      <c r="AF13" s="16">
        <v>64</v>
      </c>
      <c r="AG13" s="16">
        <v>330</v>
      </c>
      <c r="AH13" s="16">
        <v>206</v>
      </c>
      <c r="AI13" s="16">
        <v>130</v>
      </c>
      <c r="AJ13" s="16">
        <v>14</v>
      </c>
      <c r="AK13" s="16">
        <v>449</v>
      </c>
      <c r="AL13" s="16">
        <v>25</v>
      </c>
      <c r="AM13" s="84">
        <v>293</v>
      </c>
      <c r="AN13" s="16">
        <v>16</v>
      </c>
      <c r="AO13" s="16">
        <v>24</v>
      </c>
      <c r="AP13" s="16">
        <v>54</v>
      </c>
      <c r="AQ13" s="16">
        <v>52</v>
      </c>
      <c r="AR13" s="16">
        <v>20</v>
      </c>
      <c r="AS13" s="16">
        <v>5</v>
      </c>
      <c r="AT13" s="16">
        <v>122</v>
      </c>
      <c r="AU13" s="84">
        <v>4457</v>
      </c>
      <c r="AV13" s="16">
        <v>333</v>
      </c>
      <c r="AW13" s="16">
        <v>44</v>
      </c>
      <c r="AX13" s="16">
        <v>65</v>
      </c>
      <c r="AY13" s="16">
        <v>16</v>
      </c>
      <c r="AZ13" s="16">
        <v>12</v>
      </c>
      <c r="BA13" s="69">
        <v>0</v>
      </c>
      <c r="BB13" s="16">
        <v>1733</v>
      </c>
      <c r="BC13" s="16">
        <v>5</v>
      </c>
      <c r="BD13" s="16">
        <v>686</v>
      </c>
      <c r="BE13" s="16">
        <v>16</v>
      </c>
      <c r="BF13" s="16">
        <v>69</v>
      </c>
      <c r="BG13" s="16">
        <v>13</v>
      </c>
      <c r="BH13" s="16">
        <v>161</v>
      </c>
      <c r="BI13" s="16">
        <v>23</v>
      </c>
      <c r="BJ13" s="16">
        <v>455</v>
      </c>
      <c r="BK13" s="69">
        <v>0</v>
      </c>
      <c r="BL13" s="16">
        <v>12</v>
      </c>
      <c r="BM13" s="16">
        <v>125</v>
      </c>
      <c r="BN13" s="16">
        <v>79</v>
      </c>
      <c r="BO13" s="16">
        <v>33</v>
      </c>
      <c r="BP13" s="16">
        <v>50</v>
      </c>
      <c r="BQ13" s="16">
        <v>183</v>
      </c>
      <c r="BR13" s="16">
        <v>20</v>
      </c>
      <c r="BS13" s="16">
        <v>229</v>
      </c>
      <c r="BT13" s="16">
        <v>62</v>
      </c>
      <c r="BU13" s="16">
        <v>33</v>
      </c>
      <c r="BV13" s="84">
        <v>96</v>
      </c>
      <c r="BW13" s="70">
        <v>4</v>
      </c>
      <c r="BX13" s="70">
        <v>92</v>
      </c>
      <c r="BY13" s="16"/>
      <c r="BZ13" s="16"/>
    </row>
    <row r="14" spans="1:78" s="88" customFormat="1" ht="12.75" customHeight="1">
      <c r="A14" s="68" t="s">
        <v>83</v>
      </c>
      <c r="B14" s="84">
        <v>110284</v>
      </c>
      <c r="C14" s="16">
        <v>50068</v>
      </c>
      <c r="D14" s="16">
        <v>60216</v>
      </c>
      <c r="E14" s="84">
        <v>35555</v>
      </c>
      <c r="F14" s="16">
        <v>961</v>
      </c>
      <c r="G14" s="16">
        <v>33789</v>
      </c>
      <c r="H14" s="16">
        <v>805</v>
      </c>
      <c r="I14" s="84">
        <v>7245</v>
      </c>
      <c r="J14" s="24">
        <v>8</v>
      </c>
      <c r="K14" s="24">
        <v>33</v>
      </c>
      <c r="L14" s="24">
        <v>23</v>
      </c>
      <c r="M14" s="24">
        <v>2083</v>
      </c>
      <c r="N14" s="24">
        <v>8</v>
      </c>
      <c r="O14" s="24">
        <v>102</v>
      </c>
      <c r="P14" s="24">
        <v>2</v>
      </c>
      <c r="Q14" s="24">
        <v>67</v>
      </c>
      <c r="R14" s="24">
        <v>2062</v>
      </c>
      <c r="S14" s="24">
        <v>102</v>
      </c>
      <c r="T14" s="24">
        <v>306</v>
      </c>
      <c r="U14" s="24">
        <v>0</v>
      </c>
      <c r="V14" s="24">
        <v>127</v>
      </c>
      <c r="W14" s="24">
        <v>2182</v>
      </c>
      <c r="X14" s="24">
        <v>3</v>
      </c>
      <c r="Y14" s="24">
        <v>25</v>
      </c>
      <c r="Z14" s="24">
        <v>0</v>
      </c>
      <c r="AA14" s="24">
        <v>112</v>
      </c>
      <c r="AB14" s="84">
        <v>2131</v>
      </c>
      <c r="AC14" s="16">
        <v>107</v>
      </c>
      <c r="AD14" s="16">
        <v>10</v>
      </c>
      <c r="AE14" s="16">
        <v>196</v>
      </c>
      <c r="AF14" s="16">
        <v>139</v>
      </c>
      <c r="AG14" s="16">
        <v>555</v>
      </c>
      <c r="AH14" s="16">
        <v>282</v>
      </c>
      <c r="AI14" s="16">
        <v>190</v>
      </c>
      <c r="AJ14" s="16">
        <v>22</v>
      </c>
      <c r="AK14" s="16">
        <v>594</v>
      </c>
      <c r="AL14" s="16">
        <v>36</v>
      </c>
      <c r="AM14" s="84">
        <v>530</v>
      </c>
      <c r="AN14" s="16">
        <v>52</v>
      </c>
      <c r="AO14" s="16">
        <v>25</v>
      </c>
      <c r="AP14" s="16">
        <v>71</v>
      </c>
      <c r="AQ14" s="16">
        <v>30</v>
      </c>
      <c r="AR14" s="16">
        <v>30</v>
      </c>
      <c r="AS14" s="16">
        <v>2</v>
      </c>
      <c r="AT14" s="16">
        <v>320</v>
      </c>
      <c r="AU14" s="84">
        <v>4496</v>
      </c>
      <c r="AV14" s="16">
        <v>289</v>
      </c>
      <c r="AW14" s="16">
        <v>34</v>
      </c>
      <c r="AX14" s="16">
        <v>55</v>
      </c>
      <c r="AY14" s="16">
        <v>14</v>
      </c>
      <c r="AZ14" s="16">
        <v>5</v>
      </c>
      <c r="BA14" s="69">
        <v>0</v>
      </c>
      <c r="BB14" s="16">
        <v>1846</v>
      </c>
      <c r="BC14" s="16">
        <v>4</v>
      </c>
      <c r="BD14" s="16">
        <v>730</v>
      </c>
      <c r="BE14" s="16">
        <v>33</v>
      </c>
      <c r="BF14" s="16">
        <v>124</v>
      </c>
      <c r="BG14" s="16">
        <v>33</v>
      </c>
      <c r="BH14" s="16">
        <v>131</v>
      </c>
      <c r="BI14" s="16">
        <v>10</v>
      </c>
      <c r="BJ14" s="16">
        <v>384</v>
      </c>
      <c r="BK14" s="16">
        <v>4</v>
      </c>
      <c r="BL14" s="16">
        <v>4</v>
      </c>
      <c r="BM14" s="16">
        <v>115</v>
      </c>
      <c r="BN14" s="16">
        <v>145</v>
      </c>
      <c r="BO14" s="16">
        <v>8</v>
      </c>
      <c r="BP14" s="16">
        <v>33</v>
      </c>
      <c r="BQ14" s="16">
        <v>191</v>
      </c>
      <c r="BR14" s="16">
        <v>8</v>
      </c>
      <c r="BS14" s="16">
        <v>81</v>
      </c>
      <c r="BT14" s="16">
        <v>139</v>
      </c>
      <c r="BU14" s="16">
        <v>76</v>
      </c>
      <c r="BV14" s="84">
        <v>111</v>
      </c>
      <c r="BW14" s="70">
        <v>6</v>
      </c>
      <c r="BX14" s="70">
        <v>105</v>
      </c>
      <c r="BY14" s="16"/>
      <c r="BZ14" s="16"/>
    </row>
    <row r="15" spans="1:78" s="88" customFormat="1" ht="12.75" customHeight="1">
      <c r="A15" s="68" t="s">
        <v>84</v>
      </c>
      <c r="B15" s="84">
        <v>103942</v>
      </c>
      <c r="C15" s="16">
        <v>46877</v>
      </c>
      <c r="D15" s="16">
        <v>57065</v>
      </c>
      <c r="E15" s="84">
        <v>30917</v>
      </c>
      <c r="F15" s="16">
        <v>1034</v>
      </c>
      <c r="G15" s="16">
        <v>29064</v>
      </c>
      <c r="H15" s="16">
        <v>819</v>
      </c>
      <c r="I15" s="84">
        <v>8337</v>
      </c>
      <c r="J15" s="24">
        <v>1</v>
      </c>
      <c r="K15" s="24">
        <v>41</v>
      </c>
      <c r="L15" s="24">
        <v>58</v>
      </c>
      <c r="M15" s="24">
        <v>2599</v>
      </c>
      <c r="N15" s="24">
        <v>0</v>
      </c>
      <c r="O15" s="24">
        <v>117</v>
      </c>
      <c r="P15" s="24">
        <v>4</v>
      </c>
      <c r="Q15" s="24">
        <v>90</v>
      </c>
      <c r="R15" s="24">
        <v>2330</v>
      </c>
      <c r="S15" s="24">
        <v>106</v>
      </c>
      <c r="T15" s="24">
        <v>184</v>
      </c>
      <c r="U15" s="24">
        <v>0</v>
      </c>
      <c r="V15" s="24">
        <v>206</v>
      </c>
      <c r="W15" s="24">
        <v>2389</v>
      </c>
      <c r="X15" s="24">
        <v>4</v>
      </c>
      <c r="Y15" s="24">
        <v>44</v>
      </c>
      <c r="Z15" s="24">
        <v>0</v>
      </c>
      <c r="AA15" s="24">
        <v>164</v>
      </c>
      <c r="AB15" s="84">
        <v>2517</v>
      </c>
      <c r="AC15" s="16">
        <v>144</v>
      </c>
      <c r="AD15" s="16">
        <v>6</v>
      </c>
      <c r="AE15" s="16">
        <v>163</v>
      </c>
      <c r="AF15" s="16">
        <v>73</v>
      </c>
      <c r="AG15" s="16">
        <v>648</v>
      </c>
      <c r="AH15" s="16">
        <v>247</v>
      </c>
      <c r="AI15" s="16">
        <v>267</v>
      </c>
      <c r="AJ15" s="16">
        <v>24</v>
      </c>
      <c r="AK15" s="16">
        <v>915</v>
      </c>
      <c r="AL15" s="16">
        <v>30</v>
      </c>
      <c r="AM15" s="84">
        <v>390</v>
      </c>
      <c r="AN15" s="16">
        <v>48</v>
      </c>
      <c r="AO15" s="16">
        <v>32</v>
      </c>
      <c r="AP15" s="16">
        <v>63</v>
      </c>
      <c r="AQ15" s="16">
        <v>69</v>
      </c>
      <c r="AR15" s="16">
        <v>18</v>
      </c>
      <c r="AS15" s="16">
        <v>3</v>
      </c>
      <c r="AT15" s="16">
        <v>157</v>
      </c>
      <c r="AU15" s="84">
        <v>4613</v>
      </c>
      <c r="AV15" s="70">
        <v>244</v>
      </c>
      <c r="AW15" s="70">
        <v>49</v>
      </c>
      <c r="AX15" s="70">
        <v>68</v>
      </c>
      <c r="AY15" s="70">
        <v>17</v>
      </c>
      <c r="AZ15" s="70">
        <v>20</v>
      </c>
      <c r="BA15" s="69">
        <v>0</v>
      </c>
      <c r="BB15" s="70">
        <v>1703</v>
      </c>
      <c r="BC15" s="70">
        <v>4</v>
      </c>
      <c r="BD15" s="70">
        <v>787</v>
      </c>
      <c r="BE15" s="70">
        <v>15</v>
      </c>
      <c r="BF15" s="70">
        <v>97</v>
      </c>
      <c r="BG15" s="70">
        <v>24</v>
      </c>
      <c r="BH15" s="70">
        <v>172</v>
      </c>
      <c r="BI15" s="70">
        <v>24</v>
      </c>
      <c r="BJ15" s="70">
        <v>499</v>
      </c>
      <c r="BK15" s="70">
        <v>4</v>
      </c>
      <c r="BL15" s="70">
        <v>0</v>
      </c>
      <c r="BM15" s="70">
        <v>106</v>
      </c>
      <c r="BN15" s="70">
        <v>103</v>
      </c>
      <c r="BO15" s="70">
        <v>17</v>
      </c>
      <c r="BP15" s="70">
        <v>41</v>
      </c>
      <c r="BQ15" s="70">
        <v>195</v>
      </c>
      <c r="BR15" s="70">
        <v>28</v>
      </c>
      <c r="BS15" s="70">
        <v>172</v>
      </c>
      <c r="BT15" s="70">
        <v>168</v>
      </c>
      <c r="BU15" s="70">
        <v>56</v>
      </c>
      <c r="BV15" s="84">
        <v>103</v>
      </c>
      <c r="BW15" s="70">
        <v>24</v>
      </c>
      <c r="BX15" s="70">
        <v>79</v>
      </c>
      <c r="BY15" s="16"/>
      <c r="BZ15" s="16"/>
    </row>
    <row r="16" spans="1:78" s="88" customFormat="1" ht="12.75" customHeight="1">
      <c r="A16" s="71" t="s">
        <v>85</v>
      </c>
      <c r="B16" s="84">
        <v>138276</v>
      </c>
      <c r="C16" s="16">
        <v>70901</v>
      </c>
      <c r="D16" s="16">
        <v>67375</v>
      </c>
      <c r="E16" s="84">
        <v>42574</v>
      </c>
      <c r="F16" s="16">
        <v>1684</v>
      </c>
      <c r="G16" s="16">
        <v>39398</v>
      </c>
      <c r="H16" s="16">
        <v>1492</v>
      </c>
      <c r="I16" s="84">
        <v>10336</v>
      </c>
      <c r="J16" s="24">
        <v>5</v>
      </c>
      <c r="K16" s="24">
        <v>47</v>
      </c>
      <c r="L16" s="24">
        <v>84</v>
      </c>
      <c r="M16" s="24">
        <v>2607</v>
      </c>
      <c r="N16" s="24">
        <v>1</v>
      </c>
      <c r="O16" s="24">
        <v>246</v>
      </c>
      <c r="P16" s="24">
        <v>0</v>
      </c>
      <c r="Q16" s="24">
        <v>180</v>
      </c>
      <c r="R16" s="24">
        <v>2700</v>
      </c>
      <c r="S16" s="24">
        <v>157</v>
      </c>
      <c r="T16" s="24">
        <v>402</v>
      </c>
      <c r="U16" s="24">
        <v>0</v>
      </c>
      <c r="V16" s="24">
        <v>326</v>
      </c>
      <c r="W16" s="24">
        <v>3306</v>
      </c>
      <c r="X16" s="24">
        <v>20</v>
      </c>
      <c r="Y16" s="24">
        <v>66</v>
      </c>
      <c r="Z16" s="24">
        <v>0</v>
      </c>
      <c r="AA16" s="24">
        <v>189</v>
      </c>
      <c r="AB16" s="84">
        <v>5970</v>
      </c>
      <c r="AC16" s="16">
        <v>410</v>
      </c>
      <c r="AD16" s="16">
        <v>58</v>
      </c>
      <c r="AE16" s="16">
        <v>801</v>
      </c>
      <c r="AF16" s="16">
        <v>412</v>
      </c>
      <c r="AG16" s="16">
        <v>1892</v>
      </c>
      <c r="AH16" s="16">
        <v>430</v>
      </c>
      <c r="AI16" s="16">
        <v>286</v>
      </c>
      <c r="AJ16" s="16">
        <v>118</v>
      </c>
      <c r="AK16" s="16">
        <v>1498</v>
      </c>
      <c r="AL16" s="16">
        <v>65</v>
      </c>
      <c r="AM16" s="84">
        <v>661</v>
      </c>
      <c r="AN16" s="16">
        <v>120</v>
      </c>
      <c r="AO16" s="16">
        <v>41</v>
      </c>
      <c r="AP16" s="16">
        <v>106</v>
      </c>
      <c r="AQ16" s="16">
        <v>79</v>
      </c>
      <c r="AR16" s="16">
        <v>31</v>
      </c>
      <c r="AS16" s="16">
        <v>6</v>
      </c>
      <c r="AT16" s="16">
        <v>278</v>
      </c>
      <c r="AU16" s="84">
        <v>11216</v>
      </c>
      <c r="AV16" s="16">
        <v>564</v>
      </c>
      <c r="AW16" s="16">
        <v>96</v>
      </c>
      <c r="AX16" s="16">
        <v>130</v>
      </c>
      <c r="AY16" s="16">
        <v>69</v>
      </c>
      <c r="AZ16" s="16">
        <v>20</v>
      </c>
      <c r="BA16" s="16">
        <v>4</v>
      </c>
      <c r="BB16" s="16">
        <v>2275</v>
      </c>
      <c r="BC16" s="16">
        <v>4</v>
      </c>
      <c r="BD16" s="16">
        <v>3701</v>
      </c>
      <c r="BE16" s="16">
        <v>15</v>
      </c>
      <c r="BF16" s="16">
        <v>145</v>
      </c>
      <c r="BG16" s="16">
        <v>24</v>
      </c>
      <c r="BH16" s="16">
        <v>249</v>
      </c>
      <c r="BI16" s="16">
        <v>5</v>
      </c>
      <c r="BJ16" s="16">
        <v>642</v>
      </c>
      <c r="BK16" s="16">
        <v>4</v>
      </c>
      <c r="BL16" s="16">
        <v>8</v>
      </c>
      <c r="BM16" s="16">
        <v>269</v>
      </c>
      <c r="BN16" s="16">
        <v>122</v>
      </c>
      <c r="BO16" s="16">
        <v>120</v>
      </c>
      <c r="BP16" s="16">
        <v>52</v>
      </c>
      <c r="BQ16" s="16">
        <v>361</v>
      </c>
      <c r="BR16" s="16">
        <v>20</v>
      </c>
      <c r="BS16" s="16">
        <v>343</v>
      </c>
      <c r="BT16" s="16">
        <v>1913</v>
      </c>
      <c r="BU16" s="16">
        <v>61</v>
      </c>
      <c r="BV16" s="84">
        <v>144</v>
      </c>
      <c r="BW16" s="70">
        <v>19</v>
      </c>
      <c r="BX16" s="70">
        <v>125</v>
      </c>
      <c r="BY16" s="16"/>
      <c r="BZ16" s="16"/>
    </row>
    <row r="17" spans="1:78" s="88" customFormat="1" ht="12.75" customHeight="1">
      <c r="A17" s="72" t="s">
        <v>86</v>
      </c>
      <c r="B17" s="84">
        <v>175095</v>
      </c>
      <c r="C17" s="16">
        <v>101834</v>
      </c>
      <c r="D17" s="16">
        <v>73261</v>
      </c>
      <c r="E17" s="84">
        <v>60539</v>
      </c>
      <c r="F17" s="16">
        <v>3428</v>
      </c>
      <c r="G17" s="16">
        <v>55107</v>
      </c>
      <c r="H17" s="16">
        <v>2004</v>
      </c>
      <c r="I17" s="84">
        <v>11421</v>
      </c>
      <c r="J17" s="16">
        <v>18</v>
      </c>
      <c r="K17" s="16">
        <v>35</v>
      </c>
      <c r="L17" s="16">
        <v>269</v>
      </c>
      <c r="M17" s="16">
        <v>2447</v>
      </c>
      <c r="N17" s="16">
        <v>13</v>
      </c>
      <c r="O17" s="16">
        <v>327</v>
      </c>
      <c r="P17" s="24">
        <v>0</v>
      </c>
      <c r="Q17" s="16">
        <v>323</v>
      </c>
      <c r="R17" s="16">
        <v>2717</v>
      </c>
      <c r="S17" s="16">
        <v>226</v>
      </c>
      <c r="T17" s="16">
        <v>335</v>
      </c>
      <c r="U17" s="24">
        <v>0</v>
      </c>
      <c r="V17" s="16">
        <v>406</v>
      </c>
      <c r="W17" s="16">
        <v>3943</v>
      </c>
      <c r="X17" s="16">
        <v>6</v>
      </c>
      <c r="Y17" s="16">
        <v>89</v>
      </c>
      <c r="Z17" s="69">
        <v>16</v>
      </c>
      <c r="AA17" s="16">
        <v>251</v>
      </c>
      <c r="AB17" s="84">
        <v>14117</v>
      </c>
      <c r="AC17" s="16">
        <v>660</v>
      </c>
      <c r="AD17" s="16">
        <v>146</v>
      </c>
      <c r="AE17" s="16">
        <v>1357</v>
      </c>
      <c r="AF17" s="16">
        <v>815</v>
      </c>
      <c r="AG17" s="16">
        <v>3800</v>
      </c>
      <c r="AH17" s="16">
        <v>583</v>
      </c>
      <c r="AI17" s="16">
        <v>543</v>
      </c>
      <c r="AJ17" s="16">
        <v>163</v>
      </c>
      <c r="AK17" s="16">
        <v>5925</v>
      </c>
      <c r="AL17" s="16">
        <v>125</v>
      </c>
      <c r="AM17" s="84">
        <v>1094</v>
      </c>
      <c r="AN17" s="16">
        <v>109</v>
      </c>
      <c r="AO17" s="16">
        <v>126</v>
      </c>
      <c r="AP17" s="16">
        <v>187</v>
      </c>
      <c r="AQ17" s="16">
        <v>106</v>
      </c>
      <c r="AR17" s="16">
        <v>44</v>
      </c>
      <c r="AS17" s="16">
        <v>16</v>
      </c>
      <c r="AT17" s="16">
        <v>506</v>
      </c>
      <c r="AU17" s="84">
        <v>14418</v>
      </c>
      <c r="AV17" s="16">
        <v>799</v>
      </c>
      <c r="AW17" s="16">
        <v>92</v>
      </c>
      <c r="AX17" s="16">
        <v>194</v>
      </c>
      <c r="AY17" s="16">
        <v>66</v>
      </c>
      <c r="AZ17" s="16">
        <v>25</v>
      </c>
      <c r="BA17" s="69">
        <v>0</v>
      </c>
      <c r="BB17" s="16">
        <v>2643</v>
      </c>
      <c r="BC17" s="16">
        <v>16</v>
      </c>
      <c r="BD17" s="16">
        <v>1318</v>
      </c>
      <c r="BE17" s="16">
        <v>13</v>
      </c>
      <c r="BF17" s="16">
        <v>226</v>
      </c>
      <c r="BG17" s="16">
        <v>61</v>
      </c>
      <c r="BH17" s="16">
        <v>424</v>
      </c>
      <c r="BI17" s="16">
        <v>26</v>
      </c>
      <c r="BJ17" s="16">
        <v>1036</v>
      </c>
      <c r="BK17" s="16">
        <v>8</v>
      </c>
      <c r="BL17" s="16">
        <v>12</v>
      </c>
      <c r="BM17" s="16">
        <v>401</v>
      </c>
      <c r="BN17" s="16">
        <v>278</v>
      </c>
      <c r="BO17" s="16">
        <v>244</v>
      </c>
      <c r="BP17" s="16">
        <v>110</v>
      </c>
      <c r="BQ17" s="16">
        <v>736</v>
      </c>
      <c r="BR17" s="16">
        <v>44</v>
      </c>
      <c r="BS17" s="16">
        <v>1043</v>
      </c>
      <c r="BT17" s="16">
        <v>4435</v>
      </c>
      <c r="BU17" s="16">
        <v>168</v>
      </c>
      <c r="BV17" s="84">
        <v>245</v>
      </c>
      <c r="BW17" s="70">
        <v>46</v>
      </c>
      <c r="BX17" s="70">
        <v>199</v>
      </c>
      <c r="BY17" s="16"/>
      <c r="BZ17" s="16"/>
    </row>
    <row r="18" spans="1:78" s="88" customFormat="1" ht="12.75" customHeight="1">
      <c r="A18" s="73" t="s">
        <v>87</v>
      </c>
      <c r="B18" s="87">
        <v>348464</v>
      </c>
      <c r="C18" s="74">
        <v>185932</v>
      </c>
      <c r="D18" s="74">
        <v>162532</v>
      </c>
      <c r="E18" s="87">
        <v>109048</v>
      </c>
      <c r="F18" s="74">
        <v>9522</v>
      </c>
      <c r="G18" s="74">
        <v>96957</v>
      </c>
      <c r="H18" s="74">
        <v>2569</v>
      </c>
      <c r="I18" s="87">
        <v>18355</v>
      </c>
      <c r="J18" s="74">
        <v>28</v>
      </c>
      <c r="K18" s="74">
        <v>75</v>
      </c>
      <c r="L18" s="74">
        <v>417</v>
      </c>
      <c r="M18" s="74">
        <v>2583</v>
      </c>
      <c r="N18" s="74">
        <v>32</v>
      </c>
      <c r="O18" s="74">
        <v>393</v>
      </c>
      <c r="P18" s="75">
        <v>12</v>
      </c>
      <c r="Q18" s="74">
        <v>350</v>
      </c>
      <c r="R18" s="74">
        <v>4709</v>
      </c>
      <c r="S18" s="74">
        <v>313</v>
      </c>
      <c r="T18" s="74">
        <v>358</v>
      </c>
      <c r="U18" s="75">
        <v>0</v>
      </c>
      <c r="V18" s="74">
        <v>736</v>
      </c>
      <c r="W18" s="74">
        <v>7839</v>
      </c>
      <c r="X18" s="76">
        <v>22</v>
      </c>
      <c r="Y18" s="74">
        <v>147</v>
      </c>
      <c r="Z18" s="77">
        <v>0</v>
      </c>
      <c r="AA18" s="74">
        <v>341</v>
      </c>
      <c r="AB18" s="87">
        <v>21788</v>
      </c>
      <c r="AC18" s="74">
        <v>2017</v>
      </c>
      <c r="AD18" s="74">
        <v>659</v>
      </c>
      <c r="AE18" s="74">
        <v>2939</v>
      </c>
      <c r="AF18" s="74">
        <v>1616</v>
      </c>
      <c r="AG18" s="74">
        <v>6692</v>
      </c>
      <c r="AH18" s="74">
        <v>871</v>
      </c>
      <c r="AI18" s="74">
        <v>1216</v>
      </c>
      <c r="AJ18" s="74">
        <v>181</v>
      </c>
      <c r="AK18" s="74">
        <v>5319</v>
      </c>
      <c r="AL18" s="74">
        <v>278</v>
      </c>
      <c r="AM18" s="87">
        <v>1697</v>
      </c>
      <c r="AN18" s="74">
        <v>123</v>
      </c>
      <c r="AO18" s="74">
        <v>126</v>
      </c>
      <c r="AP18" s="74">
        <v>297</v>
      </c>
      <c r="AQ18" s="74">
        <v>229</v>
      </c>
      <c r="AR18" s="74">
        <v>121</v>
      </c>
      <c r="AS18" s="74">
        <v>1</v>
      </c>
      <c r="AT18" s="74">
        <v>800</v>
      </c>
      <c r="AU18" s="87">
        <v>34851</v>
      </c>
      <c r="AV18" s="78">
        <v>1670</v>
      </c>
      <c r="AW18" s="78">
        <v>141</v>
      </c>
      <c r="AX18" s="78">
        <v>408</v>
      </c>
      <c r="AY18" s="78">
        <v>280</v>
      </c>
      <c r="AZ18" s="78">
        <v>16</v>
      </c>
      <c r="BA18" s="76">
        <v>0</v>
      </c>
      <c r="BB18" s="78">
        <v>6969</v>
      </c>
      <c r="BC18" s="78">
        <v>27</v>
      </c>
      <c r="BD18" s="78">
        <v>8480</v>
      </c>
      <c r="BE18" s="78">
        <v>77</v>
      </c>
      <c r="BF18" s="78">
        <v>466</v>
      </c>
      <c r="BG18" s="78">
        <v>120</v>
      </c>
      <c r="BH18" s="78">
        <v>1581</v>
      </c>
      <c r="BI18" s="78">
        <v>40</v>
      </c>
      <c r="BJ18" s="78">
        <v>1412</v>
      </c>
      <c r="BK18" s="78">
        <v>65</v>
      </c>
      <c r="BL18" s="78">
        <v>35</v>
      </c>
      <c r="BM18" s="78">
        <v>1271</v>
      </c>
      <c r="BN18" s="78">
        <v>772</v>
      </c>
      <c r="BO18" s="78">
        <v>340</v>
      </c>
      <c r="BP18" s="78">
        <v>639</v>
      </c>
      <c r="BQ18" s="78">
        <v>1445</v>
      </c>
      <c r="BR18" s="78">
        <v>44</v>
      </c>
      <c r="BS18" s="78">
        <v>1725</v>
      </c>
      <c r="BT18" s="78">
        <v>6515</v>
      </c>
      <c r="BU18" s="78">
        <v>313</v>
      </c>
      <c r="BV18" s="87">
        <v>193</v>
      </c>
      <c r="BW18" s="78">
        <v>59</v>
      </c>
      <c r="BX18" s="78">
        <v>134</v>
      </c>
      <c r="BY18" s="16"/>
      <c r="BZ18" s="16"/>
    </row>
    <row r="19" spans="1:78">
      <c r="A19" s="32" t="s">
        <v>90</v>
      </c>
      <c r="B19" s="42"/>
      <c r="C19" s="43"/>
      <c r="D19" s="43"/>
      <c r="E19" s="38"/>
      <c r="F19" s="43"/>
      <c r="G19" s="43"/>
      <c r="H19" s="43"/>
      <c r="I19" s="38"/>
      <c r="J19" s="43"/>
      <c r="K19" s="43"/>
      <c r="L19" s="43"/>
      <c r="M19" s="43"/>
      <c r="N19" s="43"/>
      <c r="O19" s="43"/>
      <c r="P19" s="40"/>
      <c r="Q19" s="44"/>
      <c r="R19" s="43"/>
      <c r="S19" s="43"/>
      <c r="T19" s="43"/>
      <c r="U19" s="40"/>
      <c r="V19" s="43"/>
      <c r="W19" s="43"/>
      <c r="X19" s="45"/>
      <c r="Y19" s="43"/>
      <c r="Z19" s="46"/>
      <c r="AA19" s="43"/>
      <c r="AB19" s="38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38"/>
      <c r="AN19" s="43"/>
      <c r="AO19" s="43"/>
      <c r="AP19" s="43"/>
      <c r="AQ19" s="43"/>
      <c r="AR19" s="43"/>
      <c r="AS19" s="43"/>
      <c r="AT19" s="43"/>
      <c r="AU19" s="38"/>
      <c r="AV19" s="39"/>
      <c r="AW19" s="39"/>
      <c r="AX19" s="39"/>
      <c r="AY19" s="39"/>
      <c r="AZ19" s="39"/>
      <c r="BA19" s="45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8"/>
      <c r="BW19" s="39"/>
      <c r="BX19" s="39"/>
    </row>
    <row r="20" spans="1:78">
      <c r="A20" s="32" t="s">
        <v>73</v>
      </c>
      <c r="B20" s="47"/>
      <c r="C20" s="47"/>
      <c r="D20" s="47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</row>
    <row r="21" spans="1:78">
      <c r="B21" s="48"/>
      <c r="C21" s="48"/>
      <c r="D21" s="48"/>
      <c r="E21" s="48"/>
      <c r="F21" s="170"/>
      <c r="G21" s="170"/>
      <c r="H21" s="170"/>
      <c r="I21" s="43"/>
      <c r="J21" s="43"/>
      <c r="K21" s="43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49"/>
    </row>
    <row r="22" spans="1:78">
      <c r="B22" s="50"/>
      <c r="C22" s="7"/>
      <c r="D22" s="51"/>
      <c r="E22" s="43"/>
      <c r="F22" s="43"/>
      <c r="I22" s="43"/>
      <c r="J22" s="43"/>
      <c r="K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BA22" s="52"/>
      <c r="BW22" s="39"/>
      <c r="BX22" s="39"/>
      <c r="BY22" s="39"/>
    </row>
    <row r="23" spans="1:78">
      <c r="B23" s="51"/>
      <c r="C23" s="51"/>
      <c r="D23" s="51"/>
      <c r="E23" s="43"/>
      <c r="F23" s="43"/>
      <c r="G23" s="43"/>
      <c r="H23" s="43"/>
      <c r="I23" s="43"/>
      <c r="J23" s="43"/>
      <c r="K23" s="43"/>
      <c r="L23" s="43"/>
      <c r="Z23" s="5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W23" s="39"/>
      <c r="BX23" s="39"/>
      <c r="BY23" s="39"/>
    </row>
    <row r="24" spans="1:78">
      <c r="B24" s="50"/>
      <c r="C24" s="7"/>
      <c r="D24" s="51"/>
      <c r="E24" s="43"/>
      <c r="F24" s="43"/>
      <c r="G24" s="43"/>
      <c r="H24" s="43"/>
      <c r="I24" s="43"/>
      <c r="J24" s="43"/>
      <c r="K24" s="43"/>
      <c r="L24" s="43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5"/>
      <c r="AA24" s="54"/>
      <c r="AC24" s="54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BC24" s="50"/>
      <c r="BD24" s="7"/>
      <c r="BW24" s="39"/>
      <c r="BX24" s="39"/>
      <c r="BY24" s="39"/>
    </row>
    <row r="25" spans="1:78">
      <c r="B25" s="56"/>
      <c r="C25" s="50"/>
      <c r="D25" s="43"/>
      <c r="E25" s="57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C25" s="54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7"/>
      <c r="AW25" s="7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</row>
    <row r="26" spans="1:78">
      <c r="B26" s="58"/>
      <c r="E26" s="38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0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38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</row>
    <row r="27" spans="1:78">
      <c r="A27" s="54"/>
      <c r="B27" s="58"/>
      <c r="C27" s="50"/>
      <c r="D27" s="7"/>
      <c r="E27" s="38"/>
      <c r="F27" s="43"/>
      <c r="G27" s="43"/>
      <c r="H27" s="43"/>
      <c r="I27" s="43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40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38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</row>
    <row r="28" spans="1:78">
      <c r="A28" s="54"/>
      <c r="B28" s="58"/>
      <c r="C28" s="59"/>
      <c r="D28" s="60"/>
      <c r="E28" s="60"/>
      <c r="F28" s="38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0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61"/>
      <c r="AR28" s="61"/>
      <c r="AS28" s="61"/>
      <c r="AT28" s="61"/>
      <c r="AU28" s="61"/>
      <c r="AV28" s="61"/>
      <c r="AW28" s="61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</row>
    <row r="29" spans="1:78">
      <c r="A29" s="54"/>
      <c r="B29" s="54"/>
      <c r="C29" s="54"/>
      <c r="D29" s="38"/>
      <c r="E29" s="54"/>
      <c r="F29" s="38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0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X29" s="39"/>
      <c r="BY29" s="39"/>
    </row>
    <row r="30" spans="1:78">
      <c r="A30" s="54"/>
      <c r="B30" s="54"/>
      <c r="C30" s="54"/>
      <c r="D30" s="62"/>
      <c r="E30" s="54"/>
      <c r="F30" s="38"/>
      <c r="G30" s="60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X30" s="39"/>
      <c r="BY30" s="39"/>
    </row>
    <row r="31" spans="1:78">
      <c r="A31" s="54"/>
      <c r="B31" s="54"/>
      <c r="C31" s="54"/>
      <c r="D31" s="38"/>
      <c r="E31" s="54"/>
      <c r="F31" s="38"/>
      <c r="G31" s="6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O31" s="43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X31" s="39"/>
      <c r="BY31" s="39"/>
    </row>
    <row r="32" spans="1:78">
      <c r="A32" s="54"/>
      <c r="B32" s="54"/>
      <c r="C32" s="54"/>
      <c r="D32" s="38"/>
      <c r="E32" s="54"/>
      <c r="F32" s="60"/>
      <c r="G32" s="6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X32" s="39"/>
      <c r="BY32" s="39"/>
    </row>
    <row r="33" spans="1:77">
      <c r="A33" s="54"/>
      <c r="B33" s="54"/>
      <c r="C33" s="54"/>
      <c r="D33" s="38"/>
      <c r="E33" s="54"/>
      <c r="F33" s="60"/>
      <c r="G33" s="6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D33" s="6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X33" s="39"/>
      <c r="BY33" s="39"/>
    </row>
    <row r="34" spans="1:77">
      <c r="A34" s="54"/>
      <c r="B34" s="54"/>
      <c r="C34" s="54"/>
      <c r="D34" s="38"/>
      <c r="E34" s="43"/>
      <c r="F34" s="60"/>
      <c r="G34" s="6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D34" s="55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V34" s="39"/>
      <c r="BW34" s="39"/>
      <c r="BX34" s="39"/>
      <c r="BY34" s="39"/>
    </row>
    <row r="35" spans="1:77">
      <c r="D35" s="38"/>
      <c r="E35" s="60"/>
      <c r="F35" s="60"/>
      <c r="G35" s="60"/>
      <c r="H35" s="60"/>
      <c r="I35" s="60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D35" s="64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V35" s="39"/>
      <c r="BW35" s="39"/>
    </row>
    <row r="36" spans="1:77">
      <c r="D36" s="38"/>
      <c r="F36" s="60"/>
      <c r="G36" s="60"/>
      <c r="H36" s="60"/>
      <c r="I36" s="60"/>
      <c r="J36" s="60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V36" s="39"/>
      <c r="BW36" s="39"/>
    </row>
    <row r="37" spans="1:77">
      <c r="D37" s="38"/>
      <c r="F37" s="60"/>
      <c r="G37" s="60"/>
      <c r="H37" s="60"/>
      <c r="I37" s="60"/>
      <c r="J37" s="60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V37" s="39"/>
      <c r="BW37" s="39"/>
    </row>
    <row r="38" spans="1:77">
      <c r="F38" s="60"/>
      <c r="G38" s="60"/>
      <c r="H38" s="60"/>
      <c r="I38" s="60"/>
      <c r="J38" s="60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V38" s="39"/>
      <c r="BW38" s="39"/>
    </row>
    <row r="39" spans="1:77">
      <c r="F39" s="60"/>
      <c r="G39" s="60"/>
      <c r="H39" s="60"/>
      <c r="I39" s="60"/>
      <c r="J39" s="60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</row>
    <row r="40" spans="1:77"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</row>
  </sheetData>
  <mergeCells count="20">
    <mergeCell ref="BN21:BP21"/>
    <mergeCell ref="BQ21:BS21"/>
    <mergeCell ref="BT21:BV21"/>
    <mergeCell ref="BW21:BY21"/>
    <mergeCell ref="BH21:BJ21"/>
    <mergeCell ref="A2:BX2"/>
    <mergeCell ref="F21:H21"/>
    <mergeCell ref="L21:N21"/>
    <mergeCell ref="O21:Q21"/>
    <mergeCell ref="R21:T21"/>
    <mergeCell ref="U21:W21"/>
    <mergeCell ref="X21:Z21"/>
    <mergeCell ref="AA21:AC21"/>
    <mergeCell ref="AP21:AR21"/>
    <mergeCell ref="AS21:AU21"/>
    <mergeCell ref="AV21:AX21"/>
    <mergeCell ref="AY21:BA21"/>
    <mergeCell ref="BB21:BD21"/>
    <mergeCell ref="BE21:BG21"/>
    <mergeCell ref="BK21:BM21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77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X81"/>
  <sheetViews>
    <sheetView zoomScale="106" zoomScaleNormal="106" workbookViewId="0">
      <selection activeCell="A4" sqref="A4:N79"/>
    </sheetView>
  </sheetViews>
  <sheetFormatPr baseColWidth="10" defaultRowHeight="12"/>
  <cols>
    <col min="1" max="1" width="24.85546875" style="12" customWidth="1"/>
    <col min="2" max="10" width="9.42578125" style="12" customWidth="1"/>
    <col min="11" max="11" width="10.5703125" style="12" customWidth="1"/>
    <col min="12" max="14" width="9.42578125" style="12" customWidth="1"/>
    <col min="15" max="24" width="10.28515625" style="12" customWidth="1"/>
    <col min="25" max="25" width="13.7109375" style="12" customWidth="1"/>
    <col min="26" max="37" width="10.28515625" style="12" customWidth="1"/>
    <col min="38" max="38" width="10.42578125" style="12" customWidth="1"/>
    <col min="39" max="39" width="14" style="12" customWidth="1"/>
    <col min="40" max="16384" width="11.42578125" style="12"/>
  </cols>
  <sheetData>
    <row r="1" spans="1:76" ht="14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</row>
    <row r="2" spans="1:76">
      <c r="A2" s="65" t="s">
        <v>79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</row>
    <row r="3" spans="1:76" ht="12.7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"/>
      <c r="P3" s="2"/>
      <c r="Q3" s="2"/>
      <c r="R3" s="2"/>
      <c r="S3" s="2"/>
      <c r="T3" s="4"/>
      <c r="U3" s="2"/>
      <c r="V3" s="2"/>
      <c r="W3" s="5"/>
      <c r="X3" s="2"/>
      <c r="Y3" s="3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14"/>
      <c r="AV3" s="14"/>
      <c r="AW3" s="14"/>
      <c r="AX3" s="14"/>
      <c r="AY3" s="14"/>
      <c r="AZ3" s="5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2"/>
      <c r="BV3" s="14"/>
      <c r="BW3" s="14"/>
    </row>
    <row r="4" spans="1:76">
      <c r="A4" s="143" t="s">
        <v>0</v>
      </c>
      <c r="B4" s="144" t="s">
        <v>71</v>
      </c>
      <c r="C4" s="138" t="s">
        <v>72</v>
      </c>
      <c r="D4" s="138" t="s">
        <v>76</v>
      </c>
      <c r="E4" s="138" t="s">
        <v>77</v>
      </c>
      <c r="F4" s="138" t="s">
        <v>78</v>
      </c>
      <c r="G4" s="138" t="s">
        <v>80</v>
      </c>
      <c r="H4" s="138" t="s">
        <v>81</v>
      </c>
      <c r="I4" s="138" t="s">
        <v>82</v>
      </c>
      <c r="J4" s="138" t="s">
        <v>83</v>
      </c>
      <c r="K4" s="138" t="s">
        <v>84</v>
      </c>
      <c r="L4" s="138" t="s">
        <v>85</v>
      </c>
      <c r="M4" s="138" t="s">
        <v>86</v>
      </c>
      <c r="N4" s="138" t="s">
        <v>87</v>
      </c>
      <c r="Y4" s="15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V4" s="18"/>
      <c r="BW4" s="18"/>
      <c r="BX4" s="18"/>
    </row>
    <row r="5" spans="1:76" ht="24" customHeight="1">
      <c r="A5" s="139" t="s">
        <v>88</v>
      </c>
      <c r="B5" s="140">
        <f>+C5+D5+E5+F5+G5+H5+I5+J5+K5+L5+M5+N5</f>
        <v>4994309</v>
      </c>
      <c r="C5" s="10">
        <v>205311</v>
      </c>
      <c r="D5" s="10">
        <v>198485</v>
      </c>
      <c r="E5" s="10">
        <v>313289</v>
      </c>
      <c r="F5" s="10">
        <v>327074</v>
      </c>
      <c r="G5" s="10">
        <v>390948</v>
      </c>
      <c r="H5" s="10">
        <v>462536</v>
      </c>
      <c r="I5" s="10">
        <v>563987</v>
      </c>
      <c r="J5" s="10">
        <v>476575</v>
      </c>
      <c r="K5" s="10">
        <v>365540</v>
      </c>
      <c r="L5" s="10">
        <v>443016</v>
      </c>
      <c r="M5" s="10">
        <v>519214</v>
      </c>
      <c r="N5" s="10">
        <v>728334</v>
      </c>
      <c r="P5" s="17"/>
      <c r="Q5" s="17"/>
      <c r="R5" s="17"/>
      <c r="S5" s="17"/>
      <c r="T5" s="17"/>
      <c r="U5" s="17"/>
      <c r="V5" s="17"/>
      <c r="W5" s="17"/>
      <c r="X5" s="17"/>
      <c r="Y5" s="19"/>
      <c r="Z5" s="17"/>
      <c r="AB5" s="17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BB5" s="20"/>
      <c r="BC5" s="21"/>
      <c r="BV5" s="18"/>
      <c r="BW5" s="18"/>
      <c r="BX5" s="18"/>
    </row>
    <row r="6" spans="1:76">
      <c r="A6" s="22" t="s">
        <v>1</v>
      </c>
      <c r="B6" s="141">
        <f>+C6+D6++E6+F6+G6+H6+I6+J6+K6+L6+M6+N6</f>
        <v>3655217</v>
      </c>
      <c r="C6" s="6">
        <v>130093</v>
      </c>
      <c r="D6" s="6">
        <v>126689</v>
      </c>
      <c r="E6" s="6">
        <v>208629</v>
      </c>
      <c r="F6" s="6">
        <v>225815</v>
      </c>
      <c r="G6" s="6">
        <v>273370</v>
      </c>
      <c r="H6" s="6">
        <v>333048</v>
      </c>
      <c r="I6" s="6">
        <v>412190</v>
      </c>
      <c r="J6" s="6">
        <v>358062</v>
      </c>
      <c r="K6" s="6">
        <v>277502</v>
      </c>
      <c r="L6" s="6">
        <v>349379</v>
      </c>
      <c r="M6" s="6">
        <v>424440</v>
      </c>
      <c r="N6" s="6">
        <v>536000</v>
      </c>
      <c r="O6" s="23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B6" s="17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21"/>
      <c r="AV6" s="21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</row>
    <row r="7" spans="1:76">
      <c r="A7" s="22" t="s">
        <v>2</v>
      </c>
      <c r="B7" s="141">
        <f>+C7+D7++E7+F7+G7+H7+I7+J7+K7+L7+M7+N7</f>
        <v>1339092</v>
      </c>
      <c r="C7" s="6">
        <v>75218</v>
      </c>
      <c r="D7" s="6">
        <v>71796</v>
      </c>
      <c r="E7" s="6">
        <v>104660</v>
      </c>
      <c r="F7" s="6">
        <v>101259</v>
      </c>
      <c r="G7" s="6">
        <v>117578</v>
      </c>
      <c r="H7" s="6">
        <v>129488</v>
      </c>
      <c r="I7" s="6">
        <v>151797</v>
      </c>
      <c r="J7" s="6">
        <v>118513</v>
      </c>
      <c r="K7" s="6">
        <v>88038</v>
      </c>
      <c r="L7" s="6">
        <v>93637</v>
      </c>
      <c r="M7" s="6">
        <v>94774</v>
      </c>
      <c r="N7" s="6">
        <v>192334</v>
      </c>
      <c r="O7" s="23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4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</row>
    <row r="8" spans="1:76">
      <c r="A8" s="139" t="s">
        <v>3</v>
      </c>
      <c r="B8" s="140">
        <f>+C8+D8+E8+F8+G8+H8+I8+J8+K8+L8+M8+N8</f>
        <v>1824650</v>
      </c>
      <c r="C8" s="10">
        <f>+C9+C10+C11</f>
        <v>65680</v>
      </c>
      <c r="D8" s="10">
        <f>+D9+D10+D11</f>
        <v>75357</v>
      </c>
      <c r="E8" s="10">
        <f>+E9+E10+E11</f>
        <v>122558</v>
      </c>
      <c r="F8" s="10">
        <f t="shared" ref="F8:N8" si="0">+F9+F10+F11</f>
        <v>141026</v>
      </c>
      <c r="G8" s="10">
        <f t="shared" si="0"/>
        <v>158519</v>
      </c>
      <c r="H8" s="10">
        <f t="shared" si="0"/>
        <v>214102</v>
      </c>
      <c r="I8" s="10">
        <f t="shared" si="0"/>
        <v>271375</v>
      </c>
      <c r="J8" s="10">
        <f t="shared" si="0"/>
        <v>174765</v>
      </c>
      <c r="K8" s="10">
        <f t="shared" si="0"/>
        <v>105895</v>
      </c>
      <c r="L8" s="10">
        <f t="shared" si="0"/>
        <v>120929</v>
      </c>
      <c r="M8" s="10">
        <f t="shared" si="0"/>
        <v>160584</v>
      </c>
      <c r="N8" s="10">
        <f t="shared" si="0"/>
        <v>213860</v>
      </c>
      <c r="O8" s="23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4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</row>
    <row r="9" spans="1:76">
      <c r="A9" s="26" t="s">
        <v>4</v>
      </c>
      <c r="B9" s="141">
        <f>+C9+D9+E9+F9+G9+H9+I9+J9+K9+L9+M9+N9</f>
        <v>123861</v>
      </c>
      <c r="C9" s="6">
        <v>5206</v>
      </c>
      <c r="D9" s="6">
        <v>360</v>
      </c>
      <c r="E9" s="6">
        <v>704</v>
      </c>
      <c r="F9" s="6">
        <v>741</v>
      </c>
      <c r="G9" s="6">
        <v>1022</v>
      </c>
      <c r="H9" s="6">
        <v>1172</v>
      </c>
      <c r="I9" s="6">
        <v>5099</v>
      </c>
      <c r="J9" s="6">
        <v>8106</v>
      </c>
      <c r="K9" s="6">
        <v>6375</v>
      </c>
      <c r="L9" s="6">
        <v>15481</v>
      </c>
      <c r="M9" s="6">
        <v>34054</v>
      </c>
      <c r="N9" s="6">
        <v>45541</v>
      </c>
      <c r="O9" s="23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24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27"/>
      <c r="AQ9" s="27"/>
      <c r="AR9" s="27"/>
      <c r="AS9" s="27"/>
      <c r="AT9" s="27"/>
      <c r="AU9" s="27"/>
      <c r="AV9" s="27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</row>
    <row r="10" spans="1:76">
      <c r="A10" s="26" t="s">
        <v>5</v>
      </c>
      <c r="B10" s="141">
        <f>+C10+D10+E10+F10+G10+H10+I10+J10+K10+L10+M10+N10</f>
        <v>1655324</v>
      </c>
      <c r="C10" s="6">
        <v>59156</v>
      </c>
      <c r="D10" s="6">
        <v>73560</v>
      </c>
      <c r="E10" s="6">
        <v>119321</v>
      </c>
      <c r="F10" s="6">
        <v>137185</v>
      </c>
      <c r="G10" s="6">
        <v>153096</v>
      </c>
      <c r="H10" s="6">
        <v>208445</v>
      </c>
      <c r="I10" s="6">
        <v>261839</v>
      </c>
      <c r="J10" s="6">
        <v>162014</v>
      </c>
      <c r="K10" s="6">
        <v>95182</v>
      </c>
      <c r="L10" s="6">
        <v>101111</v>
      </c>
      <c r="M10" s="6">
        <v>121270</v>
      </c>
      <c r="N10" s="6">
        <v>163145</v>
      </c>
      <c r="O10" s="23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24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W10" s="18"/>
      <c r="BX10" s="18"/>
    </row>
    <row r="11" spans="1:76">
      <c r="A11" s="26" t="s">
        <v>6</v>
      </c>
      <c r="B11" s="141">
        <f>+C11+D11+E11+F11+G11+H11+I11+J11+K11+L11+M11+N11</f>
        <v>45465</v>
      </c>
      <c r="C11" s="6">
        <v>1318</v>
      </c>
      <c r="D11" s="6">
        <v>1437</v>
      </c>
      <c r="E11" s="6">
        <v>2533</v>
      </c>
      <c r="F11" s="6">
        <v>3100</v>
      </c>
      <c r="G11" s="6">
        <v>4401</v>
      </c>
      <c r="H11" s="6">
        <v>4485</v>
      </c>
      <c r="I11" s="6">
        <v>4437</v>
      </c>
      <c r="J11" s="6">
        <v>4645</v>
      </c>
      <c r="K11" s="6">
        <v>4338</v>
      </c>
      <c r="L11" s="6">
        <v>4337</v>
      </c>
      <c r="M11" s="6">
        <v>5260</v>
      </c>
      <c r="N11" s="6">
        <v>5174</v>
      </c>
      <c r="O11" s="23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W11" s="18"/>
      <c r="BX11" s="18"/>
    </row>
    <row r="12" spans="1:76">
      <c r="A12" s="139" t="s">
        <v>7</v>
      </c>
      <c r="B12" s="140">
        <f>SUM(B13:B30)</f>
        <v>351666</v>
      </c>
      <c r="C12" s="10">
        <v>9588</v>
      </c>
      <c r="D12" s="10">
        <v>11506</v>
      </c>
      <c r="E12" s="10">
        <v>17874</v>
      </c>
      <c r="F12" s="10">
        <v>18366</v>
      </c>
      <c r="G12" s="10">
        <v>30015</v>
      </c>
      <c r="H12" s="10">
        <v>52934</v>
      </c>
      <c r="I12" s="10">
        <v>29225</v>
      </c>
      <c r="J12" s="10">
        <v>42903</v>
      </c>
      <c r="K12" s="10">
        <v>33325</v>
      </c>
      <c r="L12" s="10">
        <v>33154</v>
      </c>
      <c r="M12" s="10">
        <v>33653</v>
      </c>
      <c r="N12" s="10">
        <v>39123</v>
      </c>
      <c r="O12" s="23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N12" s="16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W12" s="18"/>
      <c r="BX12" s="18"/>
    </row>
    <row r="13" spans="1:76">
      <c r="A13" s="26" t="s">
        <v>8</v>
      </c>
      <c r="B13" s="141">
        <f t="shared" ref="B13:B30" si="1">+C13+D13+E13+F13+G13+I13+H13+J13+K13+L13+M13+N13</f>
        <v>838</v>
      </c>
      <c r="C13" s="6">
        <v>8</v>
      </c>
      <c r="D13" s="6">
        <v>41</v>
      </c>
      <c r="E13" s="6">
        <v>28</v>
      </c>
      <c r="F13" s="6">
        <v>18</v>
      </c>
      <c r="G13" s="6">
        <v>67</v>
      </c>
      <c r="H13" s="6">
        <v>14</v>
      </c>
      <c r="I13" s="6">
        <v>9</v>
      </c>
      <c r="J13" s="6">
        <v>114</v>
      </c>
      <c r="K13" s="6">
        <v>116</v>
      </c>
      <c r="L13" s="6">
        <v>140</v>
      </c>
      <c r="M13" s="6">
        <v>81</v>
      </c>
      <c r="N13" s="6">
        <v>202</v>
      </c>
      <c r="O13" s="23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W13" s="18"/>
      <c r="BX13" s="18"/>
    </row>
    <row r="14" spans="1:76">
      <c r="A14" s="22" t="s">
        <v>9</v>
      </c>
      <c r="B14" s="141">
        <f t="shared" si="1"/>
        <v>1015</v>
      </c>
      <c r="C14" s="6">
        <v>28</v>
      </c>
      <c r="D14" s="6">
        <v>33</v>
      </c>
      <c r="E14" s="6">
        <v>80</v>
      </c>
      <c r="F14" s="6">
        <v>82</v>
      </c>
      <c r="G14" s="6">
        <v>101</v>
      </c>
      <c r="H14" s="6">
        <v>125</v>
      </c>
      <c r="I14" s="6">
        <v>102</v>
      </c>
      <c r="J14" s="6">
        <v>153</v>
      </c>
      <c r="K14" s="6">
        <v>50</v>
      </c>
      <c r="L14" s="6">
        <v>67</v>
      </c>
      <c r="M14" s="6">
        <v>52</v>
      </c>
      <c r="N14" s="6">
        <v>142</v>
      </c>
      <c r="O14" s="23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C14" s="28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W14" s="18"/>
      <c r="BX14" s="18"/>
    </row>
    <row r="15" spans="1:76">
      <c r="A15" s="26" t="s">
        <v>10</v>
      </c>
      <c r="B15" s="141">
        <f t="shared" si="1"/>
        <v>7556</v>
      </c>
      <c r="C15" s="6">
        <v>357</v>
      </c>
      <c r="D15" s="6">
        <v>227</v>
      </c>
      <c r="E15" s="6">
        <v>458</v>
      </c>
      <c r="F15" s="6">
        <v>543</v>
      </c>
      <c r="G15" s="6">
        <v>672</v>
      </c>
      <c r="H15" s="6">
        <v>1327</v>
      </c>
      <c r="I15" s="6">
        <v>514</v>
      </c>
      <c r="J15" s="6">
        <v>613</v>
      </c>
      <c r="K15" s="6">
        <v>708</v>
      </c>
      <c r="L15" s="6">
        <v>649</v>
      </c>
      <c r="M15" s="6">
        <v>710</v>
      </c>
      <c r="N15" s="6">
        <v>778</v>
      </c>
      <c r="O15" s="23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C15" s="19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U15" s="18"/>
      <c r="BV15" s="18"/>
      <c r="BW15" s="18"/>
      <c r="BX15" s="18"/>
    </row>
    <row r="16" spans="1:76">
      <c r="A16" s="26" t="s">
        <v>11</v>
      </c>
      <c r="B16" s="141">
        <f t="shared" si="1"/>
        <v>86483</v>
      </c>
      <c r="C16" s="6">
        <v>885</v>
      </c>
      <c r="D16" s="6">
        <v>1258</v>
      </c>
      <c r="E16" s="6">
        <v>3100</v>
      </c>
      <c r="F16" s="6">
        <v>3555</v>
      </c>
      <c r="G16" s="6">
        <v>7152</v>
      </c>
      <c r="H16" s="6">
        <v>18045</v>
      </c>
      <c r="I16" s="6">
        <v>11053</v>
      </c>
      <c r="J16" s="6">
        <v>15398</v>
      </c>
      <c r="K16" s="6">
        <v>9188</v>
      </c>
      <c r="L16" s="6">
        <v>5321</v>
      </c>
      <c r="M16" s="6">
        <v>5560</v>
      </c>
      <c r="N16" s="6">
        <v>5968</v>
      </c>
      <c r="O16" s="23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C16" s="29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U16" s="18"/>
      <c r="BV16" s="18"/>
    </row>
    <row r="17" spans="1:74">
      <c r="A17" s="26" t="s">
        <v>12</v>
      </c>
      <c r="B17" s="141">
        <f t="shared" si="1"/>
        <v>2363</v>
      </c>
      <c r="C17" s="6">
        <v>8</v>
      </c>
      <c r="D17" s="6">
        <v>60</v>
      </c>
      <c r="E17" s="6">
        <v>56</v>
      </c>
      <c r="F17" s="6">
        <v>48</v>
      </c>
      <c r="G17" s="6">
        <v>156</v>
      </c>
      <c r="H17" s="6">
        <v>69</v>
      </c>
      <c r="I17" s="6">
        <v>79</v>
      </c>
      <c r="J17" s="6">
        <v>319</v>
      </c>
      <c r="K17" s="6">
        <v>346</v>
      </c>
      <c r="L17" s="6">
        <v>335</v>
      </c>
      <c r="M17" s="6">
        <v>296</v>
      </c>
      <c r="N17" s="6">
        <v>591</v>
      </c>
      <c r="O17" s="23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U17" s="18"/>
      <c r="BV17" s="18"/>
    </row>
    <row r="18" spans="1:74">
      <c r="A18" s="26" t="s">
        <v>13</v>
      </c>
      <c r="B18" s="141">
        <f t="shared" si="1"/>
        <v>9143</v>
      </c>
      <c r="C18" s="6">
        <v>261</v>
      </c>
      <c r="D18" s="6">
        <v>324</v>
      </c>
      <c r="E18" s="6">
        <v>459</v>
      </c>
      <c r="F18" s="6">
        <v>472</v>
      </c>
      <c r="G18" s="6">
        <v>819</v>
      </c>
      <c r="H18" s="6">
        <v>1039</v>
      </c>
      <c r="I18" s="6">
        <v>794</v>
      </c>
      <c r="J18" s="6">
        <v>1150</v>
      </c>
      <c r="K18" s="6">
        <v>881</v>
      </c>
      <c r="L18" s="6">
        <v>887</v>
      </c>
      <c r="M18" s="6">
        <v>1023</v>
      </c>
      <c r="N18" s="6">
        <v>1034</v>
      </c>
      <c r="O18" s="23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U18" s="18"/>
      <c r="BV18" s="18"/>
    </row>
    <row r="19" spans="1:74">
      <c r="A19" s="26" t="s">
        <v>14</v>
      </c>
      <c r="B19" s="141">
        <f t="shared" si="1"/>
        <v>1335</v>
      </c>
      <c r="C19" s="6">
        <v>0</v>
      </c>
      <c r="D19" s="6">
        <v>0</v>
      </c>
      <c r="E19" s="6">
        <v>2</v>
      </c>
      <c r="F19" s="6">
        <v>2</v>
      </c>
      <c r="G19" s="6">
        <v>35</v>
      </c>
      <c r="H19" s="6">
        <v>0</v>
      </c>
      <c r="I19" s="6">
        <v>16</v>
      </c>
      <c r="J19" s="6">
        <v>237</v>
      </c>
      <c r="K19" s="6">
        <v>139</v>
      </c>
      <c r="L19" s="6">
        <v>211</v>
      </c>
      <c r="M19" s="6">
        <v>156</v>
      </c>
      <c r="N19" s="6">
        <v>537</v>
      </c>
      <c r="O19" s="23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U19" s="18"/>
      <c r="BV19" s="18"/>
    </row>
    <row r="20" spans="1:74">
      <c r="A20" s="22" t="s">
        <v>15</v>
      </c>
      <c r="B20" s="141">
        <f t="shared" si="1"/>
        <v>10631</v>
      </c>
      <c r="C20" s="6">
        <v>334</v>
      </c>
      <c r="D20" s="6">
        <v>258</v>
      </c>
      <c r="E20" s="6">
        <v>697</v>
      </c>
      <c r="F20" s="6">
        <v>681</v>
      </c>
      <c r="G20" s="6">
        <v>970</v>
      </c>
      <c r="H20" s="6">
        <v>954</v>
      </c>
      <c r="I20" s="6">
        <v>781</v>
      </c>
      <c r="J20" s="6">
        <v>1047</v>
      </c>
      <c r="K20" s="6">
        <v>855</v>
      </c>
      <c r="L20" s="6">
        <v>1090</v>
      </c>
      <c r="M20" s="6">
        <v>1391</v>
      </c>
      <c r="N20" s="6">
        <v>1573</v>
      </c>
      <c r="O20" s="23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</row>
    <row r="21" spans="1:74">
      <c r="A21" s="26" t="s">
        <v>16</v>
      </c>
      <c r="B21" s="141">
        <f t="shared" si="1"/>
        <v>69986</v>
      </c>
      <c r="C21" s="6">
        <v>2455</v>
      </c>
      <c r="D21" s="6">
        <v>2671</v>
      </c>
      <c r="E21" s="6">
        <v>4081</v>
      </c>
      <c r="F21" s="6">
        <v>4354</v>
      </c>
      <c r="G21" s="6">
        <v>5175</v>
      </c>
      <c r="H21" s="6">
        <v>7365</v>
      </c>
      <c r="I21" s="6">
        <v>4768</v>
      </c>
      <c r="J21" s="6">
        <v>7448</v>
      </c>
      <c r="K21" s="6">
        <v>7324</v>
      </c>
      <c r="L21" s="6">
        <v>7608</v>
      </c>
      <c r="M21" s="6">
        <v>7058</v>
      </c>
      <c r="N21" s="6">
        <v>9679</v>
      </c>
      <c r="O21" s="23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</row>
    <row r="22" spans="1:74">
      <c r="A22" s="26" t="s">
        <v>17</v>
      </c>
      <c r="B22" s="141">
        <f t="shared" si="1"/>
        <v>7859</v>
      </c>
      <c r="C22" s="6">
        <v>237</v>
      </c>
      <c r="D22" s="6">
        <v>236</v>
      </c>
      <c r="E22" s="6">
        <v>468</v>
      </c>
      <c r="F22" s="6">
        <v>458</v>
      </c>
      <c r="G22" s="6">
        <v>762</v>
      </c>
      <c r="H22" s="6">
        <v>810</v>
      </c>
      <c r="I22" s="6">
        <v>614</v>
      </c>
      <c r="J22" s="6">
        <v>781</v>
      </c>
      <c r="K22" s="6">
        <v>732</v>
      </c>
      <c r="L22" s="6">
        <v>929</v>
      </c>
      <c r="M22" s="6">
        <v>1074</v>
      </c>
      <c r="N22" s="6">
        <v>758</v>
      </c>
      <c r="O22" s="23"/>
    </row>
    <row r="23" spans="1:74">
      <c r="A23" s="26" t="s">
        <v>18</v>
      </c>
      <c r="B23" s="141">
        <f t="shared" si="1"/>
        <v>10992</v>
      </c>
      <c r="C23" s="6">
        <v>291</v>
      </c>
      <c r="D23" s="6">
        <v>359</v>
      </c>
      <c r="E23" s="6">
        <v>526</v>
      </c>
      <c r="F23" s="6">
        <v>572</v>
      </c>
      <c r="G23" s="6">
        <v>876</v>
      </c>
      <c r="H23" s="6">
        <v>1378</v>
      </c>
      <c r="I23" s="6">
        <v>784</v>
      </c>
      <c r="J23" s="6">
        <v>1480</v>
      </c>
      <c r="K23" s="6">
        <v>1148</v>
      </c>
      <c r="L23" s="6">
        <v>1258</v>
      </c>
      <c r="M23" s="6">
        <v>1203</v>
      </c>
      <c r="N23" s="6">
        <v>1117</v>
      </c>
      <c r="O23" s="23"/>
    </row>
    <row r="24" spans="1:74">
      <c r="A24" s="26" t="s">
        <v>19</v>
      </c>
      <c r="B24" s="141">
        <f t="shared" si="1"/>
        <v>1154</v>
      </c>
      <c r="C24" s="6">
        <v>0</v>
      </c>
      <c r="D24" s="6">
        <v>0</v>
      </c>
      <c r="E24" s="6">
        <v>6</v>
      </c>
      <c r="F24" s="6">
        <v>0</v>
      </c>
      <c r="G24" s="6">
        <v>46</v>
      </c>
      <c r="H24" s="6">
        <v>0</v>
      </c>
      <c r="I24" s="6">
        <v>6</v>
      </c>
      <c r="J24" s="6">
        <v>231</v>
      </c>
      <c r="K24" s="6">
        <v>119</v>
      </c>
      <c r="L24" s="6">
        <v>217</v>
      </c>
      <c r="M24" s="6">
        <v>190</v>
      </c>
      <c r="N24" s="6">
        <v>339</v>
      </c>
      <c r="O24" s="23"/>
    </row>
    <row r="25" spans="1:74">
      <c r="A25" s="26" t="s">
        <v>20</v>
      </c>
      <c r="B25" s="141">
        <f t="shared" si="1"/>
        <v>13570</v>
      </c>
      <c r="C25" s="6">
        <v>527</v>
      </c>
      <c r="D25" s="6">
        <v>631</v>
      </c>
      <c r="E25" s="6">
        <v>856</v>
      </c>
      <c r="F25" s="6">
        <v>815</v>
      </c>
      <c r="G25" s="6">
        <v>1116</v>
      </c>
      <c r="H25" s="6">
        <v>1191</v>
      </c>
      <c r="I25" s="6">
        <v>1009</v>
      </c>
      <c r="J25" s="6">
        <v>974</v>
      </c>
      <c r="K25" s="6">
        <v>1172</v>
      </c>
      <c r="L25" s="6">
        <v>1387</v>
      </c>
      <c r="M25" s="6">
        <v>2096</v>
      </c>
      <c r="N25" s="6">
        <v>1796</v>
      </c>
      <c r="O25" s="23"/>
    </row>
    <row r="26" spans="1:74">
      <c r="A26" s="22" t="s">
        <v>21</v>
      </c>
      <c r="B26" s="141">
        <f t="shared" si="1"/>
        <v>107150</v>
      </c>
      <c r="C26" s="6">
        <v>3857</v>
      </c>
      <c r="D26" s="6">
        <v>5096</v>
      </c>
      <c r="E26" s="6">
        <v>6187</v>
      </c>
      <c r="F26" s="6">
        <v>6212</v>
      </c>
      <c r="G26" s="6">
        <v>10755</v>
      </c>
      <c r="H26" s="6">
        <v>19596</v>
      </c>
      <c r="I26" s="6">
        <v>7656</v>
      </c>
      <c r="J26" s="6">
        <v>6432</v>
      </c>
      <c r="K26" s="6">
        <v>8490</v>
      </c>
      <c r="L26" s="6">
        <v>10916</v>
      </c>
      <c r="M26" s="6">
        <v>10361</v>
      </c>
      <c r="N26" s="6">
        <v>11592</v>
      </c>
      <c r="O26" s="23"/>
    </row>
    <row r="27" spans="1:74">
      <c r="A27" s="26" t="s">
        <v>22</v>
      </c>
      <c r="B27" s="141">
        <f t="shared" si="1"/>
        <v>1161</v>
      </c>
      <c r="C27" s="6">
        <v>9</v>
      </c>
      <c r="D27" s="6">
        <v>30</v>
      </c>
      <c r="E27" s="6">
        <v>44</v>
      </c>
      <c r="F27" s="6">
        <v>20</v>
      </c>
      <c r="G27" s="6">
        <v>71</v>
      </c>
      <c r="H27" s="6">
        <v>69</v>
      </c>
      <c r="I27" s="6">
        <v>44</v>
      </c>
      <c r="J27" s="6">
        <v>102</v>
      </c>
      <c r="K27" s="6">
        <v>42</v>
      </c>
      <c r="L27" s="6">
        <v>125</v>
      </c>
      <c r="M27" s="6">
        <v>97</v>
      </c>
      <c r="N27" s="6">
        <v>508</v>
      </c>
      <c r="O27" s="23"/>
    </row>
    <row r="28" spans="1:74">
      <c r="A28" s="26" t="s">
        <v>23</v>
      </c>
      <c r="B28" s="141">
        <f t="shared" si="1"/>
        <v>3999</v>
      </c>
      <c r="C28" s="6">
        <v>94</v>
      </c>
      <c r="D28" s="6">
        <v>87</v>
      </c>
      <c r="E28" s="6">
        <v>222</v>
      </c>
      <c r="F28" s="6">
        <v>118</v>
      </c>
      <c r="G28" s="6">
        <v>350</v>
      </c>
      <c r="H28" s="6">
        <v>354</v>
      </c>
      <c r="I28" s="6">
        <v>201</v>
      </c>
      <c r="J28" s="6">
        <v>470</v>
      </c>
      <c r="K28" s="6">
        <v>479</v>
      </c>
      <c r="L28" s="6">
        <v>556</v>
      </c>
      <c r="M28" s="6">
        <v>574</v>
      </c>
      <c r="N28" s="6">
        <v>494</v>
      </c>
      <c r="O28" s="23"/>
    </row>
    <row r="29" spans="1:74">
      <c r="A29" s="26" t="s">
        <v>75</v>
      </c>
      <c r="B29" s="141">
        <f t="shared" si="1"/>
        <v>1271</v>
      </c>
      <c r="C29" s="6">
        <v>4</v>
      </c>
      <c r="D29" s="6">
        <v>0</v>
      </c>
      <c r="E29" s="6">
        <v>17</v>
      </c>
      <c r="F29" s="6">
        <v>2</v>
      </c>
      <c r="G29" s="6">
        <v>90</v>
      </c>
      <c r="H29" s="6">
        <v>17</v>
      </c>
      <c r="I29" s="6">
        <v>25</v>
      </c>
      <c r="J29" s="6">
        <v>127</v>
      </c>
      <c r="K29" s="6">
        <v>209</v>
      </c>
      <c r="L29" s="6">
        <v>211</v>
      </c>
      <c r="M29" s="6">
        <v>249</v>
      </c>
      <c r="N29" s="6">
        <v>320</v>
      </c>
      <c r="O29" s="23"/>
    </row>
    <row r="30" spans="1:74">
      <c r="A30" s="26" t="s">
        <v>24</v>
      </c>
      <c r="B30" s="141">
        <f t="shared" si="1"/>
        <v>15160</v>
      </c>
      <c r="C30" s="6">
        <v>233</v>
      </c>
      <c r="D30" s="6">
        <v>195</v>
      </c>
      <c r="E30" s="6">
        <v>587</v>
      </c>
      <c r="F30" s="6">
        <v>414</v>
      </c>
      <c r="G30" s="6">
        <v>802</v>
      </c>
      <c r="H30" s="6">
        <v>581</v>
      </c>
      <c r="I30" s="6">
        <v>770</v>
      </c>
      <c r="J30" s="6">
        <v>5827</v>
      </c>
      <c r="K30" s="6">
        <v>1327</v>
      </c>
      <c r="L30" s="6">
        <v>1247</v>
      </c>
      <c r="M30" s="6">
        <v>1482</v>
      </c>
      <c r="N30" s="6">
        <v>1695</v>
      </c>
      <c r="O30" s="23"/>
    </row>
    <row r="31" spans="1:74">
      <c r="A31" s="139" t="s">
        <v>25</v>
      </c>
      <c r="B31" s="140">
        <f>+C31+D31+E31+F31+G31+I31+H31+J31+K31+L31+M31+N31</f>
        <v>502476</v>
      </c>
      <c r="C31" s="10">
        <v>18462</v>
      </c>
      <c r="D31" s="10">
        <v>18528</v>
      </c>
      <c r="E31" s="10">
        <v>28686</v>
      </c>
      <c r="F31" s="10">
        <v>26615</v>
      </c>
      <c r="G31" s="10">
        <v>39681</v>
      </c>
      <c r="H31" s="10">
        <v>32921</v>
      </c>
      <c r="I31" s="10">
        <v>33739</v>
      </c>
      <c r="J31" s="10">
        <v>50896</v>
      </c>
      <c r="K31" s="10">
        <v>53893</v>
      </c>
      <c r="L31" s="10">
        <v>60875</v>
      </c>
      <c r="M31" s="10">
        <v>65141</v>
      </c>
      <c r="N31" s="10">
        <v>73039</v>
      </c>
      <c r="O31" s="23"/>
    </row>
    <row r="32" spans="1:74">
      <c r="A32" s="26" t="s">
        <v>26</v>
      </c>
      <c r="B32" s="141">
        <v>36422</v>
      </c>
      <c r="C32" s="30">
        <v>4091</v>
      </c>
      <c r="D32" s="6">
        <v>2494</v>
      </c>
      <c r="E32" s="6">
        <v>3522</v>
      </c>
      <c r="F32" s="6">
        <v>1339</v>
      </c>
      <c r="G32" s="6">
        <v>1931</v>
      </c>
      <c r="H32" s="6">
        <v>1598</v>
      </c>
      <c r="I32" s="6">
        <v>985</v>
      </c>
      <c r="J32" s="6">
        <v>1525</v>
      </c>
      <c r="K32" s="6">
        <v>1248</v>
      </c>
      <c r="L32" s="6">
        <v>3051</v>
      </c>
      <c r="M32" s="6">
        <v>7576</v>
      </c>
      <c r="N32" s="6">
        <v>7062</v>
      </c>
      <c r="O32" s="23"/>
    </row>
    <row r="33" spans="1:15">
      <c r="A33" s="26" t="s">
        <v>27</v>
      </c>
      <c r="B33" s="141">
        <v>12999</v>
      </c>
      <c r="C33" s="30">
        <v>438</v>
      </c>
      <c r="D33" s="6">
        <v>537</v>
      </c>
      <c r="E33" s="6">
        <v>457</v>
      </c>
      <c r="F33" s="6">
        <v>733</v>
      </c>
      <c r="G33" s="6">
        <v>1127</v>
      </c>
      <c r="H33" s="6">
        <v>1092</v>
      </c>
      <c r="I33" s="6">
        <v>823</v>
      </c>
      <c r="J33" s="6">
        <v>816</v>
      </c>
      <c r="K33" s="6">
        <v>1812</v>
      </c>
      <c r="L33" s="6">
        <v>1580</v>
      </c>
      <c r="M33" s="6">
        <v>1511</v>
      </c>
      <c r="N33" s="6">
        <v>2073</v>
      </c>
      <c r="O33" s="23"/>
    </row>
    <row r="34" spans="1:15">
      <c r="A34" s="26" t="s">
        <v>28</v>
      </c>
      <c r="B34" s="141">
        <v>50326</v>
      </c>
      <c r="C34" s="30">
        <v>2459</v>
      </c>
      <c r="D34" s="6">
        <v>1361</v>
      </c>
      <c r="E34" s="6">
        <v>1825</v>
      </c>
      <c r="F34" s="6">
        <v>2767</v>
      </c>
      <c r="G34" s="6">
        <v>4093</v>
      </c>
      <c r="H34" s="6">
        <v>2845</v>
      </c>
      <c r="I34" s="6">
        <v>4135</v>
      </c>
      <c r="J34" s="6">
        <v>4914</v>
      </c>
      <c r="K34" s="6">
        <v>4585</v>
      </c>
      <c r="L34" s="6">
        <v>5699</v>
      </c>
      <c r="M34" s="6">
        <v>7172</v>
      </c>
      <c r="N34" s="6">
        <v>8471</v>
      </c>
      <c r="O34" s="23"/>
    </row>
    <row r="35" spans="1:15">
      <c r="A35" s="26" t="s">
        <v>29</v>
      </c>
      <c r="B35" s="141">
        <v>34024</v>
      </c>
      <c r="C35" s="30">
        <v>2339</v>
      </c>
      <c r="D35" s="6">
        <v>2773</v>
      </c>
      <c r="E35" s="6">
        <v>1822</v>
      </c>
      <c r="F35" s="6">
        <v>436</v>
      </c>
      <c r="G35" s="6">
        <v>515</v>
      </c>
      <c r="H35" s="6">
        <v>1293</v>
      </c>
      <c r="I35" s="6">
        <v>921</v>
      </c>
      <c r="J35" s="6">
        <v>2376</v>
      </c>
      <c r="K35" s="6">
        <v>3388</v>
      </c>
      <c r="L35" s="6">
        <v>5693</v>
      </c>
      <c r="M35" s="6">
        <v>7205</v>
      </c>
      <c r="N35" s="6">
        <v>5263</v>
      </c>
      <c r="O35" s="23"/>
    </row>
    <row r="36" spans="1:15">
      <c r="A36" s="26" t="s">
        <v>30</v>
      </c>
      <c r="B36" s="141">
        <v>152814</v>
      </c>
      <c r="C36" s="30">
        <v>5810</v>
      </c>
      <c r="D36" s="6">
        <v>3981</v>
      </c>
      <c r="E36" s="6">
        <v>8707</v>
      </c>
      <c r="F36" s="6">
        <v>7401</v>
      </c>
      <c r="G36" s="6">
        <v>11015</v>
      </c>
      <c r="H36" s="6">
        <v>10562</v>
      </c>
      <c r="I36" s="6">
        <v>13909</v>
      </c>
      <c r="J36" s="6">
        <v>16839</v>
      </c>
      <c r="K36" s="6">
        <v>17950</v>
      </c>
      <c r="L36" s="6">
        <v>17646</v>
      </c>
      <c r="M36" s="6">
        <v>17599</v>
      </c>
      <c r="N36" s="6">
        <v>21395</v>
      </c>
      <c r="O36" s="23"/>
    </row>
    <row r="37" spans="1:15">
      <c r="A37" s="26" t="s">
        <v>31</v>
      </c>
      <c r="B37" s="141">
        <v>25289</v>
      </c>
      <c r="C37" s="30">
        <v>507</v>
      </c>
      <c r="D37" s="6">
        <v>939</v>
      </c>
      <c r="E37" s="6">
        <v>1195</v>
      </c>
      <c r="F37" s="6">
        <v>1623</v>
      </c>
      <c r="G37" s="6">
        <v>2503</v>
      </c>
      <c r="H37" s="6">
        <v>3088</v>
      </c>
      <c r="I37" s="6">
        <v>1357</v>
      </c>
      <c r="J37" s="6">
        <v>2265</v>
      </c>
      <c r="K37" s="6">
        <v>3179</v>
      </c>
      <c r="L37" s="6">
        <v>2841</v>
      </c>
      <c r="M37" s="6">
        <v>2658</v>
      </c>
      <c r="N37" s="6">
        <v>3134</v>
      </c>
      <c r="O37" s="23"/>
    </row>
    <row r="38" spans="1:15">
      <c r="A38" s="26" t="s">
        <v>32</v>
      </c>
      <c r="B38" s="141">
        <v>40155</v>
      </c>
      <c r="C38" s="30">
        <v>1322</v>
      </c>
      <c r="D38" s="6">
        <v>843</v>
      </c>
      <c r="E38" s="6">
        <v>1457</v>
      </c>
      <c r="F38" s="6">
        <v>1629</v>
      </c>
      <c r="G38" s="6">
        <v>2821</v>
      </c>
      <c r="H38" s="6">
        <v>2376</v>
      </c>
      <c r="I38" s="6">
        <v>3632</v>
      </c>
      <c r="J38" s="6">
        <v>5465</v>
      </c>
      <c r="K38" s="6">
        <v>4381</v>
      </c>
      <c r="L38" s="6">
        <v>6543</v>
      </c>
      <c r="M38" s="6">
        <v>5061</v>
      </c>
      <c r="N38" s="6">
        <v>4625</v>
      </c>
      <c r="O38" s="23"/>
    </row>
    <row r="39" spans="1:15">
      <c r="A39" s="22" t="s">
        <v>33</v>
      </c>
      <c r="B39" s="141">
        <v>12183</v>
      </c>
      <c r="C39" s="30">
        <v>217</v>
      </c>
      <c r="D39" s="6">
        <v>140</v>
      </c>
      <c r="E39" s="6">
        <v>234</v>
      </c>
      <c r="F39" s="6">
        <v>331</v>
      </c>
      <c r="G39" s="6">
        <v>682</v>
      </c>
      <c r="H39" s="6">
        <v>810</v>
      </c>
      <c r="I39" s="6">
        <v>892</v>
      </c>
      <c r="J39" s="6">
        <v>1496</v>
      </c>
      <c r="K39" s="6">
        <v>1446</v>
      </c>
      <c r="L39" s="6">
        <v>2190</v>
      </c>
      <c r="M39" s="6">
        <v>1962</v>
      </c>
      <c r="N39" s="6">
        <v>1783</v>
      </c>
      <c r="O39" s="23"/>
    </row>
    <row r="40" spans="1:15">
      <c r="A40" s="22" t="s">
        <v>34</v>
      </c>
      <c r="B40" s="141">
        <v>125936</v>
      </c>
      <c r="C40" s="30">
        <v>998</v>
      </c>
      <c r="D40" s="6">
        <v>4951</v>
      </c>
      <c r="E40" s="6">
        <v>8797</v>
      </c>
      <c r="F40" s="6">
        <v>9729</v>
      </c>
      <c r="G40" s="6">
        <v>13979</v>
      </c>
      <c r="H40" s="6">
        <v>8733</v>
      </c>
      <c r="I40" s="6">
        <v>6512</v>
      </c>
      <c r="J40" s="6">
        <v>13709</v>
      </c>
      <c r="K40" s="6">
        <v>14450</v>
      </c>
      <c r="L40" s="6">
        <v>14026</v>
      </c>
      <c r="M40" s="6">
        <v>12384</v>
      </c>
      <c r="N40" s="6">
        <v>17668</v>
      </c>
      <c r="O40" s="23"/>
    </row>
    <row r="41" spans="1:15">
      <c r="A41" s="22" t="s">
        <v>35</v>
      </c>
      <c r="B41" s="141">
        <v>12328</v>
      </c>
      <c r="C41" s="30">
        <v>281</v>
      </c>
      <c r="D41" s="6">
        <v>509</v>
      </c>
      <c r="E41" s="6">
        <v>670</v>
      </c>
      <c r="F41" s="6">
        <v>627</v>
      </c>
      <c r="G41" s="6">
        <v>1015</v>
      </c>
      <c r="H41" s="6">
        <v>524</v>
      </c>
      <c r="I41" s="6">
        <v>573</v>
      </c>
      <c r="J41" s="6">
        <v>1491</v>
      </c>
      <c r="K41" s="6">
        <v>1454</v>
      </c>
      <c r="L41" s="6">
        <v>1606</v>
      </c>
      <c r="M41" s="6">
        <v>2013</v>
      </c>
      <c r="N41" s="6">
        <v>1565</v>
      </c>
      <c r="O41" s="23"/>
    </row>
    <row r="42" spans="1:15">
      <c r="A42" s="139" t="s">
        <v>36</v>
      </c>
      <c r="B42" s="140">
        <v>80046</v>
      </c>
      <c r="C42" s="10">
        <v>1223</v>
      </c>
      <c r="D42" s="10">
        <v>1081</v>
      </c>
      <c r="E42" s="10">
        <v>2925</v>
      </c>
      <c r="F42" s="10">
        <v>2059</v>
      </c>
      <c r="G42" s="10">
        <v>5831</v>
      </c>
      <c r="H42" s="10">
        <v>4102</v>
      </c>
      <c r="I42" s="10">
        <v>3287</v>
      </c>
      <c r="J42" s="10">
        <v>7977</v>
      </c>
      <c r="K42" s="10">
        <v>8095</v>
      </c>
      <c r="L42" s="10">
        <v>9468</v>
      </c>
      <c r="M42" s="10">
        <v>13832</v>
      </c>
      <c r="N42" s="10">
        <v>20166</v>
      </c>
      <c r="O42" s="23"/>
    </row>
    <row r="43" spans="1:15">
      <c r="A43" s="22" t="s">
        <v>37</v>
      </c>
      <c r="B43" s="141">
        <v>5330</v>
      </c>
      <c r="C43" s="6">
        <v>92</v>
      </c>
      <c r="D43" s="6">
        <v>101</v>
      </c>
      <c r="E43" s="6">
        <v>180</v>
      </c>
      <c r="F43" s="6">
        <v>214</v>
      </c>
      <c r="G43" s="6">
        <v>409</v>
      </c>
      <c r="H43" s="6">
        <v>316</v>
      </c>
      <c r="I43" s="6">
        <v>256</v>
      </c>
      <c r="J43" s="6">
        <v>646</v>
      </c>
      <c r="K43" s="6">
        <v>366</v>
      </c>
      <c r="L43" s="6">
        <v>544</v>
      </c>
      <c r="M43" s="6">
        <v>773</v>
      </c>
      <c r="N43" s="6">
        <v>1433</v>
      </c>
      <c r="O43" s="23"/>
    </row>
    <row r="44" spans="1:15">
      <c r="A44" s="26" t="s">
        <v>38</v>
      </c>
      <c r="B44" s="141">
        <v>3997</v>
      </c>
      <c r="C44" s="6">
        <v>92</v>
      </c>
      <c r="D44" s="6">
        <v>57</v>
      </c>
      <c r="E44" s="6">
        <v>103</v>
      </c>
      <c r="F44" s="6">
        <v>158</v>
      </c>
      <c r="G44" s="6">
        <v>278</v>
      </c>
      <c r="H44" s="6">
        <v>311</v>
      </c>
      <c r="I44" s="6">
        <v>197</v>
      </c>
      <c r="J44" s="6">
        <v>562</v>
      </c>
      <c r="K44" s="6">
        <v>278</v>
      </c>
      <c r="L44" s="6">
        <v>451</v>
      </c>
      <c r="M44" s="6">
        <v>643</v>
      </c>
      <c r="N44" s="6">
        <v>867</v>
      </c>
      <c r="O44" s="23"/>
    </row>
    <row r="45" spans="1:15">
      <c r="A45" s="26" t="s">
        <v>39</v>
      </c>
      <c r="B45" s="141">
        <v>17399</v>
      </c>
      <c r="C45" s="6">
        <v>163</v>
      </c>
      <c r="D45" s="6">
        <v>185</v>
      </c>
      <c r="E45" s="6">
        <v>599</v>
      </c>
      <c r="F45" s="6">
        <v>538</v>
      </c>
      <c r="G45" s="6">
        <v>1412</v>
      </c>
      <c r="H45" s="6">
        <v>1460</v>
      </c>
      <c r="I45" s="6">
        <v>914</v>
      </c>
      <c r="J45" s="6">
        <v>1822</v>
      </c>
      <c r="K45" s="6">
        <v>1289</v>
      </c>
      <c r="L45" s="6">
        <v>1456</v>
      </c>
      <c r="M45" s="6">
        <v>2905</v>
      </c>
      <c r="N45" s="6">
        <v>4656</v>
      </c>
      <c r="O45" s="23"/>
    </row>
    <row r="46" spans="1:15">
      <c r="A46" s="26" t="s">
        <v>40</v>
      </c>
      <c r="B46" s="141">
        <v>6696</v>
      </c>
      <c r="C46" s="6">
        <v>134</v>
      </c>
      <c r="D46" s="6">
        <v>131</v>
      </c>
      <c r="E46" s="6">
        <v>288</v>
      </c>
      <c r="F46" s="6">
        <v>340</v>
      </c>
      <c r="G46" s="6">
        <v>446</v>
      </c>
      <c r="H46" s="6">
        <v>603</v>
      </c>
      <c r="I46" s="6">
        <v>472</v>
      </c>
      <c r="J46" s="6">
        <v>674</v>
      </c>
      <c r="K46" s="6">
        <v>1183</v>
      </c>
      <c r="L46" s="6">
        <v>467</v>
      </c>
      <c r="M46" s="6">
        <v>731</v>
      </c>
      <c r="N46" s="6">
        <v>1227</v>
      </c>
      <c r="O46" s="23"/>
    </row>
    <row r="47" spans="1:15">
      <c r="A47" s="26" t="s">
        <v>41</v>
      </c>
      <c r="B47" s="141">
        <v>1388</v>
      </c>
      <c r="C47" s="6">
        <v>18</v>
      </c>
      <c r="D47" s="6">
        <v>40</v>
      </c>
      <c r="E47" s="6">
        <v>67</v>
      </c>
      <c r="F47" s="6">
        <v>91</v>
      </c>
      <c r="G47" s="6">
        <v>119</v>
      </c>
      <c r="H47" s="6">
        <v>90</v>
      </c>
      <c r="I47" s="6">
        <v>90</v>
      </c>
      <c r="J47" s="6">
        <v>133</v>
      </c>
      <c r="K47" s="6">
        <v>118</v>
      </c>
      <c r="L47" s="6">
        <v>143</v>
      </c>
      <c r="M47" s="6">
        <v>184</v>
      </c>
      <c r="N47" s="6">
        <v>295</v>
      </c>
      <c r="O47" s="23"/>
    </row>
    <row r="48" spans="1:15">
      <c r="A48" s="26" t="s">
        <v>42</v>
      </c>
      <c r="B48" s="141">
        <v>605</v>
      </c>
      <c r="C48" s="6">
        <v>6</v>
      </c>
      <c r="D48" s="6">
        <v>1</v>
      </c>
      <c r="E48" s="6">
        <v>23</v>
      </c>
      <c r="F48" s="6">
        <v>6</v>
      </c>
      <c r="G48" s="6">
        <v>33</v>
      </c>
      <c r="H48" s="6">
        <v>21</v>
      </c>
      <c r="I48" s="6">
        <v>54</v>
      </c>
      <c r="J48" s="6">
        <v>76</v>
      </c>
      <c r="K48" s="6">
        <v>70</v>
      </c>
      <c r="L48" s="6">
        <v>90</v>
      </c>
      <c r="M48" s="6">
        <v>91</v>
      </c>
      <c r="N48" s="6">
        <v>134</v>
      </c>
      <c r="O48" s="23"/>
    </row>
    <row r="49" spans="1:15">
      <c r="A49" s="26" t="s">
        <v>24</v>
      </c>
      <c r="B49" s="141">
        <v>44631</v>
      </c>
      <c r="C49" s="6">
        <v>718</v>
      </c>
      <c r="D49" s="6">
        <v>566</v>
      </c>
      <c r="E49" s="6">
        <v>1665</v>
      </c>
      <c r="F49" s="6">
        <v>712</v>
      </c>
      <c r="G49" s="6">
        <v>3134</v>
      </c>
      <c r="H49" s="6">
        <v>1301</v>
      </c>
      <c r="I49" s="6">
        <v>1304</v>
      </c>
      <c r="J49" s="6">
        <v>4064</v>
      </c>
      <c r="K49" s="6">
        <v>4791</v>
      </c>
      <c r="L49" s="6">
        <v>6317</v>
      </c>
      <c r="M49" s="6">
        <v>8505</v>
      </c>
      <c r="N49" s="6">
        <v>11554</v>
      </c>
      <c r="O49" s="23"/>
    </row>
    <row r="50" spans="1:15">
      <c r="A50" s="139" t="s">
        <v>43</v>
      </c>
      <c r="B50" s="140">
        <v>873901</v>
      </c>
      <c r="C50" s="10">
        <v>34945</v>
      </c>
      <c r="D50" s="10">
        <v>20098</v>
      </c>
      <c r="E50" s="10">
        <v>36060</v>
      </c>
      <c r="F50" s="10">
        <v>37359</v>
      </c>
      <c r="G50" s="10">
        <v>38093</v>
      </c>
      <c r="H50" s="10">
        <v>28401</v>
      </c>
      <c r="I50" s="10">
        <v>73672</v>
      </c>
      <c r="J50" s="10">
        <v>78147</v>
      </c>
      <c r="K50" s="10">
        <v>73291</v>
      </c>
      <c r="L50" s="10">
        <v>122095</v>
      </c>
      <c r="M50" s="10">
        <v>147512</v>
      </c>
      <c r="N50" s="10">
        <v>184228</v>
      </c>
      <c r="O50" s="23"/>
    </row>
    <row r="51" spans="1:15">
      <c r="A51" s="26" t="s">
        <v>44</v>
      </c>
      <c r="B51" s="141">
        <v>98100</v>
      </c>
      <c r="C51" s="6">
        <v>2455</v>
      </c>
      <c r="D51" s="6">
        <v>1363</v>
      </c>
      <c r="E51" s="6">
        <v>2306</v>
      </c>
      <c r="F51" s="6">
        <v>2385</v>
      </c>
      <c r="G51" s="6">
        <v>6578</v>
      </c>
      <c r="H51" s="6">
        <v>5643</v>
      </c>
      <c r="I51" s="6">
        <v>6011</v>
      </c>
      <c r="J51" s="6">
        <v>6990</v>
      </c>
      <c r="K51" s="6">
        <v>11226</v>
      </c>
      <c r="L51" s="6">
        <v>14820</v>
      </c>
      <c r="M51" s="6">
        <v>20694</v>
      </c>
      <c r="N51" s="6">
        <v>17629</v>
      </c>
      <c r="O51" s="23"/>
    </row>
    <row r="52" spans="1:15">
      <c r="A52" s="26" t="s">
        <v>45</v>
      </c>
      <c r="B52" s="141">
        <v>6011</v>
      </c>
      <c r="C52" s="6">
        <v>205</v>
      </c>
      <c r="D52" s="6">
        <v>116</v>
      </c>
      <c r="E52" s="6">
        <v>230</v>
      </c>
      <c r="F52" s="6">
        <v>255</v>
      </c>
      <c r="G52" s="6">
        <v>250</v>
      </c>
      <c r="H52" s="6">
        <v>77</v>
      </c>
      <c r="I52" s="6">
        <v>841</v>
      </c>
      <c r="J52" s="6">
        <v>468</v>
      </c>
      <c r="K52" s="6">
        <v>397</v>
      </c>
      <c r="L52" s="6">
        <v>661</v>
      </c>
      <c r="M52" s="6">
        <v>933</v>
      </c>
      <c r="N52" s="6">
        <v>1578</v>
      </c>
      <c r="O52" s="23"/>
    </row>
    <row r="53" spans="1:15">
      <c r="A53" s="26" t="s">
        <v>46</v>
      </c>
      <c r="B53" s="141">
        <v>12791</v>
      </c>
      <c r="C53" s="6">
        <v>402</v>
      </c>
      <c r="D53" s="6">
        <v>57</v>
      </c>
      <c r="E53" s="6">
        <v>191</v>
      </c>
      <c r="F53" s="6">
        <v>290</v>
      </c>
      <c r="G53" s="6">
        <v>266</v>
      </c>
      <c r="H53" s="6">
        <v>87</v>
      </c>
      <c r="I53" s="6">
        <v>1907</v>
      </c>
      <c r="J53" s="6">
        <v>1361</v>
      </c>
      <c r="K53" s="6">
        <v>994</v>
      </c>
      <c r="L53" s="6">
        <v>2015</v>
      </c>
      <c r="M53" s="6">
        <v>2458</v>
      </c>
      <c r="N53" s="6">
        <v>2763</v>
      </c>
      <c r="O53" s="23"/>
    </row>
    <row r="54" spans="1:15">
      <c r="A54" s="26" t="s">
        <v>47</v>
      </c>
      <c r="B54" s="141">
        <v>4839</v>
      </c>
      <c r="C54" s="6">
        <v>143</v>
      </c>
      <c r="D54" s="6">
        <v>204</v>
      </c>
      <c r="E54" s="6">
        <v>558</v>
      </c>
      <c r="F54" s="6">
        <v>386</v>
      </c>
      <c r="G54" s="6">
        <v>336</v>
      </c>
      <c r="H54" s="6">
        <v>126</v>
      </c>
      <c r="I54" s="6">
        <v>159</v>
      </c>
      <c r="J54" s="6">
        <v>166</v>
      </c>
      <c r="K54" s="6">
        <v>188</v>
      </c>
      <c r="L54" s="6">
        <v>366</v>
      </c>
      <c r="M54" s="6">
        <v>676</v>
      </c>
      <c r="N54" s="6">
        <v>1531</v>
      </c>
      <c r="O54" s="23"/>
    </row>
    <row r="55" spans="1:15">
      <c r="A55" s="26" t="s">
        <v>48</v>
      </c>
      <c r="B55" s="141">
        <v>1634</v>
      </c>
      <c r="C55" s="6">
        <v>37</v>
      </c>
      <c r="D55" s="6">
        <v>25</v>
      </c>
      <c r="E55" s="6">
        <v>46</v>
      </c>
      <c r="F55" s="6">
        <v>71</v>
      </c>
      <c r="G55" s="6">
        <v>141</v>
      </c>
      <c r="H55" s="6">
        <v>77</v>
      </c>
      <c r="I55" s="6">
        <v>155</v>
      </c>
      <c r="J55" s="6">
        <v>82</v>
      </c>
      <c r="K55" s="6">
        <v>106</v>
      </c>
      <c r="L55" s="6">
        <v>215</v>
      </c>
      <c r="M55" s="6">
        <v>314</v>
      </c>
      <c r="N55" s="6">
        <v>365</v>
      </c>
      <c r="O55" s="23"/>
    </row>
    <row r="56" spans="1:15">
      <c r="A56" s="26" t="s">
        <v>49</v>
      </c>
      <c r="B56" s="141">
        <v>37</v>
      </c>
      <c r="C56" s="6">
        <v>12</v>
      </c>
      <c r="D56" s="6">
        <v>0</v>
      </c>
      <c r="E56" s="6">
        <v>2</v>
      </c>
      <c r="F56" s="6">
        <v>0</v>
      </c>
      <c r="G56" s="6">
        <v>0</v>
      </c>
      <c r="H56" s="6">
        <v>7</v>
      </c>
      <c r="I56" s="6">
        <v>14</v>
      </c>
      <c r="J56" s="6">
        <v>2</v>
      </c>
      <c r="K56" s="6">
        <v>0</v>
      </c>
      <c r="L56" s="6">
        <v>0</v>
      </c>
      <c r="M56" s="6">
        <v>0</v>
      </c>
      <c r="N56" s="6">
        <v>0</v>
      </c>
      <c r="O56" s="23"/>
    </row>
    <row r="57" spans="1:15">
      <c r="A57" s="26" t="s">
        <v>50</v>
      </c>
      <c r="B57" s="140">
        <v>117652</v>
      </c>
      <c r="C57" s="6">
        <v>3773</v>
      </c>
      <c r="D57" s="6">
        <v>2485</v>
      </c>
      <c r="E57" s="6">
        <v>6911</v>
      </c>
      <c r="F57" s="6">
        <v>6254</v>
      </c>
      <c r="G57" s="6">
        <v>6058</v>
      </c>
      <c r="H57" s="6">
        <v>6163</v>
      </c>
      <c r="I57" s="6">
        <v>19510</v>
      </c>
      <c r="J57" s="6">
        <v>18669</v>
      </c>
      <c r="K57" s="6">
        <v>9695</v>
      </c>
      <c r="L57" s="6">
        <v>10022</v>
      </c>
      <c r="M57" s="6">
        <v>10155</v>
      </c>
      <c r="N57" s="6">
        <v>17957</v>
      </c>
      <c r="O57" s="23"/>
    </row>
    <row r="58" spans="1:15">
      <c r="A58" s="26" t="s">
        <v>51</v>
      </c>
      <c r="B58" s="141">
        <v>684</v>
      </c>
      <c r="C58" s="6">
        <v>20</v>
      </c>
      <c r="D58" s="6">
        <v>0</v>
      </c>
      <c r="E58" s="6">
        <v>31</v>
      </c>
      <c r="F58" s="6">
        <v>42</v>
      </c>
      <c r="G58" s="6">
        <v>13</v>
      </c>
      <c r="H58" s="6">
        <v>70</v>
      </c>
      <c r="I58" s="6">
        <v>47</v>
      </c>
      <c r="J58" s="6">
        <v>33</v>
      </c>
      <c r="K58" s="6">
        <v>39</v>
      </c>
      <c r="L58" s="6">
        <v>97</v>
      </c>
      <c r="M58" s="6">
        <v>140</v>
      </c>
      <c r="N58" s="6">
        <v>152</v>
      </c>
      <c r="O58" s="23"/>
    </row>
    <row r="59" spans="1:15">
      <c r="A59" s="22" t="s">
        <v>52</v>
      </c>
      <c r="B59" s="141">
        <v>106490</v>
      </c>
      <c r="C59" s="6">
        <v>9594</v>
      </c>
      <c r="D59" s="6">
        <v>1173</v>
      </c>
      <c r="E59" s="6">
        <v>1566</v>
      </c>
      <c r="F59" s="6">
        <v>1886</v>
      </c>
      <c r="G59" s="6">
        <v>2165</v>
      </c>
      <c r="H59" s="6">
        <v>1875</v>
      </c>
      <c r="I59" s="6">
        <v>13384</v>
      </c>
      <c r="J59" s="6">
        <v>15833</v>
      </c>
      <c r="K59" s="6">
        <v>5746</v>
      </c>
      <c r="L59" s="6">
        <v>14103</v>
      </c>
      <c r="M59" s="6">
        <v>16400</v>
      </c>
      <c r="N59" s="6">
        <v>22765</v>
      </c>
      <c r="O59" s="23"/>
    </row>
    <row r="60" spans="1:15">
      <c r="A60" s="22" t="s">
        <v>89</v>
      </c>
      <c r="B60" s="141">
        <v>1560</v>
      </c>
      <c r="C60" s="6">
        <v>46</v>
      </c>
      <c r="D60" s="6">
        <v>18</v>
      </c>
      <c r="E60" s="6">
        <v>66</v>
      </c>
      <c r="F60" s="6">
        <v>79</v>
      </c>
      <c r="G60" s="6">
        <v>114</v>
      </c>
      <c r="H60" s="6">
        <v>28</v>
      </c>
      <c r="I60" s="6">
        <v>139</v>
      </c>
      <c r="J60" s="6">
        <v>190</v>
      </c>
      <c r="K60" s="6">
        <v>112</v>
      </c>
      <c r="L60" s="6">
        <v>184</v>
      </c>
      <c r="M60" s="6">
        <v>208</v>
      </c>
      <c r="N60" s="6">
        <v>376</v>
      </c>
      <c r="O60" s="23"/>
    </row>
    <row r="61" spans="1:15">
      <c r="A61" s="26" t="s">
        <v>54</v>
      </c>
      <c r="B61" s="141">
        <v>12391</v>
      </c>
      <c r="C61" s="6">
        <v>322</v>
      </c>
      <c r="D61" s="6">
        <v>218</v>
      </c>
      <c r="E61" s="6">
        <v>303</v>
      </c>
      <c r="F61" s="6">
        <v>719</v>
      </c>
      <c r="G61" s="6">
        <v>700</v>
      </c>
      <c r="H61" s="6">
        <v>719</v>
      </c>
      <c r="I61" s="6">
        <v>2848</v>
      </c>
      <c r="J61" s="6">
        <v>1371</v>
      </c>
      <c r="K61" s="6">
        <v>581</v>
      </c>
      <c r="L61" s="6">
        <v>841</v>
      </c>
      <c r="M61" s="6">
        <v>1607</v>
      </c>
      <c r="N61" s="6">
        <v>2162</v>
      </c>
      <c r="O61" s="23"/>
    </row>
    <row r="62" spans="1:15">
      <c r="A62" s="26" t="s">
        <v>55</v>
      </c>
      <c r="B62" s="141">
        <v>5249</v>
      </c>
      <c r="C62" s="6">
        <v>224</v>
      </c>
      <c r="D62" s="6">
        <v>141</v>
      </c>
      <c r="E62" s="6">
        <v>506</v>
      </c>
      <c r="F62" s="6">
        <v>350</v>
      </c>
      <c r="G62" s="6">
        <v>226</v>
      </c>
      <c r="H62" s="6">
        <v>146</v>
      </c>
      <c r="I62" s="6">
        <v>453</v>
      </c>
      <c r="J62" s="6">
        <v>337</v>
      </c>
      <c r="K62" s="6">
        <v>298</v>
      </c>
      <c r="L62" s="6">
        <v>528</v>
      </c>
      <c r="M62" s="6">
        <v>713</v>
      </c>
      <c r="N62" s="6">
        <v>1327</v>
      </c>
      <c r="O62" s="23"/>
    </row>
    <row r="63" spans="1:15">
      <c r="A63" s="26" t="s">
        <v>56</v>
      </c>
      <c r="B63" s="141">
        <v>21213</v>
      </c>
      <c r="C63" s="6">
        <v>239</v>
      </c>
      <c r="D63" s="6">
        <v>261</v>
      </c>
      <c r="E63" s="6">
        <v>670</v>
      </c>
      <c r="F63" s="6">
        <v>570</v>
      </c>
      <c r="G63" s="6">
        <v>859</v>
      </c>
      <c r="H63" s="6">
        <v>681</v>
      </c>
      <c r="I63" s="6">
        <v>860</v>
      </c>
      <c r="J63" s="6">
        <v>962</v>
      </c>
      <c r="K63" s="6">
        <v>856</v>
      </c>
      <c r="L63" s="6">
        <v>1182</v>
      </c>
      <c r="M63" s="6">
        <v>4184</v>
      </c>
      <c r="N63" s="6">
        <v>9889</v>
      </c>
      <c r="O63" s="23"/>
    </row>
    <row r="64" spans="1:15">
      <c r="A64" s="26" t="s">
        <v>57</v>
      </c>
      <c r="B64" s="141">
        <v>1559</v>
      </c>
      <c r="C64" s="6">
        <v>39</v>
      </c>
      <c r="D64" s="6">
        <v>31</v>
      </c>
      <c r="E64" s="6">
        <v>71</v>
      </c>
      <c r="F64" s="6">
        <v>75</v>
      </c>
      <c r="G64" s="6">
        <v>68</v>
      </c>
      <c r="H64" s="6">
        <v>98</v>
      </c>
      <c r="I64" s="6">
        <v>94</v>
      </c>
      <c r="J64" s="6">
        <v>130</v>
      </c>
      <c r="K64" s="6">
        <v>118</v>
      </c>
      <c r="L64" s="6">
        <v>167</v>
      </c>
      <c r="M64" s="6">
        <v>226</v>
      </c>
      <c r="N64" s="6">
        <v>442</v>
      </c>
      <c r="O64" s="23"/>
    </row>
    <row r="65" spans="1:15">
      <c r="A65" s="26" t="s">
        <v>58</v>
      </c>
      <c r="B65" s="141">
        <v>35835</v>
      </c>
      <c r="C65" s="6">
        <v>1095</v>
      </c>
      <c r="D65" s="6">
        <v>740</v>
      </c>
      <c r="E65" s="6">
        <v>1544</v>
      </c>
      <c r="F65" s="6">
        <v>2069</v>
      </c>
      <c r="G65" s="6">
        <v>1710</v>
      </c>
      <c r="H65" s="6">
        <v>1552</v>
      </c>
      <c r="I65" s="6">
        <v>4536</v>
      </c>
      <c r="J65" s="6">
        <v>3314</v>
      </c>
      <c r="K65" s="6">
        <v>1916</v>
      </c>
      <c r="L65" s="6">
        <v>3026</v>
      </c>
      <c r="M65" s="6">
        <v>5109</v>
      </c>
      <c r="N65" s="6">
        <v>9224</v>
      </c>
      <c r="O65" s="23"/>
    </row>
    <row r="66" spans="1:15">
      <c r="A66" s="26" t="s">
        <v>59</v>
      </c>
      <c r="B66" s="141">
        <v>939</v>
      </c>
      <c r="C66" s="6">
        <v>16</v>
      </c>
      <c r="D66" s="6">
        <v>6</v>
      </c>
      <c r="E66" s="6">
        <v>41</v>
      </c>
      <c r="F66" s="6">
        <v>146</v>
      </c>
      <c r="G66" s="6">
        <v>39</v>
      </c>
      <c r="H66" s="6">
        <v>21</v>
      </c>
      <c r="I66" s="6">
        <v>119</v>
      </c>
      <c r="J66" s="6">
        <v>113</v>
      </c>
      <c r="K66" s="6">
        <v>57</v>
      </c>
      <c r="L66" s="6">
        <v>89</v>
      </c>
      <c r="M66" s="6">
        <v>105</v>
      </c>
      <c r="N66" s="6">
        <v>187</v>
      </c>
      <c r="O66" s="23"/>
    </row>
    <row r="67" spans="1:15">
      <c r="A67" s="26" t="s">
        <v>60</v>
      </c>
      <c r="B67" s="141">
        <v>810</v>
      </c>
      <c r="C67" s="6">
        <v>13</v>
      </c>
      <c r="D67" s="6">
        <v>13</v>
      </c>
      <c r="E67" s="6">
        <v>48</v>
      </c>
      <c r="F67" s="6">
        <v>24</v>
      </c>
      <c r="G67" s="6">
        <v>67</v>
      </c>
      <c r="H67" s="6">
        <v>28</v>
      </c>
      <c r="I67" s="6">
        <v>83</v>
      </c>
      <c r="J67" s="6">
        <v>34</v>
      </c>
      <c r="K67" s="6">
        <v>55</v>
      </c>
      <c r="L67" s="6">
        <v>80</v>
      </c>
      <c r="M67" s="6">
        <v>110</v>
      </c>
      <c r="N67" s="6">
        <v>255</v>
      </c>
      <c r="O67" s="23"/>
    </row>
    <row r="68" spans="1:15">
      <c r="A68" s="26" t="s">
        <v>61</v>
      </c>
      <c r="B68" s="141">
        <v>70890</v>
      </c>
      <c r="C68" s="6">
        <v>3376</v>
      </c>
      <c r="D68" s="6">
        <v>2698</v>
      </c>
      <c r="E68" s="6">
        <v>5018</v>
      </c>
      <c r="F68" s="6">
        <v>4527</v>
      </c>
      <c r="G68" s="6">
        <v>4849</v>
      </c>
      <c r="H68" s="6">
        <v>3817</v>
      </c>
      <c r="I68" s="6">
        <v>6628</v>
      </c>
      <c r="J68" s="6">
        <v>6413</v>
      </c>
      <c r="K68" s="6">
        <v>6133</v>
      </c>
      <c r="L68" s="6">
        <v>6806</v>
      </c>
      <c r="M68" s="6">
        <v>10355</v>
      </c>
      <c r="N68" s="6">
        <v>10270</v>
      </c>
      <c r="O68" s="23"/>
    </row>
    <row r="69" spans="1:15">
      <c r="A69" s="22" t="s">
        <v>62</v>
      </c>
      <c r="B69" s="141">
        <v>24363</v>
      </c>
      <c r="C69" s="6">
        <v>583</v>
      </c>
      <c r="D69" s="6">
        <v>237</v>
      </c>
      <c r="E69" s="6">
        <v>357</v>
      </c>
      <c r="F69" s="6">
        <v>583</v>
      </c>
      <c r="G69" s="6">
        <v>1160</v>
      </c>
      <c r="H69" s="6">
        <v>1091</v>
      </c>
      <c r="I69" s="6">
        <v>3122</v>
      </c>
      <c r="J69" s="6">
        <v>4848</v>
      </c>
      <c r="K69" s="6">
        <v>3687</v>
      </c>
      <c r="L69" s="6">
        <v>3123</v>
      </c>
      <c r="M69" s="6">
        <v>2383</v>
      </c>
      <c r="N69" s="6">
        <v>3189</v>
      </c>
      <c r="O69" s="23"/>
    </row>
    <row r="70" spans="1:15">
      <c r="A70" s="26" t="s">
        <v>63</v>
      </c>
      <c r="B70" s="141">
        <v>10813</v>
      </c>
      <c r="C70" s="6">
        <v>511</v>
      </c>
      <c r="D70" s="6">
        <v>215</v>
      </c>
      <c r="E70" s="6">
        <v>332</v>
      </c>
      <c r="F70" s="6">
        <v>456</v>
      </c>
      <c r="G70" s="6">
        <v>378</v>
      </c>
      <c r="H70" s="6">
        <v>69</v>
      </c>
      <c r="I70" s="6">
        <v>1019</v>
      </c>
      <c r="J70" s="6">
        <v>542</v>
      </c>
      <c r="K70" s="6">
        <v>575</v>
      </c>
      <c r="L70" s="6">
        <v>1101</v>
      </c>
      <c r="M70" s="6">
        <v>2821</v>
      </c>
      <c r="N70" s="6">
        <v>2794</v>
      </c>
      <c r="O70" s="23"/>
    </row>
    <row r="71" spans="1:15">
      <c r="A71" s="26" t="s">
        <v>64</v>
      </c>
      <c r="B71" s="141">
        <v>14392</v>
      </c>
      <c r="C71" s="6">
        <v>535</v>
      </c>
      <c r="D71" s="6">
        <v>283</v>
      </c>
      <c r="E71" s="6">
        <v>1471</v>
      </c>
      <c r="F71" s="6">
        <v>1695</v>
      </c>
      <c r="G71" s="6">
        <v>917</v>
      </c>
      <c r="H71" s="6">
        <v>452</v>
      </c>
      <c r="I71" s="6">
        <v>739</v>
      </c>
      <c r="J71" s="6">
        <v>799</v>
      </c>
      <c r="K71" s="6">
        <v>875</v>
      </c>
      <c r="L71" s="6">
        <v>1232</v>
      </c>
      <c r="M71" s="6">
        <v>1952</v>
      </c>
      <c r="N71" s="6">
        <v>3442</v>
      </c>
      <c r="O71" s="23"/>
    </row>
    <row r="72" spans="1:15">
      <c r="A72" s="26" t="s">
        <v>65</v>
      </c>
      <c r="B72" s="141">
        <v>183700</v>
      </c>
      <c r="C72" s="6">
        <v>1395</v>
      </c>
      <c r="D72" s="6">
        <v>916</v>
      </c>
      <c r="E72" s="6">
        <v>1279</v>
      </c>
      <c r="F72" s="6">
        <v>1130</v>
      </c>
      <c r="G72" s="6">
        <v>1710</v>
      </c>
      <c r="H72" s="6">
        <v>1911</v>
      </c>
      <c r="I72" s="6">
        <v>1232</v>
      </c>
      <c r="J72" s="6">
        <v>7732</v>
      </c>
      <c r="K72" s="6">
        <v>21387</v>
      </c>
      <c r="L72" s="6">
        <v>47793</v>
      </c>
      <c r="M72" s="6">
        <v>46943</v>
      </c>
      <c r="N72" s="6">
        <v>50272</v>
      </c>
      <c r="O72" s="23"/>
    </row>
    <row r="73" spans="1:15">
      <c r="A73" s="26" t="s">
        <v>66</v>
      </c>
      <c r="B73" s="141">
        <v>1806</v>
      </c>
      <c r="C73" s="6">
        <v>42</v>
      </c>
      <c r="D73" s="6">
        <v>25</v>
      </c>
      <c r="E73" s="6">
        <v>82</v>
      </c>
      <c r="F73" s="6">
        <v>57</v>
      </c>
      <c r="G73" s="6">
        <v>71</v>
      </c>
      <c r="H73" s="6">
        <v>34</v>
      </c>
      <c r="I73" s="6">
        <v>230</v>
      </c>
      <c r="J73" s="6">
        <v>96</v>
      </c>
      <c r="K73" s="6">
        <v>112</v>
      </c>
      <c r="L73" s="6">
        <v>226</v>
      </c>
      <c r="M73" s="6">
        <v>254</v>
      </c>
      <c r="N73" s="6">
        <v>577</v>
      </c>
      <c r="O73" s="23"/>
    </row>
    <row r="74" spans="1:15">
      <c r="A74" s="26" t="s">
        <v>67</v>
      </c>
      <c r="B74" s="141">
        <v>29117</v>
      </c>
      <c r="C74" s="6">
        <v>1709</v>
      </c>
      <c r="D74" s="6">
        <v>687</v>
      </c>
      <c r="E74" s="6">
        <v>1644</v>
      </c>
      <c r="F74" s="6">
        <v>2785</v>
      </c>
      <c r="G74" s="6">
        <v>1853</v>
      </c>
      <c r="H74" s="6">
        <v>550</v>
      </c>
      <c r="I74" s="6">
        <v>4938</v>
      </c>
      <c r="J74" s="6">
        <v>1875</v>
      </c>
      <c r="K74" s="6">
        <v>1446</v>
      </c>
      <c r="L74" s="6">
        <v>3311</v>
      </c>
      <c r="M74" s="6">
        <v>3575</v>
      </c>
      <c r="N74" s="6">
        <v>4744</v>
      </c>
      <c r="O74" s="23"/>
    </row>
    <row r="75" spans="1:15">
      <c r="A75" s="26" t="s">
        <v>68</v>
      </c>
      <c r="B75" s="141">
        <v>85912</v>
      </c>
      <c r="C75" s="6">
        <v>7981</v>
      </c>
      <c r="D75" s="6">
        <v>7866</v>
      </c>
      <c r="E75" s="6">
        <v>9763</v>
      </c>
      <c r="F75" s="6">
        <v>9564</v>
      </c>
      <c r="G75" s="6">
        <v>5949</v>
      </c>
      <c r="H75" s="6">
        <v>2426</v>
      </c>
      <c r="I75" s="6">
        <v>3317</v>
      </c>
      <c r="J75" s="6">
        <v>4132</v>
      </c>
      <c r="K75" s="6">
        <v>4617</v>
      </c>
      <c r="L75" s="6">
        <v>6826</v>
      </c>
      <c r="M75" s="6">
        <v>9646</v>
      </c>
      <c r="N75" s="6">
        <v>13825</v>
      </c>
      <c r="O75" s="23"/>
    </row>
    <row r="76" spans="1:15">
      <c r="A76" s="26" t="s">
        <v>24</v>
      </c>
      <c r="B76" s="141">
        <v>25114</v>
      </c>
      <c r="C76" s="6">
        <v>178</v>
      </c>
      <c r="D76" s="6">
        <v>320</v>
      </c>
      <c r="E76" s="6">
        <v>1024</v>
      </c>
      <c r="F76" s="6">
        <v>961</v>
      </c>
      <c r="G76" s="6">
        <v>1616</v>
      </c>
      <c r="H76" s="6">
        <v>653</v>
      </c>
      <c r="I76" s="6">
        <v>1287</v>
      </c>
      <c r="J76" s="6">
        <v>1655</v>
      </c>
      <c r="K76" s="6">
        <v>2075</v>
      </c>
      <c r="L76" s="6">
        <v>3281</v>
      </c>
      <c r="M76" s="6">
        <v>5551</v>
      </c>
      <c r="N76" s="6">
        <v>6513</v>
      </c>
      <c r="O76" s="23"/>
    </row>
    <row r="77" spans="1:15">
      <c r="A77" s="139" t="s">
        <v>69</v>
      </c>
      <c r="B77" s="140">
        <v>22478</v>
      </c>
      <c r="C77" s="10">
        <v>195</v>
      </c>
      <c r="D77" s="10">
        <v>119</v>
      </c>
      <c r="E77" s="10">
        <v>526</v>
      </c>
      <c r="F77" s="10">
        <v>390</v>
      </c>
      <c r="G77" s="10">
        <v>1231</v>
      </c>
      <c r="H77" s="10">
        <v>588</v>
      </c>
      <c r="I77" s="10">
        <v>892</v>
      </c>
      <c r="J77" s="10">
        <v>3374</v>
      </c>
      <c r="K77" s="10">
        <v>3003</v>
      </c>
      <c r="L77" s="10">
        <v>2858</v>
      </c>
      <c r="M77" s="10">
        <v>3718</v>
      </c>
      <c r="N77" s="10">
        <v>5584</v>
      </c>
      <c r="O77" s="23"/>
    </row>
    <row r="78" spans="1:15">
      <c r="A78" s="26" t="s">
        <v>70</v>
      </c>
      <c r="B78" s="141">
        <v>1248</v>
      </c>
      <c r="C78" s="6">
        <v>31</v>
      </c>
      <c r="D78" s="6">
        <v>17</v>
      </c>
      <c r="E78" s="6">
        <v>59</v>
      </c>
      <c r="F78" s="6">
        <v>71</v>
      </c>
      <c r="G78" s="6">
        <v>96</v>
      </c>
      <c r="H78" s="6">
        <v>54</v>
      </c>
      <c r="I78" s="6">
        <v>111</v>
      </c>
      <c r="J78" s="6">
        <v>122</v>
      </c>
      <c r="K78" s="6">
        <v>106</v>
      </c>
      <c r="L78" s="6">
        <v>117</v>
      </c>
      <c r="M78" s="6">
        <v>145</v>
      </c>
      <c r="N78" s="6">
        <v>319</v>
      </c>
      <c r="O78" s="23"/>
    </row>
    <row r="79" spans="1:15">
      <c r="A79" s="31" t="s">
        <v>24</v>
      </c>
      <c r="B79" s="142">
        <v>21230</v>
      </c>
      <c r="C79" s="8">
        <v>164</v>
      </c>
      <c r="D79" s="8">
        <v>102</v>
      </c>
      <c r="E79" s="8">
        <v>467</v>
      </c>
      <c r="F79" s="8">
        <v>319</v>
      </c>
      <c r="G79" s="8">
        <v>1135</v>
      </c>
      <c r="H79" s="8">
        <v>534</v>
      </c>
      <c r="I79" s="8">
        <v>781</v>
      </c>
      <c r="J79" s="8">
        <v>3252</v>
      </c>
      <c r="K79" s="8">
        <v>2897</v>
      </c>
      <c r="L79" s="8">
        <v>2741</v>
      </c>
      <c r="M79" s="8">
        <v>3573</v>
      </c>
      <c r="N79" s="8">
        <v>5265</v>
      </c>
      <c r="O79" s="23"/>
    </row>
    <row r="80" spans="1:15">
      <c r="A80" s="32" t="s">
        <v>90</v>
      </c>
    </row>
    <row r="81" spans="1:1">
      <c r="A81" s="32" t="s">
        <v>73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colBreaks count="1" manualBreakCount="1">
    <brk id="76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U81"/>
  <sheetViews>
    <sheetView workbookViewId="0">
      <selection activeCell="A18" sqref="A18"/>
    </sheetView>
  </sheetViews>
  <sheetFormatPr baseColWidth="10" defaultRowHeight="12"/>
  <cols>
    <col min="1" max="1" width="25.140625" style="92" customWidth="1"/>
    <col min="2" max="2" width="12.85546875" style="92" customWidth="1"/>
    <col min="3" max="14" width="11.140625" style="92" customWidth="1"/>
    <col min="15" max="15" width="12.28515625" style="92" customWidth="1"/>
    <col min="16" max="21" width="10.28515625" style="92" customWidth="1"/>
    <col min="22" max="22" width="11.42578125" style="92"/>
    <col min="23" max="23" width="11.5703125" style="92" bestFit="1" customWidth="1"/>
    <col min="24" max="24" width="10.28515625" style="92" customWidth="1"/>
    <col min="25" max="25" width="11.28515625" style="92" customWidth="1"/>
    <col min="26" max="35" width="10.28515625" style="92" customWidth="1"/>
    <col min="36" max="49" width="11.42578125" style="92"/>
    <col min="50" max="50" width="10.28515625" style="92" customWidth="1"/>
    <col min="51" max="16384" width="11.42578125" style="92"/>
  </cols>
  <sheetData>
    <row r="1" spans="1:73" ht="12.75" customHeight="1">
      <c r="A1" s="9"/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</row>
    <row r="2" spans="1:73" ht="12" customHeight="1">
      <c r="A2" s="173" t="s">
        <v>100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</row>
    <row r="3" spans="1:73" ht="12" customHeight="1">
      <c r="A3" s="1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>
      <c r="A4" s="136" t="s">
        <v>96</v>
      </c>
      <c r="B4" s="137" t="s">
        <v>97</v>
      </c>
      <c r="C4" s="138" t="s">
        <v>72</v>
      </c>
      <c r="D4" s="138" t="s">
        <v>76</v>
      </c>
      <c r="E4" s="138" t="s">
        <v>77</v>
      </c>
      <c r="F4" s="138" t="s">
        <v>78</v>
      </c>
      <c r="G4" s="138" t="s">
        <v>80</v>
      </c>
      <c r="H4" s="138" t="s">
        <v>81</v>
      </c>
      <c r="I4" s="138" t="s">
        <v>82</v>
      </c>
      <c r="J4" s="138" t="s">
        <v>83</v>
      </c>
      <c r="K4" s="138" t="s">
        <v>84</v>
      </c>
      <c r="L4" s="138" t="s">
        <v>85</v>
      </c>
      <c r="M4" s="138" t="s">
        <v>86</v>
      </c>
      <c r="N4" s="138" t="s">
        <v>87</v>
      </c>
      <c r="Z4" s="94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6"/>
      <c r="AL4" s="97"/>
      <c r="AM4" s="98"/>
      <c r="AN4" s="98"/>
      <c r="AO4" s="98"/>
      <c r="AP4" s="98"/>
      <c r="AQ4" s="98"/>
      <c r="AR4" s="98"/>
      <c r="AS4" s="98"/>
      <c r="AT4" s="99"/>
      <c r="AU4" s="99"/>
      <c r="AV4" s="99"/>
      <c r="AW4" s="99"/>
      <c r="AX4" s="99"/>
      <c r="AY4" s="100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100"/>
      <c r="BT4" s="100"/>
    </row>
    <row r="5" spans="1:73" ht="24" customHeight="1">
      <c r="A5" s="139" t="s">
        <v>88</v>
      </c>
      <c r="B5" s="145">
        <v>7163394</v>
      </c>
      <c r="C5" s="145">
        <v>530957</v>
      </c>
      <c r="D5" s="145">
        <v>566235</v>
      </c>
      <c r="E5" s="145">
        <v>617756</v>
      </c>
      <c r="F5" s="145">
        <v>626011</v>
      </c>
      <c r="G5" s="145">
        <v>561322</v>
      </c>
      <c r="H5" s="145">
        <v>644864</v>
      </c>
      <c r="I5" s="145">
        <v>735064</v>
      </c>
      <c r="J5" s="145">
        <v>621953</v>
      </c>
      <c r="K5" s="145">
        <v>430131</v>
      </c>
      <c r="L5" s="145">
        <v>491793</v>
      </c>
      <c r="M5" s="145">
        <v>571380</v>
      </c>
      <c r="N5" s="145">
        <v>765928</v>
      </c>
      <c r="O5" s="135"/>
      <c r="Z5" s="94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6"/>
      <c r="AL5" s="97"/>
      <c r="AM5" s="98"/>
      <c r="AN5" s="98"/>
      <c r="AO5" s="98"/>
      <c r="AP5" s="98"/>
      <c r="AQ5" s="98"/>
      <c r="AR5" s="98"/>
      <c r="AS5" s="98"/>
      <c r="AT5" s="99"/>
      <c r="AU5" s="99"/>
      <c r="AV5" s="99"/>
      <c r="AW5" s="99"/>
      <c r="AX5" s="99"/>
      <c r="AY5" s="100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100"/>
      <c r="BT5" s="100"/>
    </row>
    <row r="6" spans="1:73">
      <c r="A6" s="22" t="s">
        <v>1</v>
      </c>
      <c r="B6" s="146">
        <f>SUM(C6:N6)</f>
        <v>5805349</v>
      </c>
      <c r="C6" s="146">
        <v>436681</v>
      </c>
      <c r="D6" s="146">
        <v>474413</v>
      </c>
      <c r="E6" s="146">
        <v>519204</v>
      </c>
      <c r="F6" s="146">
        <v>513197</v>
      </c>
      <c r="G6" s="146">
        <v>453369</v>
      </c>
      <c r="H6" s="146">
        <v>514210</v>
      </c>
      <c r="I6" s="146">
        <v>591078</v>
      </c>
      <c r="J6" s="146">
        <v>502279</v>
      </c>
      <c r="K6" s="146">
        <v>341717</v>
      </c>
      <c r="L6" s="146">
        <v>400369</v>
      </c>
      <c r="M6" s="146">
        <v>476706</v>
      </c>
      <c r="N6" s="146">
        <v>582126</v>
      </c>
      <c r="O6" s="135"/>
      <c r="Z6" s="94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6"/>
      <c r="AL6" s="97"/>
      <c r="AM6" s="98"/>
      <c r="AN6" s="98"/>
      <c r="AO6" s="98"/>
      <c r="AP6" s="98"/>
      <c r="AQ6" s="98"/>
      <c r="AR6" s="98"/>
      <c r="AS6" s="98"/>
      <c r="AT6" s="99"/>
      <c r="AU6" s="99"/>
      <c r="AV6" s="99"/>
      <c r="AW6" s="99"/>
      <c r="AX6" s="99"/>
      <c r="AY6" s="100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100"/>
      <c r="BT6" s="100"/>
    </row>
    <row r="7" spans="1:73">
      <c r="A7" s="22" t="s">
        <v>2</v>
      </c>
      <c r="B7" s="146">
        <v>1358045</v>
      </c>
      <c r="C7" s="146">
        <v>94276</v>
      </c>
      <c r="D7" s="146">
        <v>91822</v>
      </c>
      <c r="E7" s="146">
        <v>98552</v>
      </c>
      <c r="F7" s="146">
        <v>112814</v>
      </c>
      <c r="G7" s="146">
        <v>107953</v>
      </c>
      <c r="H7" s="146">
        <v>130654</v>
      </c>
      <c r="I7" s="146">
        <v>143986</v>
      </c>
      <c r="J7" s="146">
        <v>119674</v>
      </c>
      <c r="K7" s="146">
        <v>88414</v>
      </c>
      <c r="L7" s="146">
        <v>91424</v>
      </c>
      <c r="M7" s="146">
        <v>94674</v>
      </c>
      <c r="N7" s="146">
        <v>183802</v>
      </c>
      <c r="O7" s="135"/>
      <c r="Z7" s="94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6"/>
      <c r="AL7" s="97"/>
      <c r="AM7" s="98"/>
      <c r="AN7" s="98"/>
      <c r="AO7" s="98"/>
      <c r="AP7" s="98"/>
      <c r="AQ7" s="98"/>
      <c r="AR7" s="98"/>
      <c r="AS7" s="98"/>
      <c r="AT7" s="99"/>
      <c r="AU7" s="99"/>
      <c r="AV7" s="99"/>
      <c r="AW7" s="99"/>
      <c r="AX7" s="99"/>
      <c r="AY7" s="100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100"/>
      <c r="BT7" s="100"/>
    </row>
    <row r="8" spans="1:73">
      <c r="A8" s="139" t="s">
        <v>3</v>
      </c>
      <c r="B8" s="145">
        <v>2635312</v>
      </c>
      <c r="C8" s="145">
        <v>155100</v>
      </c>
      <c r="D8" s="145">
        <v>197367</v>
      </c>
      <c r="E8" s="145">
        <v>272081</v>
      </c>
      <c r="F8" s="145">
        <v>256601</v>
      </c>
      <c r="G8" s="145">
        <v>214460</v>
      </c>
      <c r="H8" s="145">
        <v>256808</v>
      </c>
      <c r="I8" s="145">
        <v>277664</v>
      </c>
      <c r="J8" s="145">
        <v>210251</v>
      </c>
      <c r="K8" s="145">
        <v>126030</v>
      </c>
      <c r="L8" s="145">
        <v>158461</v>
      </c>
      <c r="M8" s="145">
        <v>222124</v>
      </c>
      <c r="N8" s="145">
        <v>288365</v>
      </c>
      <c r="O8" s="135"/>
      <c r="P8" s="99"/>
      <c r="Z8" s="94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8"/>
      <c r="AL8" s="98"/>
      <c r="AM8" s="98"/>
      <c r="AN8" s="98"/>
      <c r="AO8" s="98"/>
      <c r="AP8" s="98"/>
      <c r="AQ8" s="98"/>
      <c r="AR8" s="98"/>
      <c r="AS8" s="98"/>
      <c r="AT8" s="99"/>
      <c r="AU8" s="99"/>
      <c r="AV8" s="99"/>
      <c r="AW8" s="99"/>
      <c r="AX8" s="99"/>
      <c r="AY8" s="100"/>
      <c r="AZ8" s="99"/>
      <c r="BA8" s="100"/>
      <c r="BB8" s="99"/>
      <c r="BC8" s="100"/>
      <c r="BD8" s="99"/>
      <c r="BE8" s="100"/>
      <c r="BF8" s="99"/>
      <c r="BG8" s="100"/>
      <c r="BH8" s="99"/>
      <c r="BI8" s="100"/>
      <c r="BJ8" s="100"/>
      <c r="BK8" s="100"/>
      <c r="BL8" s="99"/>
      <c r="BM8" s="100"/>
      <c r="BN8" s="100"/>
      <c r="BO8" s="99"/>
      <c r="BP8" s="98"/>
      <c r="BQ8" s="99"/>
      <c r="BR8" s="100"/>
      <c r="BS8" s="100"/>
      <c r="BT8" s="100"/>
    </row>
    <row r="9" spans="1:73">
      <c r="A9" s="101" t="s">
        <v>4</v>
      </c>
      <c r="B9" s="146">
        <v>557985</v>
      </c>
      <c r="C9" s="147">
        <v>28993</v>
      </c>
      <c r="D9" s="147">
        <v>42551</v>
      </c>
      <c r="E9" s="147">
        <v>70867</v>
      </c>
      <c r="F9" s="147">
        <v>66591</v>
      </c>
      <c r="G9" s="147">
        <v>33968</v>
      </c>
      <c r="H9" s="147">
        <v>26967</v>
      </c>
      <c r="I9" s="147">
        <v>35575</v>
      </c>
      <c r="J9" s="147">
        <v>31878</v>
      </c>
      <c r="K9" s="147">
        <v>19980</v>
      </c>
      <c r="L9" s="147">
        <v>35506</v>
      </c>
      <c r="M9" s="147">
        <v>72703</v>
      </c>
      <c r="N9" s="147">
        <v>92406</v>
      </c>
      <c r="O9" s="135"/>
      <c r="P9" s="99"/>
      <c r="Z9" s="102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8"/>
      <c r="AL9" s="98"/>
      <c r="AM9" s="98"/>
      <c r="AN9" s="98"/>
      <c r="AO9" s="98"/>
      <c r="AP9" s="98"/>
      <c r="AQ9" s="98"/>
      <c r="AR9" s="98"/>
      <c r="AS9" s="98"/>
      <c r="AT9" s="99"/>
      <c r="AU9" s="99"/>
      <c r="AV9" s="99"/>
      <c r="AW9" s="99"/>
      <c r="AX9" s="99"/>
      <c r="AY9" s="100"/>
      <c r="AZ9" s="99"/>
      <c r="BA9" s="100"/>
      <c r="BB9" s="99"/>
      <c r="BC9" s="100"/>
      <c r="BD9" s="99"/>
      <c r="BE9" s="100"/>
      <c r="BF9" s="99"/>
      <c r="BG9" s="100"/>
      <c r="BH9" s="99"/>
      <c r="BI9" s="100"/>
      <c r="BJ9" s="100"/>
      <c r="BK9" s="100"/>
      <c r="BL9" s="99"/>
      <c r="BM9" s="100"/>
      <c r="BN9" s="100"/>
      <c r="BO9" s="99"/>
      <c r="BP9" s="98"/>
      <c r="BQ9" s="99"/>
      <c r="BR9" s="100"/>
      <c r="BS9" s="100"/>
      <c r="BT9" s="100"/>
    </row>
    <row r="10" spans="1:73">
      <c r="A10" s="101" t="s">
        <v>5</v>
      </c>
      <c r="B10" s="146">
        <v>2004849</v>
      </c>
      <c r="C10" s="147">
        <v>122055</v>
      </c>
      <c r="D10" s="147">
        <v>150929</v>
      </c>
      <c r="E10" s="147">
        <v>196283</v>
      </c>
      <c r="F10" s="147">
        <v>183803</v>
      </c>
      <c r="G10" s="147">
        <v>174081</v>
      </c>
      <c r="H10" s="147">
        <v>223839</v>
      </c>
      <c r="I10" s="147">
        <v>234856</v>
      </c>
      <c r="J10" s="147">
        <v>172055</v>
      </c>
      <c r="K10" s="147">
        <v>99446</v>
      </c>
      <c r="L10" s="147">
        <v>116671</v>
      </c>
      <c r="M10" s="147">
        <v>142272</v>
      </c>
      <c r="N10" s="147">
        <v>188559</v>
      </c>
      <c r="O10" s="135"/>
      <c r="P10" s="99"/>
      <c r="Z10" s="94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6"/>
      <c r="AL10" s="94"/>
      <c r="AM10" s="98"/>
      <c r="AN10" s="98"/>
      <c r="AO10" s="98"/>
      <c r="AP10" s="98"/>
      <c r="AQ10" s="98"/>
      <c r="AR10" s="98"/>
      <c r="AS10" s="98"/>
      <c r="AT10" s="99"/>
      <c r="AU10" s="99"/>
      <c r="AV10" s="99"/>
      <c r="AW10" s="99"/>
      <c r="AX10" s="99"/>
      <c r="AY10" s="100"/>
      <c r="AZ10" s="99"/>
      <c r="BA10" s="100"/>
      <c r="BB10" s="99"/>
      <c r="BC10" s="100"/>
      <c r="BD10" s="99"/>
      <c r="BE10" s="100"/>
      <c r="BF10" s="99"/>
      <c r="BG10" s="100"/>
      <c r="BH10" s="99"/>
      <c r="BI10" s="100"/>
      <c r="BJ10" s="100"/>
      <c r="BK10" s="100"/>
      <c r="BL10" s="99"/>
      <c r="BM10" s="100"/>
      <c r="BN10" s="100"/>
      <c r="BO10" s="99"/>
      <c r="BP10" s="98"/>
      <c r="BQ10" s="99"/>
      <c r="BR10" s="100"/>
      <c r="BS10" s="100"/>
      <c r="BT10" s="100"/>
    </row>
    <row r="11" spans="1:73">
      <c r="A11" s="101" t="s">
        <v>6</v>
      </c>
      <c r="B11" s="146">
        <v>72478</v>
      </c>
      <c r="C11" s="147">
        <v>4052</v>
      </c>
      <c r="D11" s="147">
        <v>3887</v>
      </c>
      <c r="E11" s="147">
        <v>4931</v>
      </c>
      <c r="F11" s="147">
        <v>6207</v>
      </c>
      <c r="G11" s="147">
        <v>6411</v>
      </c>
      <c r="H11" s="147">
        <v>6002</v>
      </c>
      <c r="I11" s="147">
        <v>7233</v>
      </c>
      <c r="J11" s="147">
        <v>6318</v>
      </c>
      <c r="K11" s="147">
        <v>6604</v>
      </c>
      <c r="L11" s="147">
        <v>6284</v>
      </c>
      <c r="M11" s="147">
        <v>7149</v>
      </c>
      <c r="N11" s="147">
        <v>7400</v>
      </c>
      <c r="O11" s="135"/>
      <c r="P11" s="95"/>
      <c r="Q11" s="95"/>
      <c r="R11" s="95"/>
      <c r="S11" s="95"/>
      <c r="T11" s="95"/>
      <c r="U11" s="103"/>
      <c r="V11" s="95"/>
      <c r="W11" s="95"/>
      <c r="X11" s="95"/>
      <c r="Y11" s="95"/>
      <c r="Z11" s="103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6"/>
      <c r="AL11" s="94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100"/>
      <c r="BT11" s="100"/>
    </row>
    <row r="12" spans="1:73" ht="12.75" customHeight="1">
      <c r="A12" s="139" t="s">
        <v>7</v>
      </c>
      <c r="B12" s="145">
        <v>524700</v>
      </c>
      <c r="C12" s="145">
        <v>23969</v>
      </c>
      <c r="D12" s="145">
        <v>27968</v>
      </c>
      <c r="E12" s="145">
        <v>33748</v>
      </c>
      <c r="F12" s="145">
        <v>35940</v>
      </c>
      <c r="G12" s="145">
        <v>40434</v>
      </c>
      <c r="H12" s="145">
        <v>64974</v>
      </c>
      <c r="I12" s="145">
        <v>76977</v>
      </c>
      <c r="J12" s="145">
        <v>58844</v>
      </c>
      <c r="K12" s="145">
        <v>38755</v>
      </c>
      <c r="L12" s="145">
        <v>40383</v>
      </c>
      <c r="M12" s="145">
        <v>39520</v>
      </c>
      <c r="N12" s="145">
        <v>43188</v>
      </c>
      <c r="O12" s="135"/>
      <c r="P12" s="95"/>
      <c r="Q12" s="95"/>
      <c r="R12" s="95"/>
      <c r="S12" s="95"/>
      <c r="T12" s="95"/>
      <c r="U12" s="103"/>
      <c r="V12" s="95"/>
      <c r="W12" s="95"/>
      <c r="X12" s="95"/>
      <c r="Y12" s="95"/>
      <c r="Z12" s="103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100"/>
      <c r="BT12" s="100"/>
    </row>
    <row r="13" spans="1:73" ht="12.75" customHeight="1">
      <c r="A13" s="101" t="s">
        <v>8</v>
      </c>
      <c r="B13" s="146">
        <v>2333</v>
      </c>
      <c r="C13" s="147">
        <v>85</v>
      </c>
      <c r="D13" s="147">
        <v>111</v>
      </c>
      <c r="E13" s="147">
        <v>120</v>
      </c>
      <c r="F13" s="147">
        <v>206</v>
      </c>
      <c r="G13" s="147">
        <v>128</v>
      </c>
      <c r="H13" s="147">
        <v>128</v>
      </c>
      <c r="I13" s="147">
        <v>460</v>
      </c>
      <c r="J13" s="147">
        <v>253</v>
      </c>
      <c r="K13" s="147">
        <v>194</v>
      </c>
      <c r="L13" s="147">
        <v>195</v>
      </c>
      <c r="M13" s="147">
        <v>167</v>
      </c>
      <c r="N13" s="147">
        <v>286</v>
      </c>
      <c r="O13" s="135"/>
      <c r="P13" s="95"/>
      <c r="Q13" s="95"/>
      <c r="R13" s="95"/>
      <c r="S13" s="95"/>
      <c r="T13" s="95"/>
      <c r="U13" s="103"/>
      <c r="V13" s="95"/>
      <c r="W13" s="95"/>
      <c r="X13" s="95"/>
      <c r="Y13" s="95"/>
      <c r="Z13" s="103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100"/>
      <c r="BT13" s="100"/>
    </row>
    <row r="14" spans="1:73">
      <c r="A14" s="104" t="s">
        <v>9</v>
      </c>
      <c r="B14" s="146">
        <v>1914</v>
      </c>
      <c r="C14" s="147">
        <v>75</v>
      </c>
      <c r="D14" s="147">
        <v>127</v>
      </c>
      <c r="E14" s="147">
        <v>99</v>
      </c>
      <c r="F14" s="147">
        <v>162</v>
      </c>
      <c r="G14" s="147">
        <v>133</v>
      </c>
      <c r="H14" s="147">
        <v>124</v>
      </c>
      <c r="I14" s="147">
        <v>240</v>
      </c>
      <c r="J14" s="147">
        <v>216</v>
      </c>
      <c r="K14" s="147">
        <v>194</v>
      </c>
      <c r="L14" s="147">
        <v>206</v>
      </c>
      <c r="M14" s="147">
        <v>145</v>
      </c>
      <c r="N14" s="147">
        <v>193</v>
      </c>
      <c r="O14" s="135"/>
      <c r="P14" s="95"/>
      <c r="Q14" s="95"/>
      <c r="R14" s="95"/>
      <c r="S14" s="95"/>
      <c r="T14" s="95"/>
      <c r="U14" s="103"/>
      <c r="V14" s="95"/>
      <c r="W14" s="95"/>
      <c r="X14" s="95"/>
      <c r="Y14" s="95"/>
      <c r="Z14" s="103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R14" s="100"/>
      <c r="BS14" s="100"/>
    </row>
    <row r="15" spans="1:73">
      <c r="A15" s="101" t="s">
        <v>10</v>
      </c>
      <c r="B15" s="146">
        <v>11526</v>
      </c>
      <c r="C15" s="147">
        <v>683</v>
      </c>
      <c r="D15" s="147">
        <v>525</v>
      </c>
      <c r="E15" s="147">
        <v>804</v>
      </c>
      <c r="F15" s="147">
        <v>788</v>
      </c>
      <c r="G15" s="147">
        <v>762</v>
      </c>
      <c r="H15" s="147">
        <v>905</v>
      </c>
      <c r="I15" s="147">
        <v>1047</v>
      </c>
      <c r="J15" s="147">
        <v>800</v>
      </c>
      <c r="K15" s="147">
        <v>887</v>
      </c>
      <c r="L15" s="147">
        <v>1198</v>
      </c>
      <c r="M15" s="147">
        <v>1525</v>
      </c>
      <c r="N15" s="147">
        <v>1602</v>
      </c>
      <c r="O15" s="135"/>
      <c r="P15" s="95"/>
      <c r="Q15" s="95"/>
      <c r="R15" s="95"/>
      <c r="S15" s="95"/>
      <c r="T15" s="95"/>
      <c r="U15" s="103"/>
      <c r="V15" s="95"/>
      <c r="W15" s="95"/>
      <c r="X15" s="95"/>
      <c r="Y15" s="95"/>
      <c r="Z15" s="103"/>
      <c r="AA15" s="95"/>
      <c r="AB15" s="95"/>
      <c r="AC15" s="95"/>
      <c r="AD15" s="95"/>
      <c r="AE15" s="96"/>
      <c r="AF15" s="96"/>
      <c r="AJ15" s="96"/>
      <c r="AK15" s="96"/>
      <c r="AW15" s="98"/>
    </row>
    <row r="16" spans="1:73">
      <c r="A16" s="101" t="s">
        <v>11</v>
      </c>
      <c r="B16" s="146">
        <v>96682</v>
      </c>
      <c r="C16" s="147">
        <v>4319</v>
      </c>
      <c r="D16" s="147">
        <v>3390</v>
      </c>
      <c r="E16" s="147">
        <v>4613</v>
      </c>
      <c r="F16" s="147">
        <v>4393</v>
      </c>
      <c r="G16" s="147">
        <v>6473</v>
      </c>
      <c r="H16" s="147">
        <v>17162</v>
      </c>
      <c r="I16" s="147">
        <v>20702</v>
      </c>
      <c r="J16" s="147">
        <v>14660</v>
      </c>
      <c r="K16" s="147">
        <v>7533</v>
      </c>
      <c r="L16" s="147">
        <v>5146</v>
      </c>
      <c r="M16" s="147">
        <v>4174</v>
      </c>
      <c r="N16" s="147">
        <v>4117</v>
      </c>
      <c r="O16" s="13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6"/>
      <c r="AF16" s="96"/>
      <c r="AJ16" s="96"/>
      <c r="AK16" s="96"/>
      <c r="AW16" s="98"/>
    </row>
    <row r="17" spans="1:49">
      <c r="A17" s="101" t="s">
        <v>12</v>
      </c>
      <c r="B17" s="146">
        <v>5445</v>
      </c>
      <c r="C17" s="147">
        <v>271</v>
      </c>
      <c r="D17" s="147">
        <v>282</v>
      </c>
      <c r="E17" s="147">
        <v>264</v>
      </c>
      <c r="F17" s="147">
        <v>480</v>
      </c>
      <c r="G17" s="147">
        <v>418</v>
      </c>
      <c r="H17" s="147">
        <v>420</v>
      </c>
      <c r="I17" s="147">
        <v>938</v>
      </c>
      <c r="J17" s="147">
        <v>393</v>
      </c>
      <c r="K17" s="147">
        <v>314</v>
      </c>
      <c r="L17" s="147">
        <v>598</v>
      </c>
      <c r="M17" s="147">
        <v>348</v>
      </c>
      <c r="N17" s="147">
        <v>719</v>
      </c>
      <c r="O17" s="13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6"/>
      <c r="AC17" s="96"/>
      <c r="AD17" s="96"/>
      <c r="AE17" s="96"/>
      <c r="AF17" s="96"/>
      <c r="AJ17" s="96"/>
      <c r="AK17" s="96"/>
      <c r="AW17" s="98"/>
    </row>
    <row r="18" spans="1:49">
      <c r="A18" s="101" t="s">
        <v>13</v>
      </c>
      <c r="B18" s="146">
        <v>15271</v>
      </c>
      <c r="C18" s="147">
        <v>602</v>
      </c>
      <c r="D18" s="147">
        <v>852</v>
      </c>
      <c r="E18" s="147">
        <v>1038</v>
      </c>
      <c r="F18" s="147">
        <v>1049</v>
      </c>
      <c r="G18" s="147">
        <v>1155</v>
      </c>
      <c r="H18" s="147">
        <v>1245</v>
      </c>
      <c r="I18" s="147">
        <v>1536</v>
      </c>
      <c r="J18" s="147">
        <v>1452</v>
      </c>
      <c r="K18" s="147">
        <v>1299</v>
      </c>
      <c r="L18" s="147">
        <v>1597</v>
      </c>
      <c r="M18" s="147">
        <v>1704</v>
      </c>
      <c r="N18" s="147">
        <v>1742</v>
      </c>
      <c r="O18" s="13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J18" s="96"/>
      <c r="AK18" s="96"/>
      <c r="AW18" s="98"/>
    </row>
    <row r="19" spans="1:49">
      <c r="A19" s="101" t="s">
        <v>14</v>
      </c>
      <c r="B19" s="146">
        <v>5559</v>
      </c>
      <c r="C19" s="147">
        <v>198</v>
      </c>
      <c r="D19" s="147">
        <v>282</v>
      </c>
      <c r="E19" s="147">
        <v>204</v>
      </c>
      <c r="F19" s="147">
        <v>354</v>
      </c>
      <c r="G19" s="147">
        <v>327</v>
      </c>
      <c r="H19" s="147">
        <v>284</v>
      </c>
      <c r="I19" s="147">
        <v>1422</v>
      </c>
      <c r="J19" s="147">
        <v>1356</v>
      </c>
      <c r="K19" s="147">
        <v>189</v>
      </c>
      <c r="L19" s="147">
        <v>313</v>
      </c>
      <c r="M19" s="147">
        <v>271</v>
      </c>
      <c r="N19" s="147">
        <v>359</v>
      </c>
      <c r="O19" s="13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J19" s="96"/>
      <c r="AK19" s="96"/>
      <c r="AW19" s="98"/>
    </row>
    <row r="20" spans="1:49">
      <c r="A20" s="104" t="s">
        <v>102</v>
      </c>
      <c r="B20" s="146">
        <v>18252</v>
      </c>
      <c r="C20" s="147">
        <v>953</v>
      </c>
      <c r="D20" s="147">
        <v>953</v>
      </c>
      <c r="E20" s="147">
        <v>1245</v>
      </c>
      <c r="F20" s="147">
        <v>1554</v>
      </c>
      <c r="G20" s="147">
        <v>1341</v>
      </c>
      <c r="H20" s="147">
        <v>1574</v>
      </c>
      <c r="I20" s="147">
        <v>1265</v>
      </c>
      <c r="J20" s="147">
        <v>1416</v>
      </c>
      <c r="K20" s="147">
        <v>1401</v>
      </c>
      <c r="L20" s="147">
        <v>1775</v>
      </c>
      <c r="M20" s="147">
        <v>2250</v>
      </c>
      <c r="N20" s="147">
        <v>2525</v>
      </c>
      <c r="O20" s="13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J20" s="96"/>
      <c r="AK20" s="96"/>
      <c r="AW20" s="98"/>
    </row>
    <row r="21" spans="1:49">
      <c r="A21" s="101" t="s">
        <v>16</v>
      </c>
      <c r="B21" s="146">
        <v>109591</v>
      </c>
      <c r="C21" s="147">
        <v>6325</v>
      </c>
      <c r="D21" s="147">
        <v>7178</v>
      </c>
      <c r="E21" s="147">
        <v>9094</v>
      </c>
      <c r="F21" s="147">
        <v>9478</v>
      </c>
      <c r="G21" s="147">
        <v>8666</v>
      </c>
      <c r="H21" s="147">
        <v>9685</v>
      </c>
      <c r="I21" s="147">
        <v>12397</v>
      </c>
      <c r="J21" s="147">
        <v>12205</v>
      </c>
      <c r="K21" s="147">
        <v>7900</v>
      </c>
      <c r="L21" s="147">
        <v>8257</v>
      </c>
      <c r="M21" s="147">
        <v>8017</v>
      </c>
      <c r="N21" s="147">
        <v>10389</v>
      </c>
      <c r="O21" s="135"/>
      <c r="AJ21" s="96"/>
      <c r="AK21" s="96"/>
      <c r="AW21" s="98"/>
    </row>
    <row r="22" spans="1:49">
      <c r="A22" s="101" t="s">
        <v>17</v>
      </c>
      <c r="B22" s="146">
        <v>11452</v>
      </c>
      <c r="C22" s="147">
        <v>514</v>
      </c>
      <c r="D22" s="147">
        <v>670</v>
      </c>
      <c r="E22" s="147">
        <v>850</v>
      </c>
      <c r="F22" s="147">
        <v>982</v>
      </c>
      <c r="G22" s="147">
        <v>913</v>
      </c>
      <c r="H22" s="147">
        <v>976</v>
      </c>
      <c r="I22" s="147">
        <v>1210</v>
      </c>
      <c r="J22" s="147">
        <v>1189</v>
      </c>
      <c r="K22" s="147">
        <v>1035</v>
      </c>
      <c r="L22" s="147">
        <v>1244</v>
      </c>
      <c r="M22" s="147">
        <v>1055</v>
      </c>
      <c r="N22" s="147">
        <v>814</v>
      </c>
      <c r="O22" s="135"/>
      <c r="AJ22" s="96"/>
      <c r="AK22" s="96"/>
      <c r="AW22" s="98"/>
    </row>
    <row r="23" spans="1:49">
      <c r="A23" s="101" t="s">
        <v>18</v>
      </c>
      <c r="B23" s="146">
        <v>20747</v>
      </c>
      <c r="C23" s="147">
        <v>814</v>
      </c>
      <c r="D23" s="147">
        <v>1096</v>
      </c>
      <c r="E23" s="147">
        <v>1500</v>
      </c>
      <c r="F23" s="147">
        <v>1556</v>
      </c>
      <c r="G23" s="147">
        <v>1906</v>
      </c>
      <c r="H23" s="147">
        <v>1812</v>
      </c>
      <c r="I23" s="147">
        <v>2250</v>
      </c>
      <c r="J23" s="147">
        <v>2251</v>
      </c>
      <c r="K23" s="147">
        <v>1780</v>
      </c>
      <c r="L23" s="147">
        <v>2009</v>
      </c>
      <c r="M23" s="147">
        <v>1901</v>
      </c>
      <c r="N23" s="147">
        <v>1872</v>
      </c>
      <c r="O23" s="135"/>
      <c r="AJ23" s="96"/>
      <c r="AK23" s="96"/>
      <c r="AW23" s="98"/>
    </row>
    <row r="24" spans="1:49">
      <c r="A24" s="101" t="s">
        <v>19</v>
      </c>
      <c r="B24" s="146">
        <v>4438</v>
      </c>
      <c r="C24" s="147">
        <v>135</v>
      </c>
      <c r="D24" s="147">
        <v>234</v>
      </c>
      <c r="E24" s="147">
        <v>162</v>
      </c>
      <c r="F24" s="147">
        <v>349</v>
      </c>
      <c r="G24" s="147">
        <v>275</v>
      </c>
      <c r="H24" s="147">
        <v>259</v>
      </c>
      <c r="I24" s="147">
        <v>943</v>
      </c>
      <c r="J24" s="147">
        <v>970</v>
      </c>
      <c r="K24" s="147">
        <v>181</v>
      </c>
      <c r="L24" s="147">
        <v>333</v>
      </c>
      <c r="M24" s="147">
        <v>300</v>
      </c>
      <c r="N24" s="147">
        <v>297</v>
      </c>
      <c r="O24" s="135"/>
      <c r="AJ24" s="96"/>
      <c r="AK24" s="96"/>
      <c r="AW24" s="98"/>
    </row>
    <row r="25" spans="1:49">
      <c r="A25" s="101" t="s">
        <v>20</v>
      </c>
      <c r="B25" s="146">
        <v>20172</v>
      </c>
      <c r="C25" s="147">
        <v>1268</v>
      </c>
      <c r="D25" s="147">
        <v>1780</v>
      </c>
      <c r="E25" s="147">
        <v>1660</v>
      </c>
      <c r="F25" s="147">
        <v>1686</v>
      </c>
      <c r="G25" s="147">
        <v>1288</v>
      </c>
      <c r="H25" s="147">
        <v>1671</v>
      </c>
      <c r="I25" s="147">
        <v>1528</v>
      </c>
      <c r="J25" s="147">
        <v>1316</v>
      </c>
      <c r="K25" s="147">
        <v>1893</v>
      </c>
      <c r="L25" s="147">
        <v>1599</v>
      </c>
      <c r="M25" s="147">
        <v>2370</v>
      </c>
      <c r="N25" s="147">
        <v>2113</v>
      </c>
      <c r="O25" s="135"/>
      <c r="AJ25" s="96"/>
      <c r="AK25" s="96"/>
      <c r="AW25" s="98"/>
    </row>
    <row r="26" spans="1:49">
      <c r="A26" s="104" t="s">
        <v>101</v>
      </c>
      <c r="B26" s="146">
        <v>163709</v>
      </c>
      <c r="C26" s="147">
        <v>6071</v>
      </c>
      <c r="D26" s="147">
        <v>8182</v>
      </c>
      <c r="E26" s="147">
        <v>9648</v>
      </c>
      <c r="F26" s="147">
        <v>9858</v>
      </c>
      <c r="G26" s="147">
        <v>13716</v>
      </c>
      <c r="H26" s="147">
        <v>25163</v>
      </c>
      <c r="I26" s="147">
        <v>26483</v>
      </c>
      <c r="J26" s="147">
        <v>15113</v>
      </c>
      <c r="K26" s="147">
        <v>11000</v>
      </c>
      <c r="L26" s="147">
        <v>12651</v>
      </c>
      <c r="M26" s="147">
        <v>12432</v>
      </c>
      <c r="N26" s="147">
        <v>13392</v>
      </c>
      <c r="O26" s="135"/>
      <c r="AJ26" s="96"/>
      <c r="AK26" s="96"/>
      <c r="AW26" s="98"/>
    </row>
    <row r="27" spans="1:49">
      <c r="A27" s="101" t="s">
        <v>22</v>
      </c>
      <c r="B27" s="146">
        <v>2141</v>
      </c>
      <c r="C27" s="147">
        <v>49</v>
      </c>
      <c r="D27" s="147">
        <v>134</v>
      </c>
      <c r="E27" s="147">
        <v>68</v>
      </c>
      <c r="F27" s="147">
        <v>159</v>
      </c>
      <c r="G27" s="147">
        <v>142</v>
      </c>
      <c r="H27" s="147">
        <v>185</v>
      </c>
      <c r="I27" s="147">
        <v>470</v>
      </c>
      <c r="J27" s="147">
        <v>254</v>
      </c>
      <c r="K27" s="147">
        <v>116</v>
      </c>
      <c r="L27" s="147">
        <v>170</v>
      </c>
      <c r="M27" s="147">
        <v>111</v>
      </c>
      <c r="N27" s="147">
        <v>283</v>
      </c>
      <c r="O27" s="135"/>
      <c r="AJ27" s="96"/>
      <c r="AK27" s="96"/>
      <c r="AW27" s="98"/>
    </row>
    <row r="28" spans="1:49">
      <c r="A28" s="101" t="s">
        <v>23</v>
      </c>
      <c r="B28" s="146">
        <v>10023</v>
      </c>
      <c r="C28" s="147">
        <v>231</v>
      </c>
      <c r="D28" s="147">
        <v>508</v>
      </c>
      <c r="E28" s="147">
        <v>697</v>
      </c>
      <c r="F28" s="147">
        <v>791</v>
      </c>
      <c r="G28" s="147">
        <v>811</v>
      </c>
      <c r="H28" s="147">
        <v>893</v>
      </c>
      <c r="I28" s="147">
        <v>1164</v>
      </c>
      <c r="J28" s="147">
        <v>2040</v>
      </c>
      <c r="K28" s="147">
        <v>729</v>
      </c>
      <c r="L28" s="147">
        <v>813</v>
      </c>
      <c r="M28" s="147">
        <v>768</v>
      </c>
      <c r="N28" s="147">
        <v>578</v>
      </c>
      <c r="O28" s="135"/>
      <c r="AJ28" s="96"/>
      <c r="AK28" s="96"/>
      <c r="AW28" s="98"/>
    </row>
    <row r="29" spans="1:49" ht="12.75" customHeight="1">
      <c r="A29" s="101" t="s">
        <v>98</v>
      </c>
      <c r="B29" s="146">
        <v>3340</v>
      </c>
      <c r="C29" s="147">
        <v>184</v>
      </c>
      <c r="D29" s="147">
        <v>188</v>
      </c>
      <c r="E29" s="147">
        <v>307</v>
      </c>
      <c r="F29" s="147">
        <v>239</v>
      </c>
      <c r="G29" s="147">
        <v>281</v>
      </c>
      <c r="H29" s="147">
        <v>434</v>
      </c>
      <c r="I29" s="147">
        <v>414</v>
      </c>
      <c r="J29" s="147">
        <v>344</v>
      </c>
      <c r="K29" s="147">
        <v>191</v>
      </c>
      <c r="L29" s="147">
        <v>256</v>
      </c>
      <c r="M29" s="147">
        <v>279</v>
      </c>
      <c r="N29" s="147">
        <v>223</v>
      </c>
      <c r="O29" s="135"/>
      <c r="AJ29" s="96"/>
      <c r="AK29" s="96"/>
      <c r="AW29" s="98"/>
    </row>
    <row r="30" spans="1:49">
      <c r="A30" s="101" t="s">
        <v>24</v>
      </c>
      <c r="B30" s="146">
        <v>22105</v>
      </c>
      <c r="C30" s="147">
        <v>1192</v>
      </c>
      <c r="D30" s="147">
        <v>1476</v>
      </c>
      <c r="E30" s="147">
        <v>1375</v>
      </c>
      <c r="F30" s="147">
        <v>1856</v>
      </c>
      <c r="G30" s="147">
        <v>1699</v>
      </c>
      <c r="H30" s="147">
        <v>2054</v>
      </c>
      <c r="I30" s="147">
        <v>2508</v>
      </c>
      <c r="J30" s="147">
        <v>2616</v>
      </c>
      <c r="K30" s="147">
        <v>1919</v>
      </c>
      <c r="L30" s="147">
        <v>2023</v>
      </c>
      <c r="M30" s="147">
        <v>1703</v>
      </c>
      <c r="N30" s="147">
        <v>1684</v>
      </c>
      <c r="O30" s="135"/>
      <c r="AJ30" s="96"/>
      <c r="AK30" s="96"/>
      <c r="AW30" s="98"/>
    </row>
    <row r="31" spans="1:49">
      <c r="A31" s="139" t="s">
        <v>25</v>
      </c>
      <c r="B31" s="145">
        <v>989184</v>
      </c>
      <c r="C31" s="145">
        <v>69244</v>
      </c>
      <c r="D31" s="145">
        <v>62373</v>
      </c>
      <c r="E31" s="145">
        <v>66466</v>
      </c>
      <c r="F31" s="145">
        <v>74874</v>
      </c>
      <c r="G31" s="145">
        <v>88403</v>
      </c>
      <c r="H31" s="145">
        <v>83482</v>
      </c>
      <c r="I31" s="145">
        <v>96084</v>
      </c>
      <c r="J31" s="145">
        <v>92613</v>
      </c>
      <c r="K31" s="145">
        <v>85586</v>
      </c>
      <c r="L31" s="145">
        <v>93335</v>
      </c>
      <c r="M31" s="145">
        <v>84854</v>
      </c>
      <c r="N31" s="145">
        <v>91870</v>
      </c>
      <c r="O31" s="135"/>
      <c r="AW31" s="95"/>
    </row>
    <row r="32" spans="1:49">
      <c r="A32" s="101" t="s">
        <v>26</v>
      </c>
      <c r="B32" s="146">
        <v>188837</v>
      </c>
      <c r="C32" s="147">
        <v>12915</v>
      </c>
      <c r="D32" s="147">
        <v>13376</v>
      </c>
      <c r="E32" s="147">
        <v>13812</v>
      </c>
      <c r="F32" s="147">
        <v>14498</v>
      </c>
      <c r="G32" s="147">
        <v>19095</v>
      </c>
      <c r="H32" s="147">
        <v>16988</v>
      </c>
      <c r="I32" s="147">
        <v>18396</v>
      </c>
      <c r="J32" s="147">
        <v>16919</v>
      </c>
      <c r="K32" s="147">
        <v>15267</v>
      </c>
      <c r="L32" s="147">
        <v>16102</v>
      </c>
      <c r="M32" s="147">
        <v>16868</v>
      </c>
      <c r="N32" s="147">
        <v>14601</v>
      </c>
      <c r="O32" s="135"/>
      <c r="AW32" s="95"/>
    </row>
    <row r="33" spans="1:15">
      <c r="A33" s="101" t="s">
        <v>27</v>
      </c>
      <c r="B33" s="146">
        <v>14024</v>
      </c>
      <c r="C33" s="147">
        <v>1171</v>
      </c>
      <c r="D33" s="147">
        <v>880</v>
      </c>
      <c r="E33" s="147">
        <v>790</v>
      </c>
      <c r="F33" s="147">
        <v>929</v>
      </c>
      <c r="G33" s="147">
        <v>1215</v>
      </c>
      <c r="H33" s="147">
        <v>1245</v>
      </c>
      <c r="I33" s="147">
        <v>1372</v>
      </c>
      <c r="J33" s="147">
        <v>884</v>
      </c>
      <c r="K33" s="147">
        <v>1404</v>
      </c>
      <c r="L33" s="147">
        <v>1169</v>
      </c>
      <c r="M33" s="147">
        <v>1320</v>
      </c>
      <c r="N33" s="147">
        <v>1645</v>
      </c>
      <c r="O33" s="135"/>
    </row>
    <row r="34" spans="1:15">
      <c r="A34" s="101" t="s">
        <v>28</v>
      </c>
      <c r="B34" s="146">
        <v>83698</v>
      </c>
      <c r="C34" s="147">
        <v>5534</v>
      </c>
      <c r="D34" s="147">
        <v>4199</v>
      </c>
      <c r="E34" s="147">
        <v>4997</v>
      </c>
      <c r="F34" s="147">
        <v>6428</v>
      </c>
      <c r="G34" s="147">
        <v>6724</v>
      </c>
      <c r="H34" s="147">
        <v>6089</v>
      </c>
      <c r="I34" s="147">
        <v>7108</v>
      </c>
      <c r="J34" s="147">
        <v>8324</v>
      </c>
      <c r="K34" s="147">
        <v>7184</v>
      </c>
      <c r="L34" s="147">
        <v>8052</v>
      </c>
      <c r="M34" s="147">
        <v>8619</v>
      </c>
      <c r="N34" s="147">
        <v>10440</v>
      </c>
      <c r="O34" s="135"/>
    </row>
    <row r="35" spans="1:15">
      <c r="A35" s="101" t="s">
        <v>29</v>
      </c>
      <c r="B35" s="146">
        <v>117077</v>
      </c>
      <c r="C35" s="147">
        <v>9036</v>
      </c>
      <c r="D35" s="147">
        <v>10073</v>
      </c>
      <c r="E35" s="147">
        <v>6827</v>
      </c>
      <c r="F35" s="147">
        <v>7875</v>
      </c>
      <c r="G35" s="147">
        <v>11142</v>
      </c>
      <c r="H35" s="147">
        <v>10011</v>
      </c>
      <c r="I35" s="147">
        <v>14751</v>
      </c>
      <c r="J35" s="147">
        <v>10119</v>
      </c>
      <c r="K35" s="147">
        <v>9602</v>
      </c>
      <c r="L35" s="147">
        <v>10873</v>
      </c>
      <c r="M35" s="147">
        <v>8962</v>
      </c>
      <c r="N35" s="147">
        <v>7806</v>
      </c>
      <c r="O35" s="135"/>
    </row>
    <row r="36" spans="1:15">
      <c r="A36" s="101" t="s">
        <v>30</v>
      </c>
      <c r="B36" s="146">
        <v>293564</v>
      </c>
      <c r="C36" s="147">
        <v>17799</v>
      </c>
      <c r="D36" s="147">
        <v>12710</v>
      </c>
      <c r="E36" s="147">
        <v>17981</v>
      </c>
      <c r="F36" s="147">
        <v>21378</v>
      </c>
      <c r="G36" s="147">
        <v>24401</v>
      </c>
      <c r="H36" s="147">
        <v>27905</v>
      </c>
      <c r="I36" s="147">
        <v>26691</v>
      </c>
      <c r="J36" s="147">
        <v>27723</v>
      </c>
      <c r="K36" s="147">
        <v>27883</v>
      </c>
      <c r="L36" s="147">
        <v>31990</v>
      </c>
      <c r="M36" s="147">
        <v>26403</v>
      </c>
      <c r="N36" s="147">
        <v>30700</v>
      </c>
      <c r="O36" s="135"/>
    </row>
    <row r="37" spans="1:15">
      <c r="A37" s="101" t="s">
        <v>31</v>
      </c>
      <c r="B37" s="146">
        <v>49940</v>
      </c>
      <c r="C37" s="147">
        <v>1698</v>
      </c>
      <c r="D37" s="147">
        <v>3668</v>
      </c>
      <c r="E37" s="147">
        <v>4354</v>
      </c>
      <c r="F37" s="147">
        <v>4337</v>
      </c>
      <c r="G37" s="147">
        <v>4492</v>
      </c>
      <c r="H37" s="147">
        <v>2747</v>
      </c>
      <c r="I37" s="147">
        <v>5058</v>
      </c>
      <c r="J37" s="147">
        <v>6792</v>
      </c>
      <c r="K37" s="147">
        <v>4545</v>
      </c>
      <c r="L37" s="147">
        <v>3659</v>
      </c>
      <c r="M37" s="147">
        <v>4261</v>
      </c>
      <c r="N37" s="147">
        <v>4329</v>
      </c>
      <c r="O37" s="135"/>
    </row>
    <row r="38" spans="1:15">
      <c r="A38" s="101" t="s">
        <v>32</v>
      </c>
      <c r="B38" s="146">
        <v>87075</v>
      </c>
      <c r="C38" s="147">
        <v>4942</v>
      </c>
      <c r="D38" s="147">
        <v>6688</v>
      </c>
      <c r="E38" s="147">
        <v>6370</v>
      </c>
      <c r="F38" s="147">
        <v>6668</v>
      </c>
      <c r="G38" s="147">
        <v>8426</v>
      </c>
      <c r="H38" s="147">
        <v>5657</v>
      </c>
      <c r="I38" s="147">
        <v>8320</v>
      </c>
      <c r="J38" s="147">
        <v>7900</v>
      </c>
      <c r="K38" s="147">
        <v>7314</v>
      </c>
      <c r="L38" s="147">
        <v>9616</v>
      </c>
      <c r="M38" s="147">
        <v>7363</v>
      </c>
      <c r="N38" s="147">
        <v>7811</v>
      </c>
      <c r="O38" s="135"/>
    </row>
    <row r="39" spans="1:15">
      <c r="A39" s="104" t="s">
        <v>33</v>
      </c>
      <c r="B39" s="146">
        <v>25762</v>
      </c>
      <c r="C39" s="147">
        <v>1380</v>
      </c>
      <c r="D39" s="147">
        <v>1306</v>
      </c>
      <c r="E39" s="147">
        <v>1348</v>
      </c>
      <c r="F39" s="147">
        <v>2460</v>
      </c>
      <c r="G39" s="147">
        <v>2786</v>
      </c>
      <c r="H39" s="147">
        <v>2476</v>
      </c>
      <c r="I39" s="147">
        <v>2640</v>
      </c>
      <c r="J39" s="147">
        <v>2834</v>
      </c>
      <c r="K39" s="147">
        <v>2229</v>
      </c>
      <c r="L39" s="147">
        <v>2314</v>
      </c>
      <c r="M39" s="147">
        <v>2148</v>
      </c>
      <c r="N39" s="147">
        <v>1841</v>
      </c>
      <c r="O39" s="135"/>
    </row>
    <row r="40" spans="1:15">
      <c r="A40" s="104" t="s">
        <v>34</v>
      </c>
      <c r="B40" s="146">
        <v>106602</v>
      </c>
      <c r="C40" s="147">
        <v>12837</v>
      </c>
      <c r="D40" s="147">
        <v>7882</v>
      </c>
      <c r="E40" s="147">
        <v>8297</v>
      </c>
      <c r="F40" s="147">
        <v>8444</v>
      </c>
      <c r="G40" s="147">
        <v>7986</v>
      </c>
      <c r="H40" s="147">
        <v>8552</v>
      </c>
      <c r="I40" s="147">
        <v>9448</v>
      </c>
      <c r="J40" s="147">
        <v>9009</v>
      </c>
      <c r="K40" s="147">
        <v>8098</v>
      </c>
      <c r="L40" s="147">
        <v>7741</v>
      </c>
      <c r="M40" s="147">
        <v>7220</v>
      </c>
      <c r="N40" s="147">
        <v>11088</v>
      </c>
      <c r="O40" s="135"/>
    </row>
    <row r="41" spans="1:15">
      <c r="A41" s="104" t="s">
        <v>35</v>
      </c>
      <c r="B41" s="146">
        <v>22605</v>
      </c>
      <c r="C41" s="147">
        <v>1932</v>
      </c>
      <c r="D41" s="147">
        <v>1591</v>
      </c>
      <c r="E41" s="147">
        <v>1690</v>
      </c>
      <c r="F41" s="147">
        <v>1857</v>
      </c>
      <c r="G41" s="147">
        <v>2136</v>
      </c>
      <c r="H41" s="147">
        <v>1812</v>
      </c>
      <c r="I41" s="147">
        <v>2300</v>
      </c>
      <c r="J41" s="147">
        <v>2109</v>
      </c>
      <c r="K41" s="147">
        <v>2060</v>
      </c>
      <c r="L41" s="147">
        <v>1819</v>
      </c>
      <c r="M41" s="147">
        <v>1690</v>
      </c>
      <c r="N41" s="147">
        <v>1609</v>
      </c>
      <c r="O41" s="135"/>
    </row>
    <row r="42" spans="1:15">
      <c r="A42" s="139" t="s">
        <v>36</v>
      </c>
      <c r="B42" s="145">
        <v>185231</v>
      </c>
      <c r="C42" s="145">
        <v>12172</v>
      </c>
      <c r="D42" s="145">
        <v>13832</v>
      </c>
      <c r="E42" s="145">
        <v>17764</v>
      </c>
      <c r="F42" s="145">
        <v>15777</v>
      </c>
      <c r="G42" s="145">
        <v>15061</v>
      </c>
      <c r="H42" s="145">
        <v>14784</v>
      </c>
      <c r="I42" s="145">
        <v>15524</v>
      </c>
      <c r="J42" s="145">
        <v>15950</v>
      </c>
      <c r="K42" s="145">
        <v>10898</v>
      </c>
      <c r="L42" s="145">
        <v>11720</v>
      </c>
      <c r="M42" s="145">
        <v>17122</v>
      </c>
      <c r="N42" s="145">
        <v>24627</v>
      </c>
      <c r="O42" s="135"/>
    </row>
    <row r="43" spans="1:15">
      <c r="A43" s="104" t="s">
        <v>37</v>
      </c>
      <c r="B43" s="146">
        <v>18079</v>
      </c>
      <c r="C43" s="147">
        <v>568</v>
      </c>
      <c r="D43" s="147">
        <v>733</v>
      </c>
      <c r="E43" s="147">
        <v>1497</v>
      </c>
      <c r="F43" s="147">
        <v>1338</v>
      </c>
      <c r="G43" s="147">
        <v>1275</v>
      </c>
      <c r="H43" s="147">
        <v>1312</v>
      </c>
      <c r="I43" s="147">
        <v>1265</v>
      </c>
      <c r="J43" s="147">
        <v>1414</v>
      </c>
      <c r="K43" s="147">
        <v>985</v>
      </c>
      <c r="L43" s="147">
        <v>1295</v>
      </c>
      <c r="M43" s="147">
        <v>2094</v>
      </c>
      <c r="N43" s="147">
        <v>4303</v>
      </c>
      <c r="O43" s="135"/>
    </row>
    <row r="44" spans="1:15">
      <c r="A44" s="101" t="s">
        <v>38</v>
      </c>
      <c r="B44" s="146">
        <v>9980</v>
      </c>
      <c r="C44" s="147">
        <v>750</v>
      </c>
      <c r="D44" s="147">
        <v>764</v>
      </c>
      <c r="E44" s="147">
        <v>838</v>
      </c>
      <c r="F44" s="147">
        <v>872</v>
      </c>
      <c r="G44" s="147">
        <v>836</v>
      </c>
      <c r="H44" s="147">
        <v>852</v>
      </c>
      <c r="I44" s="147">
        <v>845</v>
      </c>
      <c r="J44" s="147">
        <v>903</v>
      </c>
      <c r="K44" s="147">
        <v>492</v>
      </c>
      <c r="L44" s="147">
        <v>575</v>
      </c>
      <c r="M44" s="147">
        <v>1035</v>
      </c>
      <c r="N44" s="147">
        <v>1218</v>
      </c>
      <c r="O44" s="135"/>
    </row>
    <row r="45" spans="1:15">
      <c r="A45" s="101" t="s">
        <v>39</v>
      </c>
      <c r="B45" s="146">
        <v>41025</v>
      </c>
      <c r="C45" s="147">
        <v>1205</v>
      </c>
      <c r="D45" s="147">
        <v>2144</v>
      </c>
      <c r="E45" s="147">
        <v>3841</v>
      </c>
      <c r="F45" s="147">
        <v>4225</v>
      </c>
      <c r="G45" s="147">
        <v>3530</v>
      </c>
      <c r="H45" s="147">
        <v>3240</v>
      </c>
      <c r="I45" s="147">
        <v>3264</v>
      </c>
      <c r="J45" s="147">
        <v>3346</v>
      </c>
      <c r="K45" s="147">
        <v>2141</v>
      </c>
      <c r="L45" s="147">
        <v>2336</v>
      </c>
      <c r="M45" s="147">
        <v>4671</v>
      </c>
      <c r="N45" s="147">
        <v>7082</v>
      </c>
      <c r="O45" s="135"/>
    </row>
    <row r="46" spans="1:15">
      <c r="A46" s="101" t="s">
        <v>40</v>
      </c>
      <c r="B46" s="146">
        <v>9326</v>
      </c>
      <c r="C46" s="147">
        <v>754</v>
      </c>
      <c r="D46" s="147">
        <v>795</v>
      </c>
      <c r="E46" s="147">
        <v>803</v>
      </c>
      <c r="F46" s="147">
        <v>1020</v>
      </c>
      <c r="G46" s="147">
        <v>587</v>
      </c>
      <c r="H46" s="147">
        <v>601</v>
      </c>
      <c r="I46" s="147">
        <v>654</v>
      </c>
      <c r="J46" s="147">
        <v>770</v>
      </c>
      <c r="K46" s="147">
        <v>813</v>
      </c>
      <c r="L46" s="147">
        <v>797</v>
      </c>
      <c r="M46" s="147">
        <v>534</v>
      </c>
      <c r="N46" s="147">
        <v>1198</v>
      </c>
      <c r="O46" s="135"/>
    </row>
    <row r="47" spans="1:15">
      <c r="A47" s="101" t="s">
        <v>41</v>
      </c>
      <c r="B47" s="146">
        <v>2900</v>
      </c>
      <c r="C47" s="147">
        <v>155</v>
      </c>
      <c r="D47" s="147">
        <v>180</v>
      </c>
      <c r="E47" s="147">
        <v>234</v>
      </c>
      <c r="F47" s="147">
        <v>269</v>
      </c>
      <c r="G47" s="147">
        <v>266</v>
      </c>
      <c r="H47" s="147">
        <v>217</v>
      </c>
      <c r="I47" s="147">
        <v>265</v>
      </c>
      <c r="J47" s="147">
        <v>250</v>
      </c>
      <c r="K47" s="147">
        <v>168</v>
      </c>
      <c r="L47" s="147">
        <v>197</v>
      </c>
      <c r="M47" s="147">
        <v>297</v>
      </c>
      <c r="N47" s="147">
        <v>402</v>
      </c>
      <c r="O47" s="135"/>
    </row>
    <row r="48" spans="1:15">
      <c r="A48" s="101" t="s">
        <v>42</v>
      </c>
      <c r="B48" s="146">
        <v>1659</v>
      </c>
      <c r="C48" s="147">
        <v>68</v>
      </c>
      <c r="D48" s="147">
        <v>101</v>
      </c>
      <c r="E48" s="147">
        <v>145</v>
      </c>
      <c r="F48" s="147">
        <v>132</v>
      </c>
      <c r="G48" s="147">
        <v>145</v>
      </c>
      <c r="H48" s="147">
        <v>149</v>
      </c>
      <c r="I48" s="147">
        <v>137</v>
      </c>
      <c r="J48" s="147">
        <v>153</v>
      </c>
      <c r="K48" s="147">
        <v>98</v>
      </c>
      <c r="L48" s="147">
        <v>147</v>
      </c>
      <c r="M48" s="147">
        <v>186</v>
      </c>
      <c r="N48" s="147">
        <v>198</v>
      </c>
      <c r="O48" s="135"/>
    </row>
    <row r="49" spans="1:15">
      <c r="A49" s="101" t="s">
        <v>24</v>
      </c>
      <c r="B49" s="146">
        <v>102262</v>
      </c>
      <c r="C49" s="147">
        <v>8672</v>
      </c>
      <c r="D49" s="147">
        <v>9115</v>
      </c>
      <c r="E49" s="147">
        <v>10406</v>
      </c>
      <c r="F49" s="147">
        <v>7921</v>
      </c>
      <c r="G49" s="147">
        <v>8422</v>
      </c>
      <c r="H49" s="147">
        <v>8413</v>
      </c>
      <c r="I49" s="147">
        <v>9094</v>
      </c>
      <c r="J49" s="147">
        <v>9114</v>
      </c>
      <c r="K49" s="147">
        <v>6201</v>
      </c>
      <c r="L49" s="147">
        <v>6373</v>
      </c>
      <c r="M49" s="147">
        <v>8305</v>
      </c>
      <c r="N49" s="147">
        <v>10226</v>
      </c>
      <c r="O49" s="135"/>
    </row>
    <row r="50" spans="1:15">
      <c r="A50" s="139" t="s">
        <v>43</v>
      </c>
      <c r="B50" s="145">
        <v>1411390</v>
      </c>
      <c r="C50" s="145">
        <v>172752</v>
      </c>
      <c r="D50" s="145">
        <v>168619</v>
      </c>
      <c r="E50" s="145">
        <v>123657</v>
      </c>
      <c r="F50" s="145">
        <v>125652</v>
      </c>
      <c r="G50" s="145">
        <v>89539</v>
      </c>
      <c r="H50" s="145">
        <v>89028</v>
      </c>
      <c r="I50" s="145">
        <v>118897</v>
      </c>
      <c r="J50" s="145">
        <v>117606</v>
      </c>
      <c r="K50" s="145">
        <v>76160</v>
      </c>
      <c r="L50" s="145">
        <v>92723</v>
      </c>
      <c r="M50" s="145">
        <v>108633</v>
      </c>
      <c r="N50" s="145">
        <v>128124</v>
      </c>
      <c r="O50" s="135"/>
    </row>
    <row r="51" spans="1:15">
      <c r="A51" s="101" t="s">
        <v>44</v>
      </c>
      <c r="B51" s="146">
        <v>171409</v>
      </c>
      <c r="C51" s="147">
        <v>15908</v>
      </c>
      <c r="D51" s="147">
        <v>14963</v>
      </c>
      <c r="E51" s="147">
        <v>20284</v>
      </c>
      <c r="F51" s="147">
        <v>16239</v>
      </c>
      <c r="G51" s="147">
        <v>12153</v>
      </c>
      <c r="H51" s="147">
        <v>11561</v>
      </c>
      <c r="I51" s="147">
        <v>12091</v>
      </c>
      <c r="J51" s="147">
        <v>12225</v>
      </c>
      <c r="K51" s="147">
        <v>11745</v>
      </c>
      <c r="L51" s="147">
        <v>14988</v>
      </c>
      <c r="M51" s="147">
        <v>15793</v>
      </c>
      <c r="N51" s="147">
        <v>13459</v>
      </c>
      <c r="O51" s="135"/>
    </row>
    <row r="52" spans="1:15">
      <c r="A52" s="101" t="s">
        <v>45</v>
      </c>
      <c r="B52" s="146">
        <v>12962</v>
      </c>
      <c r="C52" s="147">
        <v>1535</v>
      </c>
      <c r="D52" s="147">
        <v>1414</v>
      </c>
      <c r="E52" s="147">
        <v>1362</v>
      </c>
      <c r="F52" s="147">
        <v>999</v>
      </c>
      <c r="G52" s="147">
        <v>850</v>
      </c>
      <c r="H52" s="147">
        <v>631</v>
      </c>
      <c r="I52" s="147">
        <v>1203</v>
      </c>
      <c r="J52" s="147">
        <v>749</v>
      </c>
      <c r="K52" s="147">
        <v>529</v>
      </c>
      <c r="L52" s="147">
        <v>968</v>
      </c>
      <c r="M52" s="147">
        <v>1108</v>
      </c>
      <c r="N52" s="147">
        <v>1614</v>
      </c>
      <c r="O52" s="135"/>
    </row>
    <row r="53" spans="1:15">
      <c r="A53" s="101" t="s">
        <v>46</v>
      </c>
      <c r="B53" s="146">
        <v>31772</v>
      </c>
      <c r="C53" s="147">
        <v>3060</v>
      </c>
      <c r="D53" s="147">
        <v>2817</v>
      </c>
      <c r="E53" s="147">
        <v>2658</v>
      </c>
      <c r="F53" s="147">
        <v>3523</v>
      </c>
      <c r="G53" s="147">
        <v>1898</v>
      </c>
      <c r="H53" s="147">
        <v>2248</v>
      </c>
      <c r="I53" s="147">
        <v>4110</v>
      </c>
      <c r="J53" s="147">
        <v>2239</v>
      </c>
      <c r="K53" s="147">
        <v>1794</v>
      </c>
      <c r="L53" s="147">
        <v>2386</v>
      </c>
      <c r="M53" s="147">
        <v>2319</v>
      </c>
      <c r="N53" s="147">
        <v>2720</v>
      </c>
      <c r="O53" s="135"/>
    </row>
    <row r="54" spans="1:15">
      <c r="A54" s="101" t="s">
        <v>47</v>
      </c>
      <c r="B54" s="146">
        <v>9646</v>
      </c>
      <c r="C54" s="147">
        <v>1290</v>
      </c>
      <c r="D54" s="147">
        <v>1391</v>
      </c>
      <c r="E54" s="147">
        <v>1397</v>
      </c>
      <c r="F54" s="147">
        <v>1232</v>
      </c>
      <c r="G54" s="147">
        <v>442</v>
      </c>
      <c r="H54" s="147">
        <v>353</v>
      </c>
      <c r="I54" s="147">
        <v>316</v>
      </c>
      <c r="J54" s="147">
        <v>301</v>
      </c>
      <c r="K54" s="147">
        <v>219</v>
      </c>
      <c r="L54" s="147">
        <v>399</v>
      </c>
      <c r="M54" s="147">
        <v>877</v>
      </c>
      <c r="N54" s="147">
        <v>1429</v>
      </c>
      <c r="O54" s="135"/>
    </row>
    <row r="55" spans="1:15">
      <c r="A55" s="101" t="s">
        <v>48</v>
      </c>
      <c r="B55" s="146">
        <v>3797</v>
      </c>
      <c r="C55" s="147">
        <v>402</v>
      </c>
      <c r="D55" s="147">
        <v>513</v>
      </c>
      <c r="E55" s="147">
        <v>313</v>
      </c>
      <c r="F55" s="147">
        <v>288</v>
      </c>
      <c r="G55" s="147">
        <v>229</v>
      </c>
      <c r="H55" s="147">
        <v>239</v>
      </c>
      <c r="I55" s="147">
        <v>391</v>
      </c>
      <c r="J55" s="147">
        <v>78</v>
      </c>
      <c r="K55" s="147">
        <v>124</v>
      </c>
      <c r="L55" s="147">
        <v>266</v>
      </c>
      <c r="M55" s="147">
        <v>412</v>
      </c>
      <c r="N55" s="147">
        <v>542</v>
      </c>
      <c r="O55" s="135"/>
    </row>
    <row r="56" spans="1:15">
      <c r="A56" s="101" t="s">
        <v>49</v>
      </c>
      <c r="B56" s="146">
        <v>0</v>
      </c>
      <c r="C56" s="147">
        <v>0</v>
      </c>
      <c r="D56" s="147">
        <v>0</v>
      </c>
      <c r="E56" s="147">
        <v>0</v>
      </c>
      <c r="F56" s="147">
        <v>0</v>
      </c>
      <c r="G56" s="147">
        <v>0</v>
      </c>
      <c r="H56" s="147">
        <v>0</v>
      </c>
      <c r="I56" s="147">
        <v>0</v>
      </c>
      <c r="J56" s="147">
        <v>0</v>
      </c>
      <c r="K56" s="147">
        <v>0</v>
      </c>
      <c r="L56" s="147">
        <v>0</v>
      </c>
      <c r="M56" s="147">
        <v>0</v>
      </c>
      <c r="N56" s="147">
        <v>0</v>
      </c>
      <c r="O56" s="135"/>
    </row>
    <row r="57" spans="1:15">
      <c r="A57" s="101" t="s">
        <v>50</v>
      </c>
      <c r="B57" s="146">
        <v>181588</v>
      </c>
      <c r="C57" s="147">
        <v>9836</v>
      </c>
      <c r="D57" s="147">
        <v>9277</v>
      </c>
      <c r="E57" s="147">
        <v>10296</v>
      </c>
      <c r="F57" s="147">
        <v>14263</v>
      </c>
      <c r="G57" s="147">
        <v>9668</v>
      </c>
      <c r="H57" s="147">
        <v>15336</v>
      </c>
      <c r="I57" s="147">
        <v>27070</v>
      </c>
      <c r="J57" s="147">
        <v>28834</v>
      </c>
      <c r="K57" s="147">
        <v>13438</v>
      </c>
      <c r="L57" s="147">
        <v>12620</v>
      </c>
      <c r="M57" s="147">
        <v>12543</v>
      </c>
      <c r="N57" s="147">
        <v>18407</v>
      </c>
      <c r="O57" s="135"/>
    </row>
    <row r="58" spans="1:15">
      <c r="A58" s="101" t="s">
        <v>51</v>
      </c>
      <c r="B58" s="146">
        <v>1564</v>
      </c>
      <c r="C58" s="147">
        <v>201</v>
      </c>
      <c r="D58" s="147">
        <v>134</v>
      </c>
      <c r="E58" s="147">
        <v>160</v>
      </c>
      <c r="F58" s="147">
        <v>123</v>
      </c>
      <c r="G58" s="147">
        <v>63</v>
      </c>
      <c r="H58" s="147">
        <v>82</v>
      </c>
      <c r="I58" s="147">
        <v>88</v>
      </c>
      <c r="J58" s="147">
        <v>62</v>
      </c>
      <c r="K58" s="147">
        <v>57</v>
      </c>
      <c r="L58" s="147">
        <v>125</v>
      </c>
      <c r="M58" s="147">
        <v>208</v>
      </c>
      <c r="N58" s="147">
        <v>261</v>
      </c>
      <c r="O58" s="135"/>
    </row>
    <row r="59" spans="1:15">
      <c r="A59" s="104" t="s">
        <v>103</v>
      </c>
      <c r="B59" s="146">
        <v>217508</v>
      </c>
      <c r="C59" s="147">
        <v>22622</v>
      </c>
      <c r="D59" s="147">
        <v>32840</v>
      </c>
      <c r="E59" s="147">
        <v>24130</v>
      </c>
      <c r="F59" s="147">
        <v>24931</v>
      </c>
      <c r="G59" s="147">
        <v>14050</v>
      </c>
      <c r="H59" s="147">
        <v>8815</v>
      </c>
      <c r="I59" s="147">
        <v>16286</v>
      </c>
      <c r="J59" s="147">
        <v>17221</v>
      </c>
      <c r="K59" s="147">
        <v>6858</v>
      </c>
      <c r="L59" s="147">
        <v>15266</v>
      </c>
      <c r="M59" s="147">
        <v>13715</v>
      </c>
      <c r="N59" s="147">
        <v>20774</v>
      </c>
      <c r="O59" s="135"/>
    </row>
    <row r="60" spans="1:15">
      <c r="A60" s="104" t="s">
        <v>53</v>
      </c>
      <c r="B60" s="146">
        <v>2949</v>
      </c>
      <c r="C60" s="147">
        <v>228</v>
      </c>
      <c r="D60" s="147">
        <v>292</v>
      </c>
      <c r="E60" s="147">
        <v>353</v>
      </c>
      <c r="F60" s="147">
        <v>304</v>
      </c>
      <c r="G60" s="147">
        <v>243</v>
      </c>
      <c r="H60" s="147">
        <v>216</v>
      </c>
      <c r="I60" s="147">
        <v>186</v>
      </c>
      <c r="J60" s="147">
        <v>241</v>
      </c>
      <c r="K60" s="147">
        <v>137</v>
      </c>
      <c r="L60" s="147">
        <v>142</v>
      </c>
      <c r="M60" s="147">
        <v>287</v>
      </c>
      <c r="N60" s="147">
        <v>320</v>
      </c>
      <c r="O60" s="135"/>
    </row>
    <row r="61" spans="1:15">
      <c r="A61" s="101" t="s">
        <v>54</v>
      </c>
      <c r="B61" s="146">
        <v>28362</v>
      </c>
      <c r="C61" s="147">
        <v>1742</v>
      </c>
      <c r="D61" s="147">
        <v>1866</v>
      </c>
      <c r="E61" s="147">
        <v>1840</v>
      </c>
      <c r="F61" s="147">
        <v>2714</v>
      </c>
      <c r="G61" s="147">
        <v>2327</v>
      </c>
      <c r="H61" s="147">
        <v>2453</v>
      </c>
      <c r="I61" s="147">
        <v>3914</v>
      </c>
      <c r="J61" s="147">
        <v>2811</v>
      </c>
      <c r="K61" s="147">
        <v>2188</v>
      </c>
      <c r="L61" s="147">
        <v>2171</v>
      </c>
      <c r="M61" s="147">
        <v>2026</v>
      </c>
      <c r="N61" s="147">
        <v>2310</v>
      </c>
      <c r="O61" s="135"/>
    </row>
    <row r="62" spans="1:15">
      <c r="A62" s="101" t="s">
        <v>55</v>
      </c>
      <c r="B62" s="146">
        <v>11503</v>
      </c>
      <c r="C62" s="147">
        <v>2318</v>
      </c>
      <c r="D62" s="147">
        <v>1780</v>
      </c>
      <c r="E62" s="147">
        <v>1614</v>
      </c>
      <c r="F62" s="147">
        <v>775</v>
      </c>
      <c r="G62" s="147">
        <v>565</v>
      </c>
      <c r="H62" s="147">
        <v>634</v>
      </c>
      <c r="I62" s="147">
        <v>357</v>
      </c>
      <c r="J62" s="147">
        <v>289</v>
      </c>
      <c r="K62" s="147">
        <v>509</v>
      </c>
      <c r="L62" s="147">
        <v>628</v>
      </c>
      <c r="M62" s="147">
        <v>915</v>
      </c>
      <c r="N62" s="147">
        <v>1119</v>
      </c>
      <c r="O62" s="135"/>
    </row>
    <row r="63" spans="1:15">
      <c r="A63" s="101" t="s">
        <v>56</v>
      </c>
      <c r="B63" s="146">
        <v>188063</v>
      </c>
      <c r="C63" s="147">
        <v>10673</v>
      </c>
      <c r="D63" s="147">
        <v>12219</v>
      </c>
      <c r="E63" s="147">
        <v>15622</v>
      </c>
      <c r="F63" s="147">
        <v>17060</v>
      </c>
      <c r="G63" s="147">
        <v>18335</v>
      </c>
      <c r="H63" s="147">
        <v>16389</v>
      </c>
      <c r="I63" s="147">
        <v>18589</v>
      </c>
      <c r="J63" s="147">
        <v>18577</v>
      </c>
      <c r="K63" s="147">
        <v>15076</v>
      </c>
      <c r="L63" s="147">
        <v>14680</v>
      </c>
      <c r="M63" s="147">
        <v>15375</v>
      </c>
      <c r="N63" s="147">
        <v>15468</v>
      </c>
      <c r="O63" s="135"/>
    </row>
    <row r="64" spans="1:15">
      <c r="A64" s="101" t="s">
        <v>57</v>
      </c>
      <c r="B64" s="146">
        <v>5684</v>
      </c>
      <c r="C64" s="147">
        <v>296</v>
      </c>
      <c r="D64" s="147">
        <v>394</v>
      </c>
      <c r="E64" s="147">
        <v>552</v>
      </c>
      <c r="F64" s="147">
        <v>577</v>
      </c>
      <c r="G64" s="147">
        <v>455</v>
      </c>
      <c r="H64" s="147">
        <v>580</v>
      </c>
      <c r="I64" s="147">
        <v>626</v>
      </c>
      <c r="J64" s="147">
        <v>413</v>
      </c>
      <c r="K64" s="147">
        <v>377</v>
      </c>
      <c r="L64" s="147">
        <v>383</v>
      </c>
      <c r="M64" s="147">
        <v>537</v>
      </c>
      <c r="N64" s="147">
        <v>494</v>
      </c>
      <c r="O64" s="135"/>
    </row>
    <row r="65" spans="1:73">
      <c r="A65" s="101" t="s">
        <v>58</v>
      </c>
      <c r="B65" s="146">
        <v>87553</v>
      </c>
      <c r="C65" s="147">
        <v>8269</v>
      </c>
      <c r="D65" s="147">
        <v>6509</v>
      </c>
      <c r="E65" s="147">
        <v>7056</v>
      </c>
      <c r="F65" s="147">
        <v>7563</v>
      </c>
      <c r="G65" s="147">
        <v>5338</v>
      </c>
      <c r="H65" s="147">
        <v>6385</v>
      </c>
      <c r="I65" s="147">
        <v>7221</v>
      </c>
      <c r="J65" s="147">
        <v>10419</v>
      </c>
      <c r="K65" s="147">
        <v>4222</v>
      </c>
      <c r="L65" s="147">
        <v>4959</v>
      </c>
      <c r="M65" s="147">
        <v>7813</v>
      </c>
      <c r="N65" s="147">
        <v>11799</v>
      </c>
      <c r="O65" s="135"/>
    </row>
    <row r="66" spans="1:73">
      <c r="A66" s="101" t="s">
        <v>59</v>
      </c>
      <c r="B66" s="146">
        <v>1632</v>
      </c>
      <c r="C66" s="147">
        <v>90</v>
      </c>
      <c r="D66" s="147">
        <v>187</v>
      </c>
      <c r="E66" s="147">
        <v>138</v>
      </c>
      <c r="F66" s="147">
        <v>354</v>
      </c>
      <c r="G66" s="147">
        <v>127</v>
      </c>
      <c r="H66" s="147">
        <v>62</v>
      </c>
      <c r="I66" s="147">
        <v>105</v>
      </c>
      <c r="J66" s="147">
        <v>188</v>
      </c>
      <c r="K66" s="147">
        <v>51</v>
      </c>
      <c r="L66" s="147">
        <v>72</v>
      </c>
      <c r="M66" s="147">
        <v>78</v>
      </c>
      <c r="N66" s="147">
        <v>180</v>
      </c>
      <c r="O66" s="135"/>
    </row>
    <row r="67" spans="1:73">
      <c r="A67" s="101" t="s">
        <v>60</v>
      </c>
      <c r="B67" s="146">
        <v>2550</v>
      </c>
      <c r="C67" s="147">
        <v>173</v>
      </c>
      <c r="D67" s="147">
        <v>209</v>
      </c>
      <c r="E67" s="147">
        <v>246</v>
      </c>
      <c r="F67" s="147">
        <v>215</v>
      </c>
      <c r="G67" s="147">
        <v>102</v>
      </c>
      <c r="H67" s="147">
        <v>294</v>
      </c>
      <c r="I67" s="147">
        <v>373</v>
      </c>
      <c r="J67" s="147">
        <v>84</v>
      </c>
      <c r="K67" s="147">
        <v>87</v>
      </c>
      <c r="L67" s="147">
        <v>178</v>
      </c>
      <c r="M67" s="147">
        <v>217</v>
      </c>
      <c r="N67" s="147">
        <v>372</v>
      </c>
      <c r="O67" s="135"/>
    </row>
    <row r="68" spans="1:73">
      <c r="A68" s="101" t="s">
        <v>61</v>
      </c>
      <c r="B68" s="146">
        <v>83265</v>
      </c>
      <c r="C68" s="147">
        <v>12313</v>
      </c>
      <c r="D68" s="147">
        <v>10612</v>
      </c>
      <c r="E68" s="147">
        <v>9937</v>
      </c>
      <c r="F68" s="147">
        <v>6479</v>
      </c>
      <c r="G68" s="147">
        <v>3438</v>
      </c>
      <c r="H68" s="147">
        <v>4500</v>
      </c>
      <c r="I68" s="147">
        <v>4442</v>
      </c>
      <c r="J68" s="147">
        <v>2745</v>
      </c>
      <c r="K68" s="147">
        <v>3759</v>
      </c>
      <c r="L68" s="147">
        <v>4069</v>
      </c>
      <c r="M68" s="147">
        <v>11097</v>
      </c>
      <c r="N68" s="147">
        <v>9874</v>
      </c>
      <c r="O68" s="135"/>
    </row>
    <row r="69" spans="1:73">
      <c r="A69" s="104" t="s">
        <v>104</v>
      </c>
      <c r="B69" s="146">
        <v>56884</v>
      </c>
      <c r="C69" s="147">
        <v>2191</v>
      </c>
      <c r="D69" s="147">
        <v>2643</v>
      </c>
      <c r="E69" s="147">
        <v>3245</v>
      </c>
      <c r="F69" s="147">
        <v>6250</v>
      </c>
      <c r="G69" s="147">
        <v>5375</v>
      </c>
      <c r="H69" s="147">
        <v>5919</v>
      </c>
      <c r="I69" s="147">
        <v>6657</v>
      </c>
      <c r="J69" s="147">
        <v>9813</v>
      </c>
      <c r="K69" s="147">
        <v>5499</v>
      </c>
      <c r="L69" s="147">
        <v>4321</v>
      </c>
      <c r="M69" s="147">
        <v>2763</v>
      </c>
      <c r="N69" s="147">
        <v>2208</v>
      </c>
      <c r="O69" s="135"/>
    </row>
    <row r="70" spans="1:73">
      <c r="A70" s="101" t="s">
        <v>63</v>
      </c>
      <c r="B70" s="146">
        <v>26190</v>
      </c>
      <c r="C70" s="147">
        <v>3357</v>
      </c>
      <c r="D70" s="147">
        <v>4049</v>
      </c>
      <c r="E70" s="147">
        <v>4279</v>
      </c>
      <c r="F70" s="147">
        <v>1906</v>
      </c>
      <c r="G70" s="147">
        <v>998</v>
      </c>
      <c r="H70" s="147">
        <v>1159</v>
      </c>
      <c r="I70" s="147">
        <v>2051</v>
      </c>
      <c r="J70" s="147">
        <v>1323</v>
      </c>
      <c r="K70" s="147">
        <v>805</v>
      </c>
      <c r="L70" s="147">
        <v>1516</v>
      </c>
      <c r="M70" s="147">
        <v>2410</v>
      </c>
      <c r="N70" s="147">
        <v>2337</v>
      </c>
      <c r="O70" s="135"/>
    </row>
    <row r="71" spans="1:73">
      <c r="A71" s="101" t="s">
        <v>64</v>
      </c>
      <c r="B71" s="146">
        <v>26837</v>
      </c>
      <c r="C71" s="147">
        <v>3064</v>
      </c>
      <c r="D71" s="147">
        <v>2680</v>
      </c>
      <c r="E71" s="147">
        <v>3234</v>
      </c>
      <c r="F71" s="147">
        <v>3481</v>
      </c>
      <c r="G71" s="147">
        <v>1535</v>
      </c>
      <c r="H71" s="147">
        <v>1442</v>
      </c>
      <c r="I71" s="147">
        <v>1371</v>
      </c>
      <c r="J71" s="147">
        <v>1318</v>
      </c>
      <c r="K71" s="147">
        <v>1287</v>
      </c>
      <c r="L71" s="147">
        <v>1734</v>
      </c>
      <c r="M71" s="147">
        <v>2687</v>
      </c>
      <c r="N71" s="147">
        <v>3004</v>
      </c>
      <c r="O71" s="135"/>
    </row>
    <row r="72" spans="1:73">
      <c r="A72" s="101" t="s">
        <v>65</v>
      </c>
      <c r="B72" s="146">
        <v>113650</v>
      </c>
      <c r="C72" s="147">
        <v>49215</v>
      </c>
      <c r="D72" s="147">
        <v>42202</v>
      </c>
      <c r="E72" s="147">
        <v>3019</v>
      </c>
      <c r="F72" s="147">
        <v>2621</v>
      </c>
      <c r="G72" s="147">
        <v>1986</v>
      </c>
      <c r="H72" s="147">
        <v>1850</v>
      </c>
      <c r="I72" s="147">
        <v>1502</v>
      </c>
      <c r="J72" s="147">
        <v>1501</v>
      </c>
      <c r="K72" s="147">
        <v>1363</v>
      </c>
      <c r="L72" s="147">
        <v>1926</v>
      </c>
      <c r="M72" s="147">
        <v>2704</v>
      </c>
      <c r="N72" s="147">
        <v>3761</v>
      </c>
      <c r="O72" s="135"/>
    </row>
    <row r="73" spans="1:73">
      <c r="A73" s="101" t="s">
        <v>66</v>
      </c>
      <c r="B73" s="146">
        <v>4093</v>
      </c>
      <c r="C73" s="147">
        <v>331</v>
      </c>
      <c r="D73" s="147">
        <v>343</v>
      </c>
      <c r="E73" s="147">
        <v>315</v>
      </c>
      <c r="F73" s="147">
        <v>294</v>
      </c>
      <c r="G73" s="147">
        <v>167</v>
      </c>
      <c r="H73" s="147">
        <v>196</v>
      </c>
      <c r="I73" s="147">
        <v>194</v>
      </c>
      <c r="J73" s="147">
        <v>118</v>
      </c>
      <c r="K73" s="147">
        <v>106</v>
      </c>
      <c r="L73" s="147">
        <v>232</v>
      </c>
      <c r="M73" s="147">
        <v>563</v>
      </c>
      <c r="N73" s="147">
        <v>1234</v>
      </c>
      <c r="O73" s="135"/>
    </row>
    <row r="74" spans="1:73">
      <c r="A74" s="101" t="s">
        <v>67</v>
      </c>
      <c r="B74" s="146">
        <v>37177</v>
      </c>
      <c r="C74" s="147">
        <v>3448</v>
      </c>
      <c r="D74" s="147">
        <v>4005</v>
      </c>
      <c r="E74" s="147">
        <v>3126</v>
      </c>
      <c r="F74" s="147">
        <v>5040</v>
      </c>
      <c r="G74" s="147">
        <v>2211</v>
      </c>
      <c r="H74" s="147">
        <v>1856</v>
      </c>
      <c r="I74" s="147">
        <v>4496</v>
      </c>
      <c r="J74" s="147">
        <v>1516</v>
      </c>
      <c r="K74" s="147">
        <v>1827</v>
      </c>
      <c r="L74" s="147">
        <v>3309</v>
      </c>
      <c r="M74" s="147">
        <v>2680</v>
      </c>
      <c r="N74" s="147">
        <v>3663</v>
      </c>
      <c r="O74" s="135"/>
    </row>
    <row r="75" spans="1:73">
      <c r="A75" s="101" t="s">
        <v>68</v>
      </c>
      <c r="B75" s="146">
        <v>47772</v>
      </c>
      <c r="C75" s="147">
        <v>13749</v>
      </c>
      <c r="D75" s="147">
        <v>8640</v>
      </c>
      <c r="E75" s="147">
        <v>2559</v>
      </c>
      <c r="F75" s="147">
        <v>2662</v>
      </c>
      <c r="G75" s="147">
        <v>2476</v>
      </c>
      <c r="H75" s="147">
        <v>1793</v>
      </c>
      <c r="I75" s="147">
        <v>1714</v>
      </c>
      <c r="J75" s="147">
        <v>1697</v>
      </c>
      <c r="K75" s="147">
        <v>1569</v>
      </c>
      <c r="L75" s="147">
        <v>2010</v>
      </c>
      <c r="M75" s="147">
        <v>3916</v>
      </c>
      <c r="N75" s="147">
        <v>4987</v>
      </c>
      <c r="O75" s="135"/>
    </row>
    <row r="76" spans="1:73">
      <c r="A76" s="101" t="s">
        <v>24</v>
      </c>
      <c r="B76" s="146">
        <v>56980</v>
      </c>
      <c r="C76" s="147">
        <v>6441</v>
      </c>
      <c r="D76" s="147">
        <v>6640</v>
      </c>
      <c r="E76" s="147">
        <v>5922</v>
      </c>
      <c r="F76" s="147">
        <v>5759</v>
      </c>
      <c r="G76" s="147">
        <v>4508</v>
      </c>
      <c r="H76" s="147">
        <v>4035</v>
      </c>
      <c r="I76" s="147">
        <v>3544</v>
      </c>
      <c r="J76" s="147">
        <v>2844</v>
      </c>
      <c r="K76" s="147">
        <v>2534</v>
      </c>
      <c r="L76" s="147">
        <v>3375</v>
      </c>
      <c r="M76" s="147">
        <v>5590</v>
      </c>
      <c r="N76" s="147">
        <v>5788</v>
      </c>
      <c r="O76" s="135"/>
    </row>
    <row r="77" spans="1:73">
      <c r="A77" s="139" t="s">
        <v>69</v>
      </c>
      <c r="B77" s="145">
        <v>59532</v>
      </c>
      <c r="C77" s="145">
        <v>3444</v>
      </c>
      <c r="D77" s="145">
        <v>4254</v>
      </c>
      <c r="E77" s="145">
        <v>5488</v>
      </c>
      <c r="F77" s="145">
        <v>4353</v>
      </c>
      <c r="G77" s="145">
        <v>5472</v>
      </c>
      <c r="H77" s="145">
        <v>5134</v>
      </c>
      <c r="I77" s="145">
        <v>5932</v>
      </c>
      <c r="J77" s="145">
        <v>7015</v>
      </c>
      <c r="K77" s="145">
        <v>4288</v>
      </c>
      <c r="L77" s="145">
        <v>3747</v>
      </c>
      <c r="M77" s="145">
        <v>4453</v>
      </c>
      <c r="N77" s="145">
        <v>5952</v>
      </c>
      <c r="O77" s="135"/>
    </row>
    <row r="78" spans="1:73">
      <c r="A78" s="101" t="s">
        <v>70</v>
      </c>
      <c r="B78" s="146">
        <v>2794</v>
      </c>
      <c r="C78" s="147">
        <v>173</v>
      </c>
      <c r="D78" s="147">
        <v>240</v>
      </c>
      <c r="E78" s="147">
        <v>347</v>
      </c>
      <c r="F78" s="147">
        <v>272</v>
      </c>
      <c r="G78" s="147">
        <v>217</v>
      </c>
      <c r="H78" s="147">
        <v>187</v>
      </c>
      <c r="I78" s="147">
        <v>233</v>
      </c>
      <c r="J78" s="147">
        <v>221</v>
      </c>
      <c r="K78" s="147">
        <v>161</v>
      </c>
      <c r="L78" s="147">
        <v>179</v>
      </c>
      <c r="M78" s="147">
        <v>237</v>
      </c>
      <c r="N78" s="147">
        <v>327</v>
      </c>
      <c r="O78" s="135"/>
    </row>
    <row r="79" spans="1:73">
      <c r="A79" s="105" t="s">
        <v>24</v>
      </c>
      <c r="B79" s="148">
        <v>56738</v>
      </c>
      <c r="C79" s="149">
        <v>3271</v>
      </c>
      <c r="D79" s="149">
        <v>4014</v>
      </c>
      <c r="E79" s="149">
        <v>5141</v>
      </c>
      <c r="F79" s="149">
        <v>4081</v>
      </c>
      <c r="G79" s="149">
        <v>5255</v>
      </c>
      <c r="H79" s="149">
        <v>4947</v>
      </c>
      <c r="I79" s="149">
        <v>5699</v>
      </c>
      <c r="J79" s="149">
        <v>6794</v>
      </c>
      <c r="K79" s="149">
        <v>4127</v>
      </c>
      <c r="L79" s="149">
        <v>3568</v>
      </c>
      <c r="M79" s="149">
        <v>4216</v>
      </c>
      <c r="N79" s="149">
        <v>5625</v>
      </c>
      <c r="O79" s="135"/>
    </row>
    <row r="80" spans="1:73" ht="12.75" customHeight="1">
      <c r="A80" s="32" t="s">
        <v>90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106"/>
      <c r="O80" s="107"/>
      <c r="P80" s="107"/>
      <c r="Q80" s="107"/>
      <c r="R80" s="106"/>
      <c r="S80" s="107"/>
      <c r="T80" s="108"/>
      <c r="U80" s="107"/>
      <c r="V80" s="107"/>
      <c r="W80" s="109"/>
      <c r="X80" s="110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11"/>
      <c r="AK80" s="112"/>
      <c r="AL80" s="112"/>
      <c r="AM80" s="112"/>
      <c r="AN80" s="112"/>
      <c r="AO80" s="112"/>
      <c r="AP80" s="112"/>
      <c r="AQ80" s="112"/>
      <c r="AR80" s="107"/>
      <c r="AS80" s="113"/>
      <c r="AT80" s="113"/>
      <c r="AU80" s="113"/>
      <c r="AV80" s="113"/>
      <c r="AW80" s="113"/>
      <c r="AX80" s="106"/>
      <c r="AY80" s="113"/>
      <c r="AZ80" s="114"/>
      <c r="BA80" s="113"/>
      <c r="BB80" s="114"/>
      <c r="BC80" s="113"/>
      <c r="BD80" s="114"/>
      <c r="BE80" s="113"/>
      <c r="BF80" s="114"/>
      <c r="BG80" s="113"/>
      <c r="BH80" s="114"/>
      <c r="BI80" s="114"/>
      <c r="BJ80" s="114"/>
      <c r="BK80" s="113"/>
      <c r="BL80" s="114"/>
      <c r="BM80" s="114"/>
      <c r="BN80" s="113"/>
      <c r="BO80" s="112"/>
      <c r="BP80" s="113"/>
      <c r="BQ80" s="114"/>
      <c r="BR80" s="114"/>
      <c r="BS80" s="91"/>
      <c r="BT80" s="114"/>
      <c r="BU80" s="113"/>
    </row>
    <row r="81" spans="1:73" ht="12.75" customHeight="1">
      <c r="A81" s="32" t="s">
        <v>99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</row>
  </sheetData>
  <mergeCells count="1">
    <mergeCell ref="A2:N2"/>
  </mergeCells>
  <pageMargins left="0.70866141732283472" right="0.70866141732283472" top="0.74803149606299213" bottom="0.74803149606299213" header="0.31496062992125984" footer="0.31496062992125984"/>
  <pageSetup scale="90" orientation="landscape" r:id="rId1"/>
  <colBreaks count="2" manualBreakCount="2">
    <brk id="65" max="38" man="1"/>
    <brk id="77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J263"/>
  <sheetViews>
    <sheetView workbookViewId="0">
      <selection activeCell="Q5" sqref="Q5"/>
    </sheetView>
  </sheetViews>
  <sheetFormatPr baseColWidth="10" defaultRowHeight="12"/>
  <cols>
    <col min="1" max="1" width="25.140625" style="92" customWidth="1"/>
    <col min="2" max="2" width="12.85546875" style="92" customWidth="1"/>
    <col min="3" max="14" width="11.140625" style="92" customWidth="1"/>
    <col min="15" max="15" width="11.7109375" style="92" bestFit="1" customWidth="1"/>
    <col min="16" max="16" width="15.140625" style="92" customWidth="1"/>
    <col min="17" max="24" width="11.7109375" style="92" bestFit="1" customWidth="1"/>
    <col min="25" max="38" width="11.42578125" style="92"/>
    <col min="39" max="39" width="10.28515625" style="92" customWidth="1"/>
    <col min="40" max="16384" width="11.42578125" style="92"/>
  </cols>
  <sheetData>
    <row r="1" spans="1:62" ht="12.75" customHeight="1">
      <c r="A1" s="9"/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</row>
    <row r="2" spans="1:62" ht="28.5" customHeight="1">
      <c r="A2" s="174" t="s">
        <v>109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</row>
    <row r="3" spans="1:62">
      <c r="A3" s="153" t="s">
        <v>96</v>
      </c>
      <c r="B3" s="153" t="s">
        <v>97</v>
      </c>
      <c r="C3" s="153" t="s">
        <v>72</v>
      </c>
      <c r="D3" s="153" t="s">
        <v>76</v>
      </c>
      <c r="E3" s="153" t="s">
        <v>77</v>
      </c>
      <c r="F3" s="153" t="s">
        <v>78</v>
      </c>
      <c r="G3" s="153" t="s">
        <v>80</v>
      </c>
      <c r="H3" s="153" t="s">
        <v>81</v>
      </c>
      <c r="I3" s="153" t="s">
        <v>82</v>
      </c>
      <c r="J3" s="153" t="s">
        <v>83</v>
      </c>
      <c r="K3" s="153" t="s">
        <v>84</v>
      </c>
      <c r="L3" s="153" t="s">
        <v>85</v>
      </c>
      <c r="M3" s="153" t="s">
        <v>86</v>
      </c>
      <c r="N3" s="153" t="s">
        <v>87</v>
      </c>
      <c r="O3" s="94"/>
      <c r="P3" s="95"/>
      <c r="Q3" s="95"/>
      <c r="R3" s="95"/>
      <c r="S3" s="95"/>
      <c r="T3" s="95"/>
      <c r="U3" s="95"/>
      <c r="V3" s="95"/>
      <c r="W3" s="95"/>
      <c r="X3" s="95"/>
      <c r="Y3" s="95"/>
      <c r="Z3" s="96"/>
      <c r="AA3" s="97"/>
      <c r="AB3" s="98"/>
      <c r="AC3" s="98"/>
      <c r="AD3" s="98"/>
      <c r="AE3" s="98"/>
      <c r="AF3" s="98"/>
      <c r="AG3" s="98"/>
      <c r="AH3" s="98"/>
      <c r="AI3" s="99"/>
      <c r="AJ3" s="99"/>
      <c r="AK3" s="99"/>
      <c r="AL3" s="99"/>
      <c r="AM3" s="99"/>
      <c r="AN3" s="100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100"/>
      <c r="BI3" s="100"/>
    </row>
    <row r="4" spans="1:62" ht="24" customHeight="1">
      <c r="A4" s="154" t="s">
        <v>88</v>
      </c>
      <c r="B4" s="159">
        <f>SUM(C4:N4)</f>
        <v>8058671.0053412775</v>
      </c>
      <c r="C4" s="159">
        <v>674749.85820986587</v>
      </c>
      <c r="D4" s="159">
        <v>661098.68056407117</v>
      </c>
      <c r="E4" s="159">
        <v>740310.05038662546</v>
      </c>
      <c r="F4" s="159">
        <v>681574.36427603522</v>
      </c>
      <c r="G4" s="159">
        <v>621588.85448592121</v>
      </c>
      <c r="H4" s="159">
        <v>707314.98305158922</v>
      </c>
      <c r="I4" s="159">
        <v>793026.98566551565</v>
      </c>
      <c r="J4" s="159">
        <v>665124.49959172087</v>
      </c>
      <c r="K4" s="159">
        <v>478833.09118546441</v>
      </c>
      <c r="L4" s="159">
        <v>531048.05019608443</v>
      </c>
      <c r="M4" s="159">
        <v>636431.1814781836</v>
      </c>
      <c r="N4" s="159">
        <v>867570.40625020023</v>
      </c>
      <c r="O4" s="164"/>
      <c r="P4" s="95"/>
      <c r="Q4" s="95"/>
      <c r="R4" s="95"/>
      <c r="S4" s="95"/>
      <c r="T4" s="95"/>
      <c r="U4" s="95"/>
      <c r="V4" s="95"/>
      <c r="W4" s="95"/>
      <c r="X4" s="95"/>
      <c r="Y4" s="95"/>
      <c r="Z4" s="96"/>
      <c r="AA4" s="97"/>
      <c r="AB4" s="98"/>
      <c r="AC4" s="98"/>
      <c r="AD4" s="98"/>
      <c r="AE4" s="98"/>
      <c r="AF4" s="98"/>
      <c r="AG4" s="98"/>
      <c r="AH4" s="98"/>
      <c r="AI4" s="99"/>
      <c r="AJ4" s="99"/>
      <c r="AK4" s="99"/>
      <c r="AL4" s="99"/>
      <c r="AM4" s="99"/>
      <c r="AN4" s="100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100"/>
      <c r="BI4" s="100"/>
    </row>
    <row r="5" spans="1:62">
      <c r="A5" s="155" t="s">
        <v>1</v>
      </c>
      <c r="B5" s="160">
        <v>6730801.7294907598</v>
      </c>
      <c r="C5" s="160">
        <v>568541.31452603254</v>
      </c>
      <c r="D5" s="160">
        <v>567954.53537296911</v>
      </c>
      <c r="E5" s="160">
        <v>640627.71028994175</v>
      </c>
      <c r="F5" s="160">
        <v>587473.60191170429</v>
      </c>
      <c r="G5" s="160">
        <v>518937.20621239243</v>
      </c>
      <c r="H5" s="160">
        <v>583475.07999911241</v>
      </c>
      <c r="I5" s="160">
        <v>652565.42601914506</v>
      </c>
      <c r="J5" s="160">
        <v>555224.0138744273</v>
      </c>
      <c r="K5" s="160">
        <v>389357.36798069533</v>
      </c>
      <c r="L5" s="160">
        <v>441716.94540654385</v>
      </c>
      <c r="M5" s="160">
        <v>542237.5278069902</v>
      </c>
      <c r="N5" s="160">
        <v>682691.40874968749</v>
      </c>
      <c r="O5" s="164"/>
      <c r="P5" s="95"/>
      <c r="Q5" s="95"/>
      <c r="R5" s="95"/>
      <c r="S5" s="95"/>
      <c r="T5" s="95"/>
      <c r="U5" s="95"/>
      <c r="V5" s="95"/>
      <c r="W5" s="95"/>
      <c r="X5" s="95"/>
      <c r="Y5" s="95"/>
      <c r="Z5" s="96"/>
      <c r="AA5" s="97"/>
      <c r="AB5" s="98"/>
      <c r="AC5" s="98"/>
      <c r="AD5" s="98"/>
      <c r="AE5" s="98"/>
      <c r="AF5" s="98"/>
      <c r="AG5" s="98"/>
      <c r="AH5" s="98"/>
      <c r="AI5" s="99"/>
      <c r="AJ5" s="99"/>
      <c r="AK5" s="99"/>
      <c r="AL5" s="99"/>
      <c r="AM5" s="99"/>
      <c r="AN5" s="100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100"/>
      <c r="BI5" s="100"/>
    </row>
    <row r="6" spans="1:62">
      <c r="A6" s="155" t="s">
        <v>2</v>
      </c>
      <c r="B6" s="160">
        <v>1327868.86719164</v>
      </c>
      <c r="C6" s="160">
        <v>106208.54368383301</v>
      </c>
      <c r="D6" s="160">
        <v>93144.145191102041</v>
      </c>
      <c r="E6" s="160">
        <v>99682.340096683707</v>
      </c>
      <c r="F6" s="160">
        <v>94100.762364330934</v>
      </c>
      <c r="G6" s="160">
        <v>102651.6482735288</v>
      </c>
      <c r="H6" s="160">
        <v>123839.90305247682</v>
      </c>
      <c r="I6" s="160">
        <v>140461.55964637059</v>
      </c>
      <c r="J6" s="160">
        <v>109900.48571729354</v>
      </c>
      <c r="K6" s="160">
        <v>89475.723204769049</v>
      </c>
      <c r="L6" s="160">
        <v>89331.104789540637</v>
      </c>
      <c r="M6" s="160">
        <v>94193.653671193373</v>
      </c>
      <c r="N6" s="160">
        <v>184878.99750051269</v>
      </c>
      <c r="O6" s="164"/>
      <c r="P6" s="95"/>
      <c r="Q6" s="95"/>
      <c r="R6" s="95"/>
      <c r="S6" s="95"/>
      <c r="T6" s="95"/>
      <c r="U6" s="95"/>
      <c r="V6" s="95"/>
      <c r="W6" s="95"/>
      <c r="X6" s="95"/>
      <c r="Y6" s="95"/>
      <c r="Z6" s="96"/>
      <c r="AA6" s="97"/>
      <c r="AB6" s="98"/>
      <c r="AC6" s="98"/>
      <c r="AD6" s="98"/>
      <c r="AE6" s="98"/>
      <c r="AF6" s="98"/>
      <c r="AG6" s="98"/>
      <c r="AH6" s="98"/>
      <c r="AI6" s="99"/>
      <c r="AJ6" s="99"/>
      <c r="AK6" s="99"/>
      <c r="AL6" s="99"/>
      <c r="AM6" s="99"/>
      <c r="AN6" s="100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100"/>
      <c r="BI6" s="100"/>
    </row>
    <row r="7" spans="1:62">
      <c r="A7" s="154" t="s">
        <v>3</v>
      </c>
      <c r="B7" s="159">
        <v>3575667.4376253737</v>
      </c>
      <c r="C7" s="159">
        <v>302740.24548607715</v>
      </c>
      <c r="D7" s="159">
        <v>328022.66468052985</v>
      </c>
      <c r="E7" s="159">
        <v>399909.13142373896</v>
      </c>
      <c r="F7" s="159">
        <v>335871.92238857114</v>
      </c>
      <c r="G7" s="159">
        <v>270797.44460923818</v>
      </c>
      <c r="H7" s="159">
        <v>310562.32992937852</v>
      </c>
      <c r="I7" s="159">
        <v>338607.43732249405</v>
      </c>
      <c r="J7" s="159">
        <v>269654.56697625184</v>
      </c>
      <c r="K7" s="159">
        <v>166785.29261940622</v>
      </c>
      <c r="L7" s="159">
        <v>202018.41751468665</v>
      </c>
      <c r="M7" s="159">
        <v>280861.05250591144</v>
      </c>
      <c r="N7" s="159">
        <v>369836.93216909037</v>
      </c>
      <c r="O7" s="164"/>
      <c r="P7" s="95"/>
      <c r="Q7" s="95"/>
      <c r="R7" s="95"/>
      <c r="S7" s="95"/>
      <c r="T7" s="95"/>
      <c r="U7" s="95"/>
      <c r="V7" s="95"/>
      <c r="W7" s="95"/>
      <c r="X7" s="95"/>
      <c r="Y7" s="95"/>
      <c r="Z7" s="98"/>
      <c r="AA7" s="98"/>
      <c r="AB7" s="98"/>
      <c r="AC7" s="98"/>
      <c r="AD7" s="98"/>
      <c r="AE7" s="98"/>
      <c r="AF7" s="98"/>
      <c r="AG7" s="98"/>
      <c r="AH7" s="98"/>
      <c r="AI7" s="99"/>
      <c r="AJ7" s="99"/>
      <c r="AK7" s="99"/>
      <c r="AL7" s="99"/>
      <c r="AM7" s="99"/>
      <c r="AN7" s="100"/>
      <c r="AO7" s="99"/>
      <c r="AP7" s="100"/>
      <c r="AQ7" s="99"/>
      <c r="AR7" s="100"/>
      <c r="AS7" s="99"/>
      <c r="AT7" s="100"/>
      <c r="AU7" s="99"/>
      <c r="AV7" s="100"/>
      <c r="AW7" s="99"/>
      <c r="AX7" s="100"/>
      <c r="AY7" s="100"/>
      <c r="AZ7" s="100"/>
      <c r="BA7" s="99"/>
      <c r="BB7" s="100"/>
      <c r="BC7" s="100"/>
      <c r="BD7" s="99"/>
      <c r="BE7" s="98"/>
      <c r="BF7" s="99"/>
      <c r="BG7" s="100"/>
      <c r="BH7" s="100"/>
      <c r="BI7" s="100"/>
    </row>
    <row r="8" spans="1:62">
      <c r="A8" s="156" t="s">
        <v>4</v>
      </c>
      <c r="B8" s="160">
        <v>893741.88133144798</v>
      </c>
      <c r="C8" s="161">
        <v>121889.2407839299</v>
      </c>
      <c r="D8" s="161">
        <v>119437.86001679774</v>
      </c>
      <c r="E8" s="161">
        <v>128776.73931406121</v>
      </c>
      <c r="F8" s="161">
        <v>97246.96820972467</v>
      </c>
      <c r="G8" s="161">
        <v>45610.985325578775</v>
      </c>
      <c r="H8" s="161">
        <v>30799.384639691674</v>
      </c>
      <c r="I8" s="161">
        <v>39297.394963315506</v>
      </c>
      <c r="J8" s="161">
        <v>37327.41340387598</v>
      </c>
      <c r="K8" s="161">
        <v>25412.176595013934</v>
      </c>
      <c r="L8" s="161">
        <v>39863.373925479485</v>
      </c>
      <c r="M8" s="161">
        <v>87485.60203770877</v>
      </c>
      <c r="N8" s="161">
        <v>120594.74211627053</v>
      </c>
      <c r="O8" s="164"/>
      <c r="P8" s="95"/>
      <c r="Q8" s="95"/>
      <c r="R8" s="95"/>
      <c r="S8" s="95"/>
      <c r="T8" s="95"/>
      <c r="U8" s="95"/>
      <c r="V8" s="95"/>
      <c r="W8" s="95"/>
      <c r="X8" s="95"/>
      <c r="Y8" s="95"/>
      <c r="Z8" s="98"/>
      <c r="AA8" s="98"/>
      <c r="AB8" s="98"/>
      <c r="AC8" s="98"/>
      <c r="AD8" s="98"/>
      <c r="AE8" s="98"/>
      <c r="AF8" s="98"/>
      <c r="AG8" s="98"/>
      <c r="AH8" s="98"/>
      <c r="AI8" s="99"/>
      <c r="AJ8" s="99"/>
      <c r="AK8" s="99"/>
      <c r="AL8" s="99"/>
      <c r="AM8" s="99"/>
      <c r="AN8" s="100"/>
      <c r="AO8" s="99"/>
      <c r="AP8" s="100"/>
      <c r="AQ8" s="99"/>
      <c r="AR8" s="100"/>
      <c r="AS8" s="99"/>
      <c r="AT8" s="100"/>
      <c r="AU8" s="99"/>
      <c r="AV8" s="100"/>
      <c r="AW8" s="99"/>
      <c r="AX8" s="100"/>
      <c r="AY8" s="100"/>
      <c r="AZ8" s="100"/>
      <c r="BA8" s="99"/>
      <c r="BB8" s="100"/>
      <c r="BC8" s="100"/>
      <c r="BD8" s="99"/>
      <c r="BE8" s="98"/>
      <c r="BF8" s="99"/>
      <c r="BG8" s="100"/>
      <c r="BH8" s="100"/>
      <c r="BI8" s="100"/>
    </row>
    <row r="9" spans="1:62">
      <c r="A9" s="156" t="s">
        <v>5</v>
      </c>
      <c r="B9" s="160">
        <v>2578292.0799670205</v>
      </c>
      <c r="C9" s="161">
        <v>175066.11297469691</v>
      </c>
      <c r="D9" s="161">
        <v>202923.06225605603</v>
      </c>
      <c r="E9" s="161">
        <v>263732.05328172573</v>
      </c>
      <c r="F9" s="161">
        <v>229769.2374758753</v>
      </c>
      <c r="G9" s="161">
        <v>215194.62908576999</v>
      </c>
      <c r="H9" s="161">
        <v>271376.81382729602</v>
      </c>
      <c r="I9" s="161">
        <v>288684.8745990009</v>
      </c>
      <c r="J9" s="161">
        <v>222141.84970863245</v>
      </c>
      <c r="K9" s="161">
        <v>133402.43014360275</v>
      </c>
      <c r="L9" s="161">
        <v>153393.73723284827</v>
      </c>
      <c r="M9" s="161">
        <v>183415.14644879609</v>
      </c>
      <c r="N9" s="161">
        <v>239192.13293272041</v>
      </c>
      <c r="O9" s="164"/>
      <c r="P9" s="95"/>
      <c r="Q9" s="95"/>
      <c r="R9" s="95"/>
      <c r="S9" s="95"/>
      <c r="T9" s="95"/>
      <c r="U9" s="95"/>
      <c r="V9" s="95"/>
      <c r="W9" s="95"/>
      <c r="X9" s="95"/>
      <c r="Y9" s="95"/>
      <c r="Z9" s="96"/>
      <c r="AA9" s="94"/>
      <c r="AB9" s="98"/>
      <c r="AC9" s="98"/>
      <c r="AD9" s="98"/>
      <c r="AE9" s="98"/>
      <c r="AF9" s="98"/>
      <c r="AG9" s="98"/>
      <c r="AH9" s="98"/>
      <c r="AI9" s="99"/>
      <c r="AJ9" s="99"/>
      <c r="AK9" s="99"/>
      <c r="AL9" s="99"/>
      <c r="AM9" s="99"/>
      <c r="AN9" s="100"/>
      <c r="AO9" s="99"/>
      <c r="AP9" s="100"/>
      <c r="AQ9" s="99"/>
      <c r="AR9" s="100"/>
      <c r="AS9" s="99"/>
      <c r="AT9" s="100"/>
      <c r="AU9" s="99"/>
      <c r="AV9" s="100"/>
      <c r="AW9" s="99"/>
      <c r="AX9" s="100"/>
      <c r="AY9" s="100"/>
      <c r="AZ9" s="100"/>
      <c r="BA9" s="99"/>
      <c r="BB9" s="100"/>
      <c r="BC9" s="100"/>
      <c r="BD9" s="99"/>
      <c r="BE9" s="98"/>
      <c r="BF9" s="99"/>
      <c r="BG9" s="100"/>
      <c r="BH9" s="100"/>
      <c r="BI9" s="100"/>
    </row>
    <row r="10" spans="1:62">
      <c r="A10" s="156" t="s">
        <v>6</v>
      </c>
      <c r="B10" s="160">
        <v>103633.47632690537</v>
      </c>
      <c r="C10" s="161">
        <v>5784.8917274503792</v>
      </c>
      <c r="D10" s="161">
        <v>5661.7424076760544</v>
      </c>
      <c r="E10" s="161">
        <v>7400.3388279520141</v>
      </c>
      <c r="F10" s="161">
        <v>8855.7167029712018</v>
      </c>
      <c r="G10" s="161">
        <v>9991.830197889436</v>
      </c>
      <c r="H10" s="161">
        <v>8386.1314623908384</v>
      </c>
      <c r="I10" s="161">
        <v>10625.16776017761</v>
      </c>
      <c r="J10" s="161">
        <v>10185.303863743422</v>
      </c>
      <c r="K10" s="161">
        <v>7970.6858807895369</v>
      </c>
      <c r="L10" s="161">
        <v>8761.3063563588967</v>
      </c>
      <c r="M10" s="161">
        <v>9960.3040194065361</v>
      </c>
      <c r="N10" s="161">
        <v>10050.057120099449</v>
      </c>
      <c r="O10" s="16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6"/>
      <c r="AA10" s="94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100"/>
      <c r="BI10" s="100"/>
    </row>
    <row r="11" spans="1:62" ht="12.75" customHeight="1">
      <c r="A11" s="154" t="s">
        <v>7</v>
      </c>
      <c r="B11" s="159">
        <v>622738.3184237018</v>
      </c>
      <c r="C11" s="159">
        <v>30294.613578821107</v>
      </c>
      <c r="D11" s="159">
        <v>31145.245829500796</v>
      </c>
      <c r="E11" s="159">
        <v>36833.120461037404</v>
      </c>
      <c r="F11" s="159">
        <v>44975.322033312004</v>
      </c>
      <c r="G11" s="159">
        <v>55066.956251166223</v>
      </c>
      <c r="H11" s="159">
        <v>80700.177709331358</v>
      </c>
      <c r="I11" s="159">
        <v>94679.788244287003</v>
      </c>
      <c r="J11" s="159">
        <v>65669.546938277854</v>
      </c>
      <c r="K11" s="159">
        <v>46236.456745853211</v>
      </c>
      <c r="L11" s="159">
        <v>43227.631603842776</v>
      </c>
      <c r="M11" s="159">
        <v>45503.550583840348</v>
      </c>
      <c r="N11" s="159">
        <v>48405.908444431654</v>
      </c>
      <c r="O11" s="164"/>
      <c r="P11" s="95"/>
      <c r="Q11" s="60"/>
      <c r="R11" s="60"/>
      <c r="S11" s="60"/>
      <c r="T11" s="60"/>
      <c r="U11" s="60"/>
      <c r="V11" s="60"/>
      <c r="W11" s="60"/>
      <c r="X11" s="95"/>
      <c r="Y11" s="95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100"/>
      <c r="BI11" s="100"/>
    </row>
    <row r="12" spans="1:62" ht="12.75" customHeight="1">
      <c r="A12" s="156" t="s">
        <v>8</v>
      </c>
      <c r="B12" s="160">
        <v>2170.4671445085478</v>
      </c>
      <c r="C12" s="161">
        <v>109.59149443651047</v>
      </c>
      <c r="D12" s="161">
        <v>61.393109849899147</v>
      </c>
      <c r="E12" s="161">
        <v>112.72481086907368</v>
      </c>
      <c r="F12" s="161">
        <v>196.5575628567849</v>
      </c>
      <c r="G12" s="161">
        <v>262.22643503513632</v>
      </c>
      <c r="H12" s="161">
        <v>153.01262286969796</v>
      </c>
      <c r="I12" s="161">
        <v>438.5462193668609</v>
      </c>
      <c r="J12" s="161">
        <v>207.83444603717476</v>
      </c>
      <c r="K12" s="161">
        <v>118.46525889733056</v>
      </c>
      <c r="L12" s="161">
        <v>137.33293495392905</v>
      </c>
      <c r="M12" s="161">
        <v>127.68548102517278</v>
      </c>
      <c r="N12" s="161">
        <v>245.0967683109773</v>
      </c>
      <c r="O12" s="164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100"/>
      <c r="BI12" s="100"/>
    </row>
    <row r="13" spans="1:62">
      <c r="A13" s="157" t="s">
        <v>105</v>
      </c>
      <c r="B13" s="160">
        <v>2436.1195150354974</v>
      </c>
      <c r="C13" s="161">
        <v>110.91014127651775</v>
      </c>
      <c r="D13" s="161">
        <v>136.41156919860512</v>
      </c>
      <c r="E13" s="161">
        <v>96.800049488300729</v>
      </c>
      <c r="F13" s="161">
        <v>238.07573709444816</v>
      </c>
      <c r="G13" s="161">
        <v>188.93579182000738</v>
      </c>
      <c r="H13" s="161">
        <v>211.06224552763064</v>
      </c>
      <c r="I13" s="161">
        <v>323.54713756776795</v>
      </c>
      <c r="J13" s="161">
        <v>310.43166477149106</v>
      </c>
      <c r="K13" s="161">
        <v>224.85844116146998</v>
      </c>
      <c r="L13" s="161">
        <v>178.90161151274089</v>
      </c>
      <c r="M13" s="161">
        <v>176.26009376316858</v>
      </c>
      <c r="N13" s="161">
        <v>239.925031853349</v>
      </c>
      <c r="O13" s="164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BG13" s="100"/>
      <c r="BH13" s="100"/>
    </row>
    <row r="14" spans="1:62">
      <c r="A14" s="156" t="s">
        <v>10</v>
      </c>
      <c r="B14" s="160">
        <v>22498.854021994652</v>
      </c>
      <c r="C14" s="161">
        <v>1914.53519593088</v>
      </c>
      <c r="D14" s="161">
        <v>1173.9775375294491</v>
      </c>
      <c r="E14" s="161">
        <v>1823.5702346696737</v>
      </c>
      <c r="F14" s="161">
        <v>1890.3476537165179</v>
      </c>
      <c r="G14" s="161">
        <v>1849.9660162877669</v>
      </c>
      <c r="H14" s="161">
        <v>1953.7808543291389</v>
      </c>
      <c r="I14" s="161">
        <v>2455.525402539668</v>
      </c>
      <c r="J14" s="161">
        <v>1753.267726745504</v>
      </c>
      <c r="K14" s="161">
        <v>1690.6121705813962</v>
      </c>
      <c r="L14" s="161">
        <v>1817.0819123358506</v>
      </c>
      <c r="M14" s="161">
        <v>1929.2109610097218</v>
      </c>
      <c r="N14" s="161">
        <v>2246.9783563190845</v>
      </c>
      <c r="O14" s="164"/>
      <c r="P14" s="95"/>
      <c r="Q14" s="95"/>
      <c r="R14" s="95"/>
      <c r="S14" s="95"/>
      <c r="T14" s="96"/>
      <c r="U14" s="96"/>
      <c r="Y14" s="96"/>
      <c r="Z14" s="96"/>
      <c r="AL14" s="98"/>
    </row>
    <row r="15" spans="1:62">
      <c r="A15" s="156" t="s">
        <v>11</v>
      </c>
      <c r="B15" s="160">
        <v>93340.710934513496</v>
      </c>
      <c r="C15" s="161">
        <v>2571.4223611349971</v>
      </c>
      <c r="D15" s="161">
        <v>2752.1155490370647</v>
      </c>
      <c r="E15" s="161">
        <v>4208.6735106991055</v>
      </c>
      <c r="F15" s="161">
        <v>4363.6261727285091</v>
      </c>
      <c r="G15" s="161">
        <v>7029.5606068468669</v>
      </c>
      <c r="H15" s="161">
        <v>17818.800898177931</v>
      </c>
      <c r="I15" s="161">
        <v>21246.897909742816</v>
      </c>
      <c r="J15" s="161">
        <v>13086.106338612215</v>
      </c>
      <c r="K15" s="161">
        <v>7394.0300080912148</v>
      </c>
      <c r="L15" s="161">
        <v>4658.7631982060793</v>
      </c>
      <c r="M15" s="161">
        <v>4227.6052997906791</v>
      </c>
      <c r="N15" s="161">
        <v>3983.1090814459972</v>
      </c>
      <c r="O15" s="164"/>
      <c r="P15" s="95"/>
      <c r="Q15" s="95"/>
      <c r="R15" s="95"/>
      <c r="S15" s="95"/>
      <c r="T15" s="96"/>
      <c r="U15" s="96"/>
      <c r="Y15" s="96"/>
      <c r="Z15" s="96"/>
      <c r="AL15" s="98"/>
    </row>
    <row r="16" spans="1:62">
      <c r="A16" s="156" t="s">
        <v>12</v>
      </c>
      <c r="B16" s="160">
        <v>4561.894780943865</v>
      </c>
      <c r="C16" s="161">
        <v>234.27319872725946</v>
      </c>
      <c r="D16" s="161">
        <v>170.38872121011281</v>
      </c>
      <c r="E16" s="161">
        <v>186.27929782706371</v>
      </c>
      <c r="F16" s="161">
        <v>416.13777961252634</v>
      </c>
      <c r="G16" s="161">
        <v>425.68294253569752</v>
      </c>
      <c r="H16" s="161">
        <v>218.4760290856448</v>
      </c>
      <c r="I16" s="161">
        <v>923.40361040562266</v>
      </c>
      <c r="J16" s="161">
        <v>273.3768277085905</v>
      </c>
      <c r="K16" s="161">
        <v>302.21167320539803</v>
      </c>
      <c r="L16" s="161">
        <v>560.15256613685779</v>
      </c>
      <c r="M16" s="161">
        <v>331.32979348372544</v>
      </c>
      <c r="N16" s="161">
        <v>520.1823410053662</v>
      </c>
      <c r="O16" s="164"/>
      <c r="P16" s="95"/>
      <c r="Q16" s="96"/>
      <c r="R16" s="96"/>
      <c r="S16" s="96"/>
      <c r="T16" s="96"/>
      <c r="U16" s="96"/>
      <c r="Y16" s="96"/>
      <c r="Z16" s="96"/>
      <c r="AL16" s="98"/>
    </row>
    <row r="17" spans="1:38">
      <c r="A17" s="156" t="s">
        <v>13</v>
      </c>
      <c r="B17" s="160">
        <v>25170.293473987556</v>
      </c>
      <c r="C17" s="161">
        <v>1293.2686397131924</v>
      </c>
      <c r="D17" s="161">
        <v>1317.7389441174832</v>
      </c>
      <c r="E17" s="161">
        <v>1704.9354537153176</v>
      </c>
      <c r="F17" s="161">
        <v>2336.5313711168674</v>
      </c>
      <c r="G17" s="161">
        <v>2340.2376262427183</v>
      </c>
      <c r="H17" s="161">
        <v>2425.0991299129228</v>
      </c>
      <c r="I17" s="161">
        <v>2850.6582074043936</v>
      </c>
      <c r="J17" s="161">
        <v>2660.1983861859708</v>
      </c>
      <c r="K17" s="161">
        <v>1933.518456446714</v>
      </c>
      <c r="L17" s="161">
        <v>1979.0931821281513</v>
      </c>
      <c r="M17" s="161">
        <v>2122.6342072515627</v>
      </c>
      <c r="N17" s="161">
        <v>2206.3798697522634</v>
      </c>
      <c r="O17" s="164"/>
      <c r="P17" s="95"/>
      <c r="Y17" s="96"/>
      <c r="Z17" s="96"/>
      <c r="AL17" s="98"/>
    </row>
    <row r="18" spans="1:38" ht="9" customHeight="1">
      <c r="A18" s="156" t="s">
        <v>14</v>
      </c>
      <c r="B18" s="160">
        <v>3531.8801545585493</v>
      </c>
      <c r="C18" s="161">
        <v>121.11020994748627</v>
      </c>
      <c r="D18" s="161">
        <v>119.5732972307822</v>
      </c>
      <c r="E18" s="161">
        <v>163.6245264045169</v>
      </c>
      <c r="F18" s="161">
        <v>154.20576135824007</v>
      </c>
      <c r="G18" s="161">
        <v>208.82686041836388</v>
      </c>
      <c r="H18" s="161">
        <v>197.50259863048782</v>
      </c>
      <c r="I18" s="161">
        <v>922.5760045355928</v>
      </c>
      <c r="J18" s="161">
        <v>830.99892645151454</v>
      </c>
      <c r="K18" s="161">
        <v>227.25319161465802</v>
      </c>
      <c r="L18" s="161">
        <v>151.73219278082789</v>
      </c>
      <c r="M18" s="161">
        <v>116.23896489125806</v>
      </c>
      <c r="N18" s="161">
        <v>318.23762029482032</v>
      </c>
      <c r="O18" s="164"/>
      <c r="P18" s="95"/>
      <c r="Y18" s="96"/>
      <c r="Z18" s="96"/>
      <c r="AL18" s="98"/>
    </row>
    <row r="19" spans="1:38">
      <c r="A19" s="157" t="s">
        <v>102</v>
      </c>
      <c r="B19" s="160">
        <v>34685.743971436568</v>
      </c>
      <c r="C19" s="161">
        <v>1806.0907907987657</v>
      </c>
      <c r="D19" s="161">
        <v>1617.9339716818893</v>
      </c>
      <c r="E19" s="161">
        <v>2283.0498947643205</v>
      </c>
      <c r="F19" s="161">
        <v>3276.2218774049093</v>
      </c>
      <c r="G19" s="161">
        <v>2631.4394050369001</v>
      </c>
      <c r="H19" s="161">
        <v>3847.9919639811551</v>
      </c>
      <c r="I19" s="161">
        <v>2999.6495093177077</v>
      </c>
      <c r="J19" s="161">
        <v>3180.513852488486</v>
      </c>
      <c r="K19" s="161">
        <v>2840.2903413711565</v>
      </c>
      <c r="L19" s="161">
        <v>2587.1226574588636</v>
      </c>
      <c r="M19" s="161">
        <v>3637.8676994087341</v>
      </c>
      <c r="N19" s="161">
        <v>3977.5720077236774</v>
      </c>
      <c r="O19" s="164"/>
      <c r="P19" s="95"/>
      <c r="Y19" s="96"/>
      <c r="Z19" s="96"/>
      <c r="AL19" s="98"/>
    </row>
    <row r="20" spans="1:38">
      <c r="A20" s="156" t="s">
        <v>16</v>
      </c>
      <c r="B20" s="160">
        <v>92417.935634836889</v>
      </c>
      <c r="C20" s="161">
        <v>7023.9196164432469</v>
      </c>
      <c r="D20" s="161">
        <v>6381.5731222625418</v>
      </c>
      <c r="E20" s="161">
        <v>8497.5609190494433</v>
      </c>
      <c r="F20" s="161">
        <v>8635.715261283678</v>
      </c>
      <c r="G20" s="161">
        <v>8706.2809768188345</v>
      </c>
      <c r="H20" s="161">
        <v>9165.5983834069866</v>
      </c>
      <c r="I20" s="161">
        <v>10556.503504016961</v>
      </c>
      <c r="J20" s="161">
        <v>11034.425806493677</v>
      </c>
      <c r="K20" s="161">
        <v>6430.5366642168774</v>
      </c>
      <c r="L20" s="161">
        <v>3251.5228002447479</v>
      </c>
      <c r="M20" s="161">
        <v>5627.7332081422965</v>
      </c>
      <c r="N20" s="161">
        <v>7106.5653724575823</v>
      </c>
      <c r="O20" s="164"/>
      <c r="Y20" s="96"/>
      <c r="Z20" s="96"/>
      <c r="AL20" s="98"/>
    </row>
    <row r="21" spans="1:38">
      <c r="A21" s="156" t="s">
        <v>17</v>
      </c>
      <c r="B21" s="160">
        <v>14113.084467134082</v>
      </c>
      <c r="C21" s="161">
        <v>729.34414623944565</v>
      </c>
      <c r="D21" s="161">
        <v>677.02932650189712</v>
      </c>
      <c r="E21" s="161">
        <v>1151.9313330318744</v>
      </c>
      <c r="F21" s="161">
        <v>1199.3583044604425</v>
      </c>
      <c r="G21" s="161">
        <v>1165.9121367215218</v>
      </c>
      <c r="H21" s="161">
        <v>1331.262092193695</v>
      </c>
      <c r="I21" s="161">
        <v>1530.0857985100113</v>
      </c>
      <c r="J21" s="161">
        <v>1423.2197327139593</v>
      </c>
      <c r="K21" s="161">
        <v>1222.4743957658486</v>
      </c>
      <c r="L21" s="161">
        <v>1636.503038833378</v>
      </c>
      <c r="M21" s="161">
        <v>1019.8300928556358</v>
      </c>
      <c r="N21" s="161">
        <v>1026.134069306373</v>
      </c>
      <c r="O21" s="164"/>
      <c r="Y21" s="96"/>
      <c r="Z21" s="96"/>
      <c r="AL21" s="98"/>
    </row>
    <row r="22" spans="1:38">
      <c r="A22" s="156" t="s">
        <v>18</v>
      </c>
      <c r="B22" s="160">
        <v>30395.471157013355</v>
      </c>
      <c r="C22" s="161">
        <v>1560.7464103684551</v>
      </c>
      <c r="D22" s="161">
        <v>1559.6215026461318</v>
      </c>
      <c r="E22" s="161">
        <v>1928.1515761767282</v>
      </c>
      <c r="F22" s="161">
        <v>2264.2908497229</v>
      </c>
      <c r="G22" s="161">
        <v>2815.9417388380548</v>
      </c>
      <c r="H22" s="161">
        <v>2660.5157137099823</v>
      </c>
      <c r="I22" s="161">
        <v>3207.2246854032655</v>
      </c>
      <c r="J22" s="161">
        <v>3631.7458949982856</v>
      </c>
      <c r="K22" s="161">
        <v>2725.0004726014627</v>
      </c>
      <c r="L22" s="161">
        <v>3065.5758493786088</v>
      </c>
      <c r="M22" s="161">
        <v>2422.1287135745088</v>
      </c>
      <c r="N22" s="161">
        <v>2554.5277495949745</v>
      </c>
      <c r="O22" s="164"/>
      <c r="Y22" s="96"/>
      <c r="Z22" s="96"/>
      <c r="AL22" s="98"/>
    </row>
    <row r="23" spans="1:38">
      <c r="A23" s="156" t="s">
        <v>19</v>
      </c>
      <c r="B23" s="160">
        <v>2954.9784834988545</v>
      </c>
      <c r="C23" s="161">
        <v>104.72811173864726</v>
      </c>
      <c r="D23" s="161">
        <v>103.04022482180105</v>
      </c>
      <c r="E23" s="161">
        <v>101.61219042492485</v>
      </c>
      <c r="F23" s="161">
        <v>114.37209351347703</v>
      </c>
      <c r="G23" s="161">
        <v>153.02457666566681</v>
      </c>
      <c r="H23" s="161">
        <v>132.25983106715</v>
      </c>
      <c r="I23" s="161">
        <v>825.17526415745692</v>
      </c>
      <c r="J23" s="161">
        <v>849.37626540675637</v>
      </c>
      <c r="K23" s="161">
        <v>129.37187814763021</v>
      </c>
      <c r="L23" s="161">
        <v>148.41769308943233</v>
      </c>
      <c r="M23" s="161">
        <v>97.113391626473671</v>
      </c>
      <c r="N23" s="161">
        <v>196.48696283943835</v>
      </c>
      <c r="O23" s="164"/>
      <c r="Y23" s="96"/>
      <c r="Z23" s="96"/>
      <c r="AL23" s="98"/>
    </row>
    <row r="24" spans="1:38">
      <c r="A24" s="156" t="s">
        <v>20</v>
      </c>
      <c r="B24" s="160">
        <v>29560.813065580798</v>
      </c>
      <c r="C24" s="161">
        <v>2282.2481546711861</v>
      </c>
      <c r="D24" s="161">
        <v>3014.4344991017151</v>
      </c>
      <c r="E24" s="161">
        <v>2140.8209451270518</v>
      </c>
      <c r="F24" s="161">
        <v>2404.3082554888852</v>
      </c>
      <c r="G24" s="161">
        <v>1770.3570733112736</v>
      </c>
      <c r="H24" s="161">
        <v>2293.7913678711147</v>
      </c>
      <c r="I24" s="161">
        <v>2525.9148043579221</v>
      </c>
      <c r="J24" s="161">
        <v>2435.0982434365856</v>
      </c>
      <c r="K24" s="161">
        <v>2460.3272203452671</v>
      </c>
      <c r="L24" s="161">
        <v>2391.1856475764916</v>
      </c>
      <c r="M24" s="161">
        <v>3195.3510108974128</v>
      </c>
      <c r="N24" s="161">
        <v>2646.9758433958932</v>
      </c>
      <c r="O24" s="164"/>
      <c r="Y24" s="96"/>
      <c r="Z24" s="96"/>
      <c r="AL24" s="98"/>
    </row>
    <row r="25" spans="1:38">
      <c r="A25" s="157" t="s">
        <v>101</v>
      </c>
      <c r="B25" s="160">
        <v>226278.50860189603</v>
      </c>
      <c r="C25" s="161">
        <v>8609.0200382219846</v>
      </c>
      <c r="D25" s="161">
        <v>10231.182711724457</v>
      </c>
      <c r="E25" s="161">
        <v>10021.914662718413</v>
      </c>
      <c r="F25" s="161">
        <v>14269.111281723412</v>
      </c>
      <c r="G25" s="161">
        <v>22109.581165561292</v>
      </c>
      <c r="H25" s="161">
        <v>34735.404110952564</v>
      </c>
      <c r="I25" s="161">
        <v>38467.881696175085</v>
      </c>
      <c r="J25" s="161">
        <v>19753.496616894827</v>
      </c>
      <c r="K25" s="161">
        <v>15433.144260945623</v>
      </c>
      <c r="L25" s="161">
        <v>17595.166235417575</v>
      </c>
      <c r="M25" s="161">
        <v>17458.277970484385</v>
      </c>
      <c r="N25" s="161">
        <v>17594.327851076454</v>
      </c>
      <c r="O25" s="164"/>
      <c r="Y25" s="96"/>
      <c r="Z25" s="96"/>
      <c r="AL25" s="98"/>
    </row>
    <row r="26" spans="1:38">
      <c r="A26" s="156" t="s">
        <v>22</v>
      </c>
      <c r="B26" s="160">
        <v>2285.3368715390748</v>
      </c>
      <c r="C26" s="161">
        <v>62.755146237406912</v>
      </c>
      <c r="D26" s="161">
        <v>94.31144843712319</v>
      </c>
      <c r="E26" s="161">
        <v>92.625656525160124</v>
      </c>
      <c r="F26" s="161">
        <v>194.59927182086727</v>
      </c>
      <c r="G26" s="161">
        <v>198.00909440929684</v>
      </c>
      <c r="H26" s="161">
        <v>152.08424246379658</v>
      </c>
      <c r="I26" s="161">
        <v>463.19903853377781</v>
      </c>
      <c r="J26" s="161">
        <v>260.20405898380744</v>
      </c>
      <c r="K26" s="161">
        <v>150.39779552852212</v>
      </c>
      <c r="L26" s="161">
        <v>176.99810289423152</v>
      </c>
      <c r="M26" s="161">
        <v>85.944754120775997</v>
      </c>
      <c r="N26" s="161">
        <v>354.20826158430884</v>
      </c>
      <c r="O26" s="164"/>
      <c r="Y26" s="96"/>
      <c r="Z26" s="96"/>
      <c r="AL26" s="98"/>
    </row>
    <row r="27" spans="1:38">
      <c r="A27" s="156" t="s">
        <v>23</v>
      </c>
      <c r="B27" s="160">
        <v>9891.2232999230964</v>
      </c>
      <c r="C27" s="161">
        <v>484.54900046857523</v>
      </c>
      <c r="D27" s="161">
        <v>504.76483904653492</v>
      </c>
      <c r="E27" s="161">
        <v>575.68882698936272</v>
      </c>
      <c r="F27" s="161">
        <v>692.91007305057474</v>
      </c>
      <c r="G27" s="161">
        <v>886.763669365949</v>
      </c>
      <c r="H27" s="161">
        <v>837.47594743659647</v>
      </c>
      <c r="I27" s="161">
        <v>1797.3174181029833</v>
      </c>
      <c r="J27" s="161">
        <v>1129.1525517973157</v>
      </c>
      <c r="K27" s="161">
        <v>762.45477419242991</v>
      </c>
      <c r="L27" s="161">
        <v>765.38074024889511</v>
      </c>
      <c r="M27" s="161">
        <v>770.17599621614329</v>
      </c>
      <c r="N27" s="161">
        <v>684.58946300773584</v>
      </c>
      <c r="O27" s="164"/>
      <c r="Y27" s="96"/>
      <c r="Z27" s="96"/>
      <c r="AL27" s="98"/>
    </row>
    <row r="28" spans="1:38" ht="12.75" customHeight="1">
      <c r="A28" s="156" t="s">
        <v>98</v>
      </c>
      <c r="B28" s="160">
        <v>3854.9798232812545</v>
      </c>
      <c r="C28" s="161">
        <v>62.557128659481805</v>
      </c>
      <c r="D28" s="161">
        <v>45.613497605041303</v>
      </c>
      <c r="E28" s="161">
        <v>234.59769415604694</v>
      </c>
      <c r="F28" s="161">
        <v>361.40587098058654</v>
      </c>
      <c r="G28" s="161">
        <v>345.18371313389406</v>
      </c>
      <c r="H28" s="161">
        <v>497.30239829852536</v>
      </c>
      <c r="I28" s="161">
        <v>490.26912657503595</v>
      </c>
      <c r="J28" s="161">
        <v>419.22594814878909</v>
      </c>
      <c r="K28" s="161">
        <v>304.3067015250266</v>
      </c>
      <c r="L28" s="161">
        <v>284.45919403449494</v>
      </c>
      <c r="M28" s="161">
        <v>290.75809414404324</v>
      </c>
      <c r="N28" s="161">
        <v>519.30045602028827</v>
      </c>
      <c r="O28" s="164"/>
      <c r="Y28" s="96"/>
      <c r="Z28" s="96"/>
      <c r="AL28" s="98"/>
    </row>
    <row r="29" spans="1:38">
      <c r="A29" s="156" t="s">
        <v>24</v>
      </c>
      <c r="B29" s="160">
        <v>22590.023022019577</v>
      </c>
      <c r="C29" s="161">
        <v>1213.5437938070654</v>
      </c>
      <c r="D29" s="161">
        <v>1184.1419574982642</v>
      </c>
      <c r="E29" s="161">
        <v>1508.5588784010322</v>
      </c>
      <c r="F29" s="161">
        <v>1967.5468553783855</v>
      </c>
      <c r="G29" s="161">
        <v>1979.0264221169823</v>
      </c>
      <c r="H29" s="161">
        <v>2068.7572794163339</v>
      </c>
      <c r="I29" s="161">
        <v>2655.4129075740784</v>
      </c>
      <c r="J29" s="161">
        <v>2430.8736504029162</v>
      </c>
      <c r="K29" s="161">
        <v>1887.2030412151835</v>
      </c>
      <c r="L29" s="161">
        <v>1842.2420466116162</v>
      </c>
      <c r="M29" s="161">
        <v>1867.4048511546519</v>
      </c>
      <c r="N29" s="161">
        <v>1985.3113384430658</v>
      </c>
      <c r="O29" s="164"/>
      <c r="Y29" s="96"/>
      <c r="Z29" s="96"/>
      <c r="AL29" s="98"/>
    </row>
    <row r="30" spans="1:38">
      <c r="A30" s="154" t="s">
        <v>25</v>
      </c>
      <c r="B30" s="159">
        <v>1126341.6420600233</v>
      </c>
      <c r="C30" s="159">
        <v>99150.131637800529</v>
      </c>
      <c r="D30" s="159">
        <v>77262.936883071088</v>
      </c>
      <c r="E30" s="159">
        <v>78738.430821620699</v>
      </c>
      <c r="F30" s="159">
        <v>89154.349338692788</v>
      </c>
      <c r="G30" s="159">
        <v>98827.130881253077</v>
      </c>
      <c r="H30" s="159">
        <v>96757.300840327327</v>
      </c>
      <c r="I30" s="159">
        <v>102083.20608067536</v>
      </c>
      <c r="J30" s="159">
        <v>97653.409151597021</v>
      </c>
      <c r="K30" s="159">
        <v>91296.988807201706</v>
      </c>
      <c r="L30" s="159">
        <v>98862.299142721211</v>
      </c>
      <c r="M30" s="159">
        <v>92758.449752120869</v>
      </c>
      <c r="N30" s="159">
        <v>103797.00872294152</v>
      </c>
      <c r="O30" s="164"/>
      <c r="AL30" s="95"/>
    </row>
    <row r="31" spans="1:38">
      <c r="A31" s="156" t="s">
        <v>26</v>
      </c>
      <c r="B31" s="160">
        <v>211527.9286555688</v>
      </c>
      <c r="C31" s="161">
        <v>23481.147548911053</v>
      </c>
      <c r="D31" s="161">
        <v>17846.870674189733</v>
      </c>
      <c r="E31" s="161">
        <v>15959.438110447229</v>
      </c>
      <c r="F31" s="161">
        <v>19335.777798960065</v>
      </c>
      <c r="G31" s="161">
        <v>22208.979596269481</v>
      </c>
      <c r="H31" s="161">
        <v>17233.488027316329</v>
      </c>
      <c r="I31" s="161">
        <v>19695.625823057213</v>
      </c>
      <c r="J31" s="161">
        <v>14887.260384709818</v>
      </c>
      <c r="K31" s="161">
        <v>13963.804655481874</v>
      </c>
      <c r="L31" s="161">
        <v>14714.040018428028</v>
      </c>
      <c r="M31" s="161">
        <v>15923.041262401004</v>
      </c>
      <c r="N31" s="161">
        <v>16278.454755396982</v>
      </c>
      <c r="O31" s="164"/>
      <c r="AL31" s="95"/>
    </row>
    <row r="32" spans="1:38">
      <c r="A32" s="156" t="s">
        <v>27</v>
      </c>
      <c r="B32" s="160">
        <v>14070.744206536978</v>
      </c>
      <c r="C32" s="161">
        <v>1371.1357757891831</v>
      </c>
      <c r="D32" s="161">
        <v>782.07088598563359</v>
      </c>
      <c r="E32" s="161">
        <v>700.56735598702744</v>
      </c>
      <c r="F32" s="161">
        <v>870.73122684799159</v>
      </c>
      <c r="G32" s="161">
        <v>1234.4900490817508</v>
      </c>
      <c r="H32" s="161">
        <v>970.33941736973293</v>
      </c>
      <c r="I32" s="161">
        <v>1478.6825608557074</v>
      </c>
      <c r="J32" s="161">
        <v>1056.1562460160319</v>
      </c>
      <c r="K32" s="161">
        <v>1343.2690418243355</v>
      </c>
      <c r="L32" s="161">
        <v>1395.0754629910464</v>
      </c>
      <c r="M32" s="161">
        <v>1258.5331610316814</v>
      </c>
      <c r="N32" s="161">
        <v>1609.6930227568571</v>
      </c>
      <c r="O32" s="164"/>
    </row>
    <row r="33" spans="1:15">
      <c r="A33" s="156" t="s">
        <v>28</v>
      </c>
      <c r="B33" s="160">
        <v>124335.96971000252</v>
      </c>
      <c r="C33" s="161">
        <v>10650.868001182589</v>
      </c>
      <c r="D33" s="161">
        <v>6385.6116151828119</v>
      </c>
      <c r="E33" s="161">
        <v>10252.604446847421</v>
      </c>
      <c r="F33" s="161">
        <v>9774.6100573635467</v>
      </c>
      <c r="G33" s="161">
        <v>10768.226650978748</v>
      </c>
      <c r="H33" s="161">
        <v>11168.299089473992</v>
      </c>
      <c r="I33" s="161">
        <v>11180.760594880281</v>
      </c>
      <c r="J33" s="161">
        <v>9304.1847914506943</v>
      </c>
      <c r="K33" s="161">
        <v>9772.538577314861</v>
      </c>
      <c r="L33" s="161">
        <v>10529.940400164147</v>
      </c>
      <c r="M33" s="161">
        <v>10666.69454948838</v>
      </c>
      <c r="N33" s="161">
        <v>13881.630935675037</v>
      </c>
      <c r="O33" s="164"/>
    </row>
    <row r="34" spans="1:15">
      <c r="A34" s="156" t="s">
        <v>29</v>
      </c>
      <c r="B34" s="160">
        <v>126736.88302009439</v>
      </c>
      <c r="C34" s="161">
        <v>10960.611250131602</v>
      </c>
      <c r="D34" s="161">
        <v>13411.523431970105</v>
      </c>
      <c r="E34" s="161">
        <v>8170.6621058406936</v>
      </c>
      <c r="F34" s="161">
        <v>9234.1903618171054</v>
      </c>
      <c r="G34" s="161">
        <v>11525.673957212111</v>
      </c>
      <c r="H34" s="161">
        <v>11913.161044397568</v>
      </c>
      <c r="I34" s="161">
        <v>13793.414858207758</v>
      </c>
      <c r="J34" s="161">
        <v>9455.427614840768</v>
      </c>
      <c r="K34" s="161">
        <v>10093.444238400347</v>
      </c>
      <c r="L34" s="161">
        <v>10100.052914256021</v>
      </c>
      <c r="M34" s="161">
        <v>8996.795606367732</v>
      </c>
      <c r="N34" s="161">
        <v>9081.9256366525824</v>
      </c>
      <c r="O34" s="164"/>
    </row>
    <row r="35" spans="1:15">
      <c r="A35" s="156" t="s">
        <v>30</v>
      </c>
      <c r="B35" s="160">
        <v>343445.6704482162</v>
      </c>
      <c r="C35" s="161">
        <v>28817.251960215392</v>
      </c>
      <c r="D35" s="161">
        <v>15991.198565008246</v>
      </c>
      <c r="E35" s="161">
        <v>21035.775871434806</v>
      </c>
      <c r="F35" s="161">
        <v>24650.811846382716</v>
      </c>
      <c r="G35" s="161">
        <v>25380.708970248168</v>
      </c>
      <c r="H35" s="161">
        <v>32314.553921728275</v>
      </c>
      <c r="I35" s="161">
        <v>27743.945603516106</v>
      </c>
      <c r="J35" s="161">
        <v>32436.908824474682</v>
      </c>
      <c r="K35" s="161">
        <v>31463.680119867084</v>
      </c>
      <c r="L35" s="161">
        <v>34767.116476826843</v>
      </c>
      <c r="M35" s="161">
        <v>31822.08786859957</v>
      </c>
      <c r="N35" s="161">
        <v>37021.630419914305</v>
      </c>
      <c r="O35" s="164"/>
    </row>
    <row r="36" spans="1:15">
      <c r="A36" s="156" t="s">
        <v>31</v>
      </c>
      <c r="B36" s="160">
        <v>61649.869772711514</v>
      </c>
      <c r="C36" s="161">
        <v>2839.9079531705079</v>
      </c>
      <c r="D36" s="161">
        <v>4208.5663043084651</v>
      </c>
      <c r="E36" s="161">
        <v>5290.3327010140811</v>
      </c>
      <c r="F36" s="161">
        <v>5225.7324087317147</v>
      </c>
      <c r="G36" s="161">
        <v>5632.9167900008761</v>
      </c>
      <c r="H36" s="161">
        <v>4245.9014747491383</v>
      </c>
      <c r="I36" s="161">
        <v>5352.1573523198349</v>
      </c>
      <c r="J36" s="161">
        <v>7991.7500050806557</v>
      </c>
      <c r="K36" s="161">
        <v>5675.8742920123141</v>
      </c>
      <c r="L36" s="161">
        <v>5249.002519954638</v>
      </c>
      <c r="M36" s="161">
        <v>5959.178540146625</v>
      </c>
      <c r="N36" s="161">
        <v>3978.5494312226729</v>
      </c>
      <c r="O36" s="164"/>
    </row>
    <row r="37" spans="1:15">
      <c r="A37" s="156" t="s">
        <v>32</v>
      </c>
      <c r="B37" s="160">
        <v>94698.702838160985</v>
      </c>
      <c r="C37" s="161">
        <v>7439.8880779253959</v>
      </c>
      <c r="D37" s="161">
        <v>8860.7095422591683</v>
      </c>
      <c r="E37" s="161">
        <v>7143.9574432005684</v>
      </c>
      <c r="F37" s="161">
        <v>7490.8769902895647</v>
      </c>
      <c r="G37" s="161">
        <v>9317.859437939449</v>
      </c>
      <c r="H37" s="161">
        <v>7298.9435524254541</v>
      </c>
      <c r="I37" s="161">
        <v>9051.7858260083976</v>
      </c>
      <c r="J37" s="161">
        <v>8018.5926808640606</v>
      </c>
      <c r="K37" s="161">
        <v>6340.0417432571739</v>
      </c>
      <c r="L37" s="161">
        <v>10161.336593966771</v>
      </c>
      <c r="M37" s="161">
        <v>6752.3086821820734</v>
      </c>
      <c r="N37" s="161">
        <v>6822.4022678429228</v>
      </c>
      <c r="O37" s="164"/>
    </row>
    <row r="38" spans="1:15">
      <c r="A38" s="157" t="s">
        <v>107</v>
      </c>
      <c r="B38" s="160">
        <v>28427.03239030746</v>
      </c>
      <c r="C38" s="161">
        <v>2724.1169136369813</v>
      </c>
      <c r="D38" s="161">
        <v>2170.3563280522085</v>
      </c>
      <c r="E38" s="161">
        <v>1792.6240587441862</v>
      </c>
      <c r="F38" s="161">
        <v>2859.5428142594324</v>
      </c>
      <c r="G38" s="161">
        <v>2886.8968738842555</v>
      </c>
      <c r="H38" s="161">
        <v>2435.6994325092819</v>
      </c>
      <c r="I38" s="161">
        <v>3081.3932936655629</v>
      </c>
      <c r="J38" s="161">
        <v>2566.8251735125773</v>
      </c>
      <c r="K38" s="161">
        <v>2188.2357539694167</v>
      </c>
      <c r="L38" s="161">
        <v>2135.6931229755123</v>
      </c>
      <c r="M38" s="161">
        <v>1825.736628726039</v>
      </c>
      <c r="N38" s="161">
        <v>1759.9119963720095</v>
      </c>
      <c r="O38" s="164"/>
    </row>
    <row r="39" spans="1:15">
      <c r="A39" s="157" t="s">
        <v>108</v>
      </c>
      <c r="B39" s="160">
        <v>99524.446989449891</v>
      </c>
      <c r="C39" s="161">
        <v>8791.8789782268705</v>
      </c>
      <c r="D39" s="161">
        <v>6214.3057338999297</v>
      </c>
      <c r="E39" s="161">
        <v>7028.3990690815135</v>
      </c>
      <c r="F39" s="161">
        <v>7767.3598964036828</v>
      </c>
      <c r="G39" s="161">
        <v>7714.2850238708979</v>
      </c>
      <c r="H39" s="161">
        <v>7470.782488225248</v>
      </c>
      <c r="I39" s="161">
        <v>8563.8920278675105</v>
      </c>
      <c r="J39" s="161">
        <v>9755.6211822845671</v>
      </c>
      <c r="K39" s="161">
        <v>8836.735034460884</v>
      </c>
      <c r="L39" s="161">
        <v>7881.9572646142951</v>
      </c>
      <c r="M39" s="161">
        <v>7877.4460718557484</v>
      </c>
      <c r="N39" s="161">
        <v>11621.784218658746</v>
      </c>
      <c r="O39" s="164"/>
    </row>
    <row r="40" spans="1:15">
      <c r="A40" s="157" t="s">
        <v>35</v>
      </c>
      <c r="B40" s="160">
        <v>21924.394028974442</v>
      </c>
      <c r="C40" s="161">
        <v>2073.3251786109658</v>
      </c>
      <c r="D40" s="161">
        <v>1391.7238022147772</v>
      </c>
      <c r="E40" s="161">
        <v>1364.0696590231805</v>
      </c>
      <c r="F40" s="161">
        <v>1944.7159376369818</v>
      </c>
      <c r="G40" s="161">
        <v>2157.0935317673429</v>
      </c>
      <c r="H40" s="161">
        <v>1706.1323921323014</v>
      </c>
      <c r="I40" s="161">
        <v>2141.5481402969822</v>
      </c>
      <c r="J40" s="161">
        <v>2180.6822483631672</v>
      </c>
      <c r="K40" s="161">
        <v>1619.3653506134128</v>
      </c>
      <c r="L40" s="161">
        <v>1928.0843685439152</v>
      </c>
      <c r="M40" s="161">
        <v>1676.6273813220178</v>
      </c>
      <c r="N40" s="161">
        <v>1741.0260384494004</v>
      </c>
      <c r="O40" s="164"/>
    </row>
    <row r="41" spans="1:15">
      <c r="A41" s="154" t="s">
        <v>36</v>
      </c>
      <c r="B41" s="159">
        <v>205426.93408139353</v>
      </c>
      <c r="C41" s="159">
        <v>16243.483126798521</v>
      </c>
      <c r="D41" s="159">
        <v>14546.061481961366</v>
      </c>
      <c r="E41" s="159">
        <v>19438.95660557962</v>
      </c>
      <c r="F41" s="159">
        <v>18447.506162197365</v>
      </c>
      <c r="G41" s="159">
        <v>16318.41368271477</v>
      </c>
      <c r="H41" s="159">
        <v>15623.706329314995</v>
      </c>
      <c r="I41" s="159">
        <v>15502.799104061913</v>
      </c>
      <c r="J41" s="159">
        <v>16426.362782950386</v>
      </c>
      <c r="K41" s="159">
        <v>11544.049559702215</v>
      </c>
      <c r="L41" s="159">
        <v>12171.13436788863</v>
      </c>
      <c r="M41" s="159">
        <v>18131.967956071872</v>
      </c>
      <c r="N41" s="159">
        <v>31032.492922151847</v>
      </c>
      <c r="O41" s="164"/>
    </row>
    <row r="42" spans="1:15">
      <c r="A42" s="157" t="s">
        <v>37</v>
      </c>
      <c r="B42" s="160">
        <v>26548.365356575905</v>
      </c>
      <c r="C42" s="161">
        <v>2293.0790590415249</v>
      </c>
      <c r="D42" s="161">
        <v>1680.2367942946864</v>
      </c>
      <c r="E42" s="161">
        <v>2844.0979739411187</v>
      </c>
      <c r="F42" s="161">
        <v>2291.0395923700057</v>
      </c>
      <c r="G42" s="161">
        <v>1606.3823479161604</v>
      </c>
      <c r="H42" s="161">
        <v>1605.6029003781853</v>
      </c>
      <c r="I42" s="161">
        <v>1483.4704502788913</v>
      </c>
      <c r="J42" s="161">
        <v>1883.3926712018244</v>
      </c>
      <c r="K42" s="161">
        <v>1345.2849127720199</v>
      </c>
      <c r="L42" s="161">
        <v>1579.5330158901727</v>
      </c>
      <c r="M42" s="161">
        <v>2535.4935425662538</v>
      </c>
      <c r="N42" s="161">
        <v>5400.7520959250569</v>
      </c>
      <c r="O42" s="164"/>
    </row>
    <row r="43" spans="1:15">
      <c r="A43" s="156" t="s">
        <v>38</v>
      </c>
      <c r="B43" s="160">
        <v>13191.988451666475</v>
      </c>
      <c r="C43" s="161">
        <v>1706.585510844164</v>
      </c>
      <c r="D43" s="161">
        <v>1153.8885637405062</v>
      </c>
      <c r="E43" s="161">
        <v>1114.1532631828104</v>
      </c>
      <c r="F43" s="161">
        <v>1038.1905370426455</v>
      </c>
      <c r="G43" s="161">
        <v>937.04559919183146</v>
      </c>
      <c r="H43" s="161">
        <v>971.70797106112241</v>
      </c>
      <c r="I43" s="161">
        <v>1210.974847766304</v>
      </c>
      <c r="J43" s="161">
        <v>944.82629460362739</v>
      </c>
      <c r="K43" s="161">
        <v>603.08054294660883</v>
      </c>
      <c r="L43" s="161">
        <v>799.76558438808092</v>
      </c>
      <c r="M43" s="161">
        <v>1189.3613171351221</v>
      </c>
      <c r="N43" s="161">
        <v>1522.4084197636521</v>
      </c>
      <c r="O43" s="164"/>
    </row>
    <row r="44" spans="1:15">
      <c r="A44" s="156" t="s">
        <v>39</v>
      </c>
      <c r="B44" s="160">
        <v>50469.398362127198</v>
      </c>
      <c r="C44" s="161">
        <v>2626.0559017038422</v>
      </c>
      <c r="D44" s="161">
        <v>3028.3626182010189</v>
      </c>
      <c r="E44" s="161">
        <v>4319.1496972529867</v>
      </c>
      <c r="F44" s="161">
        <v>5296.3642813193192</v>
      </c>
      <c r="G44" s="161">
        <v>3991.0222403221997</v>
      </c>
      <c r="H44" s="161">
        <v>3590.3220594549944</v>
      </c>
      <c r="I44" s="161">
        <v>3487.4606070518985</v>
      </c>
      <c r="J44" s="161">
        <v>3727.7134713589335</v>
      </c>
      <c r="K44" s="161">
        <v>2687.8885853485131</v>
      </c>
      <c r="L44" s="161">
        <v>2675.9739424467225</v>
      </c>
      <c r="M44" s="161">
        <v>4961.0489894087586</v>
      </c>
      <c r="N44" s="161">
        <v>10078.035968258015</v>
      </c>
      <c r="O44" s="164"/>
    </row>
    <row r="45" spans="1:15">
      <c r="A45" s="156" t="s">
        <v>40</v>
      </c>
      <c r="B45" s="160">
        <v>7863.8810651585072</v>
      </c>
      <c r="C45" s="161">
        <v>788.83950985223339</v>
      </c>
      <c r="D45" s="161">
        <v>711.54972830624479</v>
      </c>
      <c r="E45" s="161">
        <v>767.84864759600214</v>
      </c>
      <c r="F45" s="161">
        <v>698.88717904468194</v>
      </c>
      <c r="G45" s="161">
        <v>644.18141752383133</v>
      </c>
      <c r="H45" s="161">
        <v>466.10190980225167</v>
      </c>
      <c r="I45" s="161">
        <v>508.99939858118222</v>
      </c>
      <c r="J45" s="161">
        <v>645.86057832032327</v>
      </c>
      <c r="K45" s="161">
        <v>557.8384352975138</v>
      </c>
      <c r="L45" s="161">
        <v>402.04362468211679</v>
      </c>
      <c r="M45" s="161">
        <v>496.2335924438276</v>
      </c>
      <c r="N45" s="161">
        <v>1175.4970437082991</v>
      </c>
      <c r="O45" s="164"/>
    </row>
    <row r="46" spans="1:15">
      <c r="A46" s="156" t="s">
        <v>41</v>
      </c>
      <c r="B46" s="160">
        <v>3767.6729525709775</v>
      </c>
      <c r="C46" s="161">
        <v>321.44082280028522</v>
      </c>
      <c r="D46" s="161">
        <v>316.95762240944191</v>
      </c>
      <c r="E46" s="161">
        <v>275.49697506073647</v>
      </c>
      <c r="F46" s="161">
        <v>278.48530308955782</v>
      </c>
      <c r="G46" s="161">
        <v>294.62880718667543</v>
      </c>
      <c r="H46" s="161">
        <v>262.55692826355966</v>
      </c>
      <c r="I46" s="161">
        <v>317.09071692082688</v>
      </c>
      <c r="J46" s="161">
        <v>290.73148092169265</v>
      </c>
      <c r="K46" s="161">
        <v>175.70208800823082</v>
      </c>
      <c r="L46" s="161">
        <v>272.60594111241062</v>
      </c>
      <c r="M46" s="161">
        <v>415.68759233393956</v>
      </c>
      <c r="N46" s="161">
        <v>546.28867446362028</v>
      </c>
      <c r="O46" s="164"/>
    </row>
    <row r="47" spans="1:15">
      <c r="A47" s="156" t="s">
        <v>42</v>
      </c>
      <c r="B47" s="160">
        <v>2167.5376127484337</v>
      </c>
      <c r="C47" s="161">
        <v>141.2209573531934</v>
      </c>
      <c r="D47" s="161">
        <v>138.58084581103932</v>
      </c>
      <c r="E47" s="161">
        <v>181.30499975430669</v>
      </c>
      <c r="F47" s="161">
        <v>251.38674355098038</v>
      </c>
      <c r="G47" s="161">
        <v>190.25726562068553</v>
      </c>
      <c r="H47" s="161">
        <v>173.57269715079011</v>
      </c>
      <c r="I47" s="161">
        <v>138.84927545528188</v>
      </c>
      <c r="J47" s="161">
        <v>182.76652582386367</v>
      </c>
      <c r="K47" s="161">
        <v>118.28210134841876</v>
      </c>
      <c r="L47" s="161">
        <v>152.13971235508913</v>
      </c>
      <c r="M47" s="161">
        <v>227.34126231111179</v>
      </c>
      <c r="N47" s="161">
        <v>271.83522621367263</v>
      </c>
      <c r="O47" s="164"/>
    </row>
    <row r="48" spans="1:15">
      <c r="A48" s="156" t="s">
        <v>24</v>
      </c>
      <c r="B48" s="160">
        <v>101418.09028054602</v>
      </c>
      <c r="C48" s="161">
        <v>8366.2613652032778</v>
      </c>
      <c r="D48" s="161">
        <v>7516.4853091984269</v>
      </c>
      <c r="E48" s="161">
        <v>9936.9050487916593</v>
      </c>
      <c r="F48" s="161">
        <v>8593.1525257801768</v>
      </c>
      <c r="G48" s="161">
        <v>8654.8960049533871</v>
      </c>
      <c r="H48" s="161">
        <v>8553.8418632040903</v>
      </c>
      <c r="I48" s="161">
        <v>8355.953808007529</v>
      </c>
      <c r="J48" s="161">
        <v>8751.0717607201204</v>
      </c>
      <c r="K48" s="161">
        <v>6055.9728939809092</v>
      </c>
      <c r="L48" s="161">
        <v>6289.0725470140387</v>
      </c>
      <c r="M48" s="161">
        <v>8306.8016598728573</v>
      </c>
      <c r="N48" s="161">
        <v>12037.67549381953</v>
      </c>
      <c r="O48" s="164"/>
    </row>
    <row r="49" spans="1:15">
      <c r="A49" s="154" t="s">
        <v>43</v>
      </c>
      <c r="B49" s="159">
        <v>1140726.0818678224</v>
      </c>
      <c r="C49" s="159">
        <v>115944.37054412713</v>
      </c>
      <c r="D49" s="159">
        <v>112904.51840135556</v>
      </c>
      <c r="E49" s="159">
        <v>100836.14374609727</v>
      </c>
      <c r="F49" s="159">
        <v>94601.105874440284</v>
      </c>
      <c r="G49" s="159">
        <v>72544.478735694327</v>
      </c>
      <c r="H49" s="159">
        <v>74933.426692586785</v>
      </c>
      <c r="I49" s="159">
        <v>95437.823253988303</v>
      </c>
      <c r="J49" s="159">
        <v>99238.032761786671</v>
      </c>
      <c r="K49" s="159">
        <v>69629.131469266693</v>
      </c>
      <c r="L49" s="159">
        <v>81646.067051181963</v>
      </c>
      <c r="M49" s="159">
        <v>100296.23039594012</v>
      </c>
      <c r="N49" s="159">
        <v>122714.75294135751</v>
      </c>
      <c r="O49" s="164"/>
    </row>
    <row r="50" spans="1:15">
      <c r="A50" s="156" t="s">
        <v>44</v>
      </c>
      <c r="B50" s="160">
        <v>134957.61105831256</v>
      </c>
      <c r="C50" s="161">
        <v>13508.827599884418</v>
      </c>
      <c r="D50" s="161">
        <v>12720.41288710506</v>
      </c>
      <c r="E50" s="161">
        <v>15790.283754357137</v>
      </c>
      <c r="F50" s="161">
        <v>12060.33734616527</v>
      </c>
      <c r="G50" s="161">
        <v>9059.3671513595546</v>
      </c>
      <c r="H50" s="161">
        <v>7027.0228548383984</v>
      </c>
      <c r="I50" s="161">
        <v>7965.1064704184819</v>
      </c>
      <c r="J50" s="161">
        <v>8077.4389617910847</v>
      </c>
      <c r="K50" s="161">
        <v>8698.5097131414677</v>
      </c>
      <c r="L50" s="161">
        <v>10618.337019686469</v>
      </c>
      <c r="M50" s="161">
        <v>15308.956834639455</v>
      </c>
      <c r="N50" s="161">
        <v>14123.010464925763</v>
      </c>
      <c r="O50" s="164"/>
    </row>
    <row r="51" spans="1:15">
      <c r="A51" s="156" t="s">
        <v>45</v>
      </c>
      <c r="B51" s="160">
        <v>11544.823797931564</v>
      </c>
      <c r="C51" s="161">
        <v>1737.7750742052549</v>
      </c>
      <c r="D51" s="161">
        <v>1490.7938123698455</v>
      </c>
      <c r="E51" s="161">
        <v>1200.962241895018</v>
      </c>
      <c r="F51" s="161">
        <v>781.57061932250122</v>
      </c>
      <c r="G51" s="161">
        <v>508.1744023319244</v>
      </c>
      <c r="H51" s="161">
        <v>462.94818556220872</v>
      </c>
      <c r="I51" s="161">
        <v>910.43843526430271</v>
      </c>
      <c r="J51" s="161">
        <v>492.41750357767847</v>
      </c>
      <c r="K51" s="161">
        <v>375.78791712997253</v>
      </c>
      <c r="L51" s="161">
        <v>784.69038836343111</v>
      </c>
      <c r="M51" s="161">
        <v>1294.1390395397286</v>
      </c>
      <c r="N51" s="161">
        <v>1505.1261783696973</v>
      </c>
      <c r="O51" s="164"/>
    </row>
    <row r="52" spans="1:15">
      <c r="A52" s="156" t="s">
        <v>46</v>
      </c>
      <c r="B52" s="160">
        <v>23496.76731351751</v>
      </c>
      <c r="C52" s="161">
        <v>1955.2176010813544</v>
      </c>
      <c r="D52" s="161">
        <v>2380.9716722459671</v>
      </c>
      <c r="E52" s="161">
        <v>1690.1202974074233</v>
      </c>
      <c r="F52" s="161">
        <v>1929.2326833384859</v>
      </c>
      <c r="G52" s="161">
        <v>1611.0810555211194</v>
      </c>
      <c r="H52" s="161">
        <v>1430.0919281448566</v>
      </c>
      <c r="I52" s="161">
        <v>2830.5499466051142</v>
      </c>
      <c r="J52" s="161">
        <v>2050.2603410208467</v>
      </c>
      <c r="K52" s="161">
        <v>1402.964250156286</v>
      </c>
      <c r="L52" s="161">
        <v>1982.6023841809058</v>
      </c>
      <c r="M52" s="161">
        <v>1924.417296726989</v>
      </c>
      <c r="N52" s="161">
        <v>2309.2578570881633</v>
      </c>
      <c r="O52" s="164"/>
    </row>
    <row r="53" spans="1:15">
      <c r="A53" s="156" t="s">
        <v>47</v>
      </c>
      <c r="B53" s="160">
        <v>8262.8458370385579</v>
      </c>
      <c r="C53" s="161">
        <v>1347.6293163338548</v>
      </c>
      <c r="D53" s="161">
        <v>1189.7913987599998</v>
      </c>
      <c r="E53" s="161">
        <v>893.70771839199745</v>
      </c>
      <c r="F53" s="161">
        <v>720.37219176875692</v>
      </c>
      <c r="G53" s="161">
        <v>404.40413806118323</v>
      </c>
      <c r="H53" s="161">
        <v>338.95848878458986</v>
      </c>
      <c r="I53" s="161">
        <v>341.79429631881845</v>
      </c>
      <c r="J53" s="161">
        <v>318.82854110829351</v>
      </c>
      <c r="K53" s="161">
        <v>229.23271090351193</v>
      </c>
      <c r="L53" s="161">
        <v>464.98716612206107</v>
      </c>
      <c r="M53" s="161">
        <v>904.42156954352174</v>
      </c>
      <c r="N53" s="161">
        <v>1108.7183009419691</v>
      </c>
      <c r="O53" s="164"/>
    </row>
    <row r="54" spans="1:15">
      <c r="A54" s="156" t="s">
        <v>48</v>
      </c>
      <c r="B54" s="160">
        <v>3675.6119725026283</v>
      </c>
      <c r="C54" s="161">
        <v>686.72779780603116</v>
      </c>
      <c r="D54" s="161">
        <v>800.83768050464062</v>
      </c>
      <c r="E54" s="161">
        <v>333.57926020340284</v>
      </c>
      <c r="F54" s="161">
        <v>260.031585356324</v>
      </c>
      <c r="G54" s="161">
        <v>118.18481315092765</v>
      </c>
      <c r="H54" s="161">
        <v>139.4368458155395</v>
      </c>
      <c r="I54" s="161">
        <v>250.96319915815704</v>
      </c>
      <c r="J54" s="161">
        <v>73.712365019611525</v>
      </c>
      <c r="K54" s="161">
        <v>84.455972329312914</v>
      </c>
      <c r="L54" s="161">
        <v>244.77035393714081</v>
      </c>
      <c r="M54" s="161">
        <v>319.49362234085783</v>
      </c>
      <c r="N54" s="161">
        <v>363.41847688068287</v>
      </c>
      <c r="O54" s="164"/>
    </row>
    <row r="55" spans="1:15">
      <c r="A55" s="156" t="s">
        <v>49</v>
      </c>
      <c r="B55" s="160">
        <v>0</v>
      </c>
      <c r="C55" s="161">
        <v>0</v>
      </c>
      <c r="D55" s="161">
        <v>0</v>
      </c>
      <c r="E55" s="161">
        <v>0</v>
      </c>
      <c r="F55" s="161">
        <v>0</v>
      </c>
      <c r="G55" s="161">
        <v>0</v>
      </c>
      <c r="H55" s="161">
        <v>0</v>
      </c>
      <c r="I55" s="161">
        <v>0</v>
      </c>
      <c r="J55" s="161">
        <v>0</v>
      </c>
      <c r="K55" s="161">
        <v>0</v>
      </c>
      <c r="L55" s="161">
        <v>0</v>
      </c>
      <c r="M55" s="161">
        <v>0</v>
      </c>
      <c r="N55" s="161">
        <v>0</v>
      </c>
      <c r="O55" s="164"/>
    </row>
    <row r="56" spans="1:15">
      <c r="A56" s="156" t="s">
        <v>50</v>
      </c>
      <c r="B56" s="160">
        <v>181163.72329662836</v>
      </c>
      <c r="C56" s="161">
        <v>10600.882526043712</v>
      </c>
      <c r="D56" s="161">
        <v>10444.424482378803</v>
      </c>
      <c r="E56" s="161">
        <v>11811.100443775547</v>
      </c>
      <c r="F56" s="161">
        <v>12674.880236174569</v>
      </c>
      <c r="G56" s="161">
        <v>8961.5895151300319</v>
      </c>
      <c r="H56" s="161">
        <v>15894.400787088725</v>
      </c>
      <c r="I56" s="161">
        <v>22809.759927563093</v>
      </c>
      <c r="J56" s="161">
        <v>26153.081604356874</v>
      </c>
      <c r="K56" s="161">
        <v>14484.774517161191</v>
      </c>
      <c r="L56" s="161">
        <v>14407.886991117364</v>
      </c>
      <c r="M56" s="161">
        <v>13230.587108725158</v>
      </c>
      <c r="N56" s="161">
        <v>19690.355157113274</v>
      </c>
      <c r="O56" s="164"/>
    </row>
    <row r="57" spans="1:15">
      <c r="A57" s="156" t="s">
        <v>51</v>
      </c>
      <c r="B57" s="160">
        <v>1680.9082714318097</v>
      </c>
      <c r="C57" s="161">
        <v>351.80350689605319</v>
      </c>
      <c r="D57" s="161">
        <v>231.6050709304179</v>
      </c>
      <c r="E57" s="161">
        <v>187.56812516119717</v>
      </c>
      <c r="F57" s="161">
        <v>113.71129511711486</v>
      </c>
      <c r="G57" s="161">
        <v>74.384179869777228</v>
      </c>
      <c r="H57" s="161">
        <v>62.546913658151439</v>
      </c>
      <c r="I57" s="161">
        <v>41.654244053249244</v>
      </c>
      <c r="J57" s="161">
        <v>42.880823506214753</v>
      </c>
      <c r="K57" s="161">
        <v>62.244951326748911</v>
      </c>
      <c r="L57" s="161">
        <v>81.845397187113335</v>
      </c>
      <c r="M57" s="161">
        <v>200.47609589232093</v>
      </c>
      <c r="N57" s="161">
        <v>230.18766783345089</v>
      </c>
      <c r="O57" s="164"/>
    </row>
    <row r="58" spans="1:15">
      <c r="A58" s="157" t="s">
        <v>103</v>
      </c>
      <c r="B58" s="160">
        <v>161384.80213302653</v>
      </c>
      <c r="C58" s="161">
        <v>21651.595588387805</v>
      </c>
      <c r="D58" s="161">
        <v>26862.827432868111</v>
      </c>
      <c r="E58" s="161">
        <v>17622.721218968254</v>
      </c>
      <c r="F58" s="161">
        <v>15620.193127559774</v>
      </c>
      <c r="G58" s="161">
        <v>7914.0787627992568</v>
      </c>
      <c r="H58" s="161">
        <v>5790.8030866608933</v>
      </c>
      <c r="I58" s="161">
        <v>10554.994118643424</v>
      </c>
      <c r="J58" s="161">
        <v>12402.600438602078</v>
      </c>
      <c r="K58" s="161">
        <v>5349.042351385081</v>
      </c>
      <c r="L58" s="161">
        <v>10048.067786160293</v>
      </c>
      <c r="M58" s="161">
        <v>11587.954213569563</v>
      </c>
      <c r="N58" s="161">
        <v>15979.924007421998</v>
      </c>
      <c r="O58" s="164"/>
    </row>
    <row r="59" spans="1:15">
      <c r="A59" s="157" t="s">
        <v>106</v>
      </c>
      <c r="B59" s="160">
        <v>3175.1867401896016</v>
      </c>
      <c r="C59" s="161">
        <v>455.98336995581212</v>
      </c>
      <c r="D59" s="161">
        <v>361.6197525031144</v>
      </c>
      <c r="E59" s="161">
        <v>331.0814774012012</v>
      </c>
      <c r="F59" s="161">
        <v>273.5775788211547</v>
      </c>
      <c r="G59" s="161">
        <v>239.33680632243914</v>
      </c>
      <c r="H59" s="161">
        <v>206.37882091049849</v>
      </c>
      <c r="I59" s="161">
        <v>190.78614891797119</v>
      </c>
      <c r="J59" s="161">
        <v>224.71921965387025</v>
      </c>
      <c r="K59" s="161">
        <v>155.74255645711918</v>
      </c>
      <c r="L59" s="161">
        <v>147.47116519292467</v>
      </c>
      <c r="M59" s="161">
        <v>288.27812509373484</v>
      </c>
      <c r="N59" s="161">
        <v>300.21171895976119</v>
      </c>
      <c r="O59" s="164"/>
    </row>
    <row r="60" spans="1:15">
      <c r="A60" s="156" t="s">
        <v>54</v>
      </c>
      <c r="B60" s="160">
        <v>25342.13673480069</v>
      </c>
      <c r="C60" s="161">
        <v>2080.1690073763211</v>
      </c>
      <c r="D60" s="161">
        <v>1824.9891069260391</v>
      </c>
      <c r="E60" s="161">
        <v>1770.7378177952792</v>
      </c>
      <c r="F60" s="161">
        <v>2434.8110186776416</v>
      </c>
      <c r="G60" s="161">
        <v>1962.7988255297</v>
      </c>
      <c r="H60" s="161">
        <v>1791.1390426108865</v>
      </c>
      <c r="I60" s="161">
        <v>2776.0537020148158</v>
      </c>
      <c r="J60" s="161">
        <v>2374.2706473426679</v>
      </c>
      <c r="K60" s="161">
        <v>1765.1327849723029</v>
      </c>
      <c r="L60" s="161">
        <v>1829.0198597469232</v>
      </c>
      <c r="M60" s="161">
        <v>2124.6094892611168</v>
      </c>
      <c r="N60" s="161">
        <v>2608.4054325469901</v>
      </c>
      <c r="O60" s="164"/>
    </row>
    <row r="61" spans="1:15">
      <c r="A61" s="156" t="s">
        <v>55</v>
      </c>
      <c r="B61" s="160">
        <v>7886.9624349934502</v>
      </c>
      <c r="C61" s="161">
        <v>1707.2325361526348</v>
      </c>
      <c r="D61" s="161">
        <v>1076.1131630359127</v>
      </c>
      <c r="E61" s="161">
        <v>760.26624593924021</v>
      </c>
      <c r="F61" s="161">
        <v>508.42502304042745</v>
      </c>
      <c r="G61" s="161">
        <v>343.90653758161471</v>
      </c>
      <c r="H61" s="161">
        <v>353.71422662661217</v>
      </c>
      <c r="I61" s="161">
        <v>258.37306991392552</v>
      </c>
      <c r="J61" s="161">
        <v>228.69999210778201</v>
      </c>
      <c r="K61" s="161">
        <v>408.55830825170824</v>
      </c>
      <c r="L61" s="161">
        <v>527.85846153808075</v>
      </c>
      <c r="M61" s="161">
        <v>649.05264043340208</v>
      </c>
      <c r="N61" s="161">
        <v>1064.7622303721091</v>
      </c>
      <c r="O61" s="164"/>
    </row>
    <row r="62" spans="1:15">
      <c r="A62" s="156" t="s">
        <v>56</v>
      </c>
      <c r="B62" s="160">
        <v>172620.6761129217</v>
      </c>
      <c r="C62" s="161">
        <v>12805.767798818668</v>
      </c>
      <c r="D62" s="161">
        <v>12032.982267096269</v>
      </c>
      <c r="E62" s="161">
        <v>12887.928265437475</v>
      </c>
      <c r="F62" s="161">
        <v>12377.870096517159</v>
      </c>
      <c r="G62" s="161">
        <v>16319.361971260128</v>
      </c>
      <c r="H62" s="161">
        <v>15930.346923114119</v>
      </c>
      <c r="I62" s="161">
        <v>17189.752623883734</v>
      </c>
      <c r="J62" s="161">
        <v>16729.012578993657</v>
      </c>
      <c r="K62" s="161">
        <v>14454.205612849119</v>
      </c>
      <c r="L62" s="161">
        <v>14929.989593956325</v>
      </c>
      <c r="M62" s="161">
        <v>13178.181064946852</v>
      </c>
      <c r="N62" s="161">
        <v>13785.277316048207</v>
      </c>
      <c r="O62" s="164"/>
    </row>
    <row r="63" spans="1:15">
      <c r="A63" s="156" t="s">
        <v>57</v>
      </c>
      <c r="B63" s="160">
        <v>5523.6492388096358</v>
      </c>
      <c r="C63" s="161">
        <v>555.58280959833439</v>
      </c>
      <c r="D63" s="161">
        <v>507.82543438831391</v>
      </c>
      <c r="E63" s="161">
        <v>528.51432009635823</v>
      </c>
      <c r="F63" s="161">
        <v>503.00983755278247</v>
      </c>
      <c r="G63" s="161">
        <v>381.04171188678066</v>
      </c>
      <c r="H63" s="161">
        <v>464.29144608193855</v>
      </c>
      <c r="I63" s="161">
        <v>508.71658293181872</v>
      </c>
      <c r="J63" s="161">
        <v>354.86985191672807</v>
      </c>
      <c r="K63" s="161">
        <v>301.75116588161416</v>
      </c>
      <c r="L63" s="161">
        <v>296.93452197058264</v>
      </c>
      <c r="M63" s="161">
        <v>573.07498814457585</v>
      </c>
      <c r="N63" s="161">
        <v>548.03656835980826</v>
      </c>
      <c r="O63" s="164"/>
    </row>
    <row r="64" spans="1:15">
      <c r="A64" s="156" t="s">
        <v>58</v>
      </c>
      <c r="B64" s="160">
        <v>92213.999080944792</v>
      </c>
      <c r="C64" s="161">
        <v>11246.437954166917</v>
      </c>
      <c r="D64" s="161">
        <v>9824.7776392780052</v>
      </c>
      <c r="E64" s="161">
        <v>8306.9241779173608</v>
      </c>
      <c r="F64" s="161">
        <v>6788.1699922724029</v>
      </c>
      <c r="G64" s="161">
        <v>4882.5390162609365</v>
      </c>
      <c r="H64" s="161">
        <v>6048.4752259996967</v>
      </c>
      <c r="I64" s="161">
        <v>6826.0231841818013</v>
      </c>
      <c r="J64" s="161">
        <v>9240.1723515148424</v>
      </c>
      <c r="K64" s="161">
        <v>4084.8614796144384</v>
      </c>
      <c r="L64" s="161">
        <v>5127.868033055508</v>
      </c>
      <c r="M64" s="161">
        <v>8022.4076628347257</v>
      </c>
      <c r="N64" s="161">
        <v>11815.34236384816</v>
      </c>
      <c r="O64" s="164"/>
    </row>
    <row r="65" spans="1:62">
      <c r="A65" s="156" t="s">
        <v>59</v>
      </c>
      <c r="B65" s="160">
        <v>1029.6442249762924</v>
      </c>
      <c r="C65" s="161">
        <v>59.525889694170381</v>
      </c>
      <c r="D65" s="161">
        <v>88.908780631680784</v>
      </c>
      <c r="E65" s="161">
        <v>77.283079968270727</v>
      </c>
      <c r="F65" s="161">
        <v>180.17115459767055</v>
      </c>
      <c r="G65" s="161">
        <v>89.402992032030326</v>
      </c>
      <c r="H65" s="161">
        <v>33.392670049677555</v>
      </c>
      <c r="I65" s="161">
        <v>66.991606019769392</v>
      </c>
      <c r="J65" s="161">
        <v>119.66931812965674</v>
      </c>
      <c r="K65" s="161">
        <v>39.361884973516318</v>
      </c>
      <c r="L65" s="161">
        <v>61.552684668377488</v>
      </c>
      <c r="M65" s="161">
        <v>80.893036648716148</v>
      </c>
      <c r="N65" s="161">
        <v>132.49112756275593</v>
      </c>
      <c r="O65" s="164"/>
    </row>
    <row r="66" spans="1:62">
      <c r="A66" s="156" t="s">
        <v>60</v>
      </c>
      <c r="B66" s="160">
        <v>2451.5179958441572</v>
      </c>
      <c r="C66" s="161">
        <v>364.15878579848902</v>
      </c>
      <c r="D66" s="161">
        <v>328.59812241453903</v>
      </c>
      <c r="E66" s="161">
        <v>219.47229543159702</v>
      </c>
      <c r="F66" s="161">
        <v>129.94730552014761</v>
      </c>
      <c r="G66" s="161">
        <v>82.524292399563421</v>
      </c>
      <c r="H66" s="161">
        <v>227.06537772460138</v>
      </c>
      <c r="I66" s="161">
        <v>289.4470836984928</v>
      </c>
      <c r="J66" s="161">
        <v>66.628635130229554</v>
      </c>
      <c r="K66" s="161">
        <v>94.374049980320677</v>
      </c>
      <c r="L66" s="161">
        <v>173.29575263450087</v>
      </c>
      <c r="M66" s="161">
        <v>222.22133543234207</v>
      </c>
      <c r="N66" s="161">
        <v>253.78495967933395</v>
      </c>
      <c r="O66" s="164"/>
    </row>
    <row r="67" spans="1:62">
      <c r="A67" s="156" t="s">
        <v>61</v>
      </c>
      <c r="B67" s="160">
        <v>64558.450040291333</v>
      </c>
      <c r="C67" s="161">
        <v>11456.477294594873</v>
      </c>
      <c r="D67" s="161">
        <v>9218.6123803612336</v>
      </c>
      <c r="E67" s="161">
        <v>6589.6384942878012</v>
      </c>
      <c r="F67" s="161">
        <v>5285.9222340978286</v>
      </c>
      <c r="G67" s="161">
        <v>2592.0743819613335</v>
      </c>
      <c r="H67" s="161">
        <v>2536.0947479478073</v>
      </c>
      <c r="I67" s="161">
        <v>2034.4923453766019</v>
      </c>
      <c r="J67" s="161">
        <v>1957.9006498616172</v>
      </c>
      <c r="K67" s="161">
        <v>2638.5308359224155</v>
      </c>
      <c r="L67" s="161">
        <v>2812.8322356306658</v>
      </c>
      <c r="M67" s="161">
        <v>8221.2614907903699</v>
      </c>
      <c r="N67" s="161">
        <v>9214.6129494587876</v>
      </c>
      <c r="O67" s="164"/>
    </row>
    <row r="68" spans="1:62">
      <c r="A68" s="157" t="s">
        <v>104</v>
      </c>
      <c r="B68" s="160">
        <v>57012.457050996738</v>
      </c>
      <c r="C68" s="161">
        <v>2407.2296137348744</v>
      </c>
      <c r="D68" s="161">
        <v>2229.6745487770627</v>
      </c>
      <c r="E68" s="161">
        <v>2041.2617191478171</v>
      </c>
      <c r="F68" s="161">
        <v>5028.4965966197533</v>
      </c>
      <c r="G68" s="161">
        <v>5249.3535238900095</v>
      </c>
      <c r="H68" s="161">
        <v>6009.4323853928354</v>
      </c>
      <c r="I68" s="161">
        <v>8370.6791417491586</v>
      </c>
      <c r="J68" s="161">
        <v>9772.846145306401</v>
      </c>
      <c r="K68" s="161">
        <v>6572.1476733219533</v>
      </c>
      <c r="L68" s="161">
        <v>4839.4873404804166</v>
      </c>
      <c r="M68" s="161">
        <v>2127.1630207010421</v>
      </c>
      <c r="N68" s="161">
        <v>2364.6853418754104</v>
      </c>
      <c r="O68" s="164"/>
    </row>
    <row r="69" spans="1:62">
      <c r="A69" s="156" t="s">
        <v>63</v>
      </c>
      <c r="B69" s="160">
        <v>18267.351016100438</v>
      </c>
      <c r="C69" s="161">
        <v>2638.6690980092653</v>
      </c>
      <c r="D69" s="161">
        <v>2699.2111398454595</v>
      </c>
      <c r="E69" s="161">
        <v>2523.4507057152791</v>
      </c>
      <c r="F69" s="161">
        <v>897.78357567807802</v>
      </c>
      <c r="G69" s="161">
        <v>376.46880713223214</v>
      </c>
      <c r="H69" s="161">
        <v>583.30258115290064</v>
      </c>
      <c r="I69" s="161">
        <v>552.9890099505443</v>
      </c>
      <c r="J69" s="161">
        <v>297.85577616092661</v>
      </c>
      <c r="K69" s="161">
        <v>362.19387671428115</v>
      </c>
      <c r="L69" s="161">
        <v>985.95331403249236</v>
      </c>
      <c r="M69" s="161">
        <v>3373.8434326950096</v>
      </c>
      <c r="N69" s="161">
        <v>2975.6296990139658</v>
      </c>
      <c r="O69" s="164"/>
    </row>
    <row r="70" spans="1:62">
      <c r="A70" s="156" t="s">
        <v>64</v>
      </c>
      <c r="B70" s="160">
        <v>22016.915330604264</v>
      </c>
      <c r="C70" s="161">
        <v>2988.061039023165</v>
      </c>
      <c r="D70" s="161">
        <v>2462.3237877448778</v>
      </c>
      <c r="E70" s="161">
        <v>2225.1675194796962</v>
      </c>
      <c r="F70" s="161">
        <v>1873.1514649066885</v>
      </c>
      <c r="G70" s="161">
        <v>1392.3537988332521</v>
      </c>
      <c r="H70" s="161">
        <v>1328.8363556075465</v>
      </c>
      <c r="I70" s="161">
        <v>1109.4413520635744</v>
      </c>
      <c r="J70" s="161">
        <v>1147.2306450911171</v>
      </c>
      <c r="K70" s="161">
        <v>1104.8034138629437</v>
      </c>
      <c r="L70" s="161">
        <v>1624.1525919089488</v>
      </c>
      <c r="M70" s="161">
        <v>2171.9155048723055</v>
      </c>
      <c r="N70" s="161">
        <v>2589.4778572101504</v>
      </c>
      <c r="O70" s="164"/>
    </row>
    <row r="71" spans="1:62">
      <c r="A71" s="156" t="s">
        <v>65</v>
      </c>
      <c r="B71" s="160">
        <v>24424.418988209822</v>
      </c>
      <c r="C71" s="161">
        <v>2408.8825961214834</v>
      </c>
      <c r="D71" s="161">
        <v>2051.2281064861477</v>
      </c>
      <c r="E71" s="161">
        <v>2170.5386489246453</v>
      </c>
      <c r="F71" s="161">
        <v>2505.8490938176633</v>
      </c>
      <c r="G71" s="161">
        <v>1892.3205093862016</v>
      </c>
      <c r="H71" s="161">
        <v>1444.0062101530521</v>
      </c>
      <c r="I71" s="161">
        <v>1326.4119170874683</v>
      </c>
      <c r="J71" s="161">
        <v>1386.7158842991644</v>
      </c>
      <c r="K71" s="161">
        <v>1317.1306541975546</v>
      </c>
      <c r="L71" s="161">
        <v>1637.929582331898</v>
      </c>
      <c r="M71" s="161">
        <v>2451.043022250306</v>
      </c>
      <c r="N71" s="161">
        <v>3832.3627631542354</v>
      </c>
      <c r="O71" s="164"/>
    </row>
    <row r="72" spans="1:62">
      <c r="A72" s="156" t="s">
        <v>66</v>
      </c>
      <c r="B72" s="160">
        <v>4190.6299384993263</v>
      </c>
      <c r="C72" s="161">
        <v>923.36412339997139</v>
      </c>
      <c r="D72" s="161">
        <v>777.28363983803001</v>
      </c>
      <c r="E72" s="161">
        <v>284.27250393880803</v>
      </c>
      <c r="F72" s="161">
        <v>217.82311700697269</v>
      </c>
      <c r="G72" s="161">
        <v>136.39606554426575</v>
      </c>
      <c r="H72" s="161">
        <v>161.64526027903199</v>
      </c>
      <c r="I72" s="161">
        <v>195.47521500011001</v>
      </c>
      <c r="J72" s="161">
        <v>103.46844735006958</v>
      </c>
      <c r="K72" s="161">
        <v>110.49312002142719</v>
      </c>
      <c r="L72" s="161">
        <v>251.20570591131977</v>
      </c>
      <c r="M72" s="161">
        <v>347.65210493537455</v>
      </c>
      <c r="N72" s="161">
        <v>681.55063527394486</v>
      </c>
      <c r="O72" s="164"/>
    </row>
    <row r="73" spans="1:62">
      <c r="A73" s="156" t="s">
        <v>67</v>
      </c>
      <c r="B73" s="160">
        <v>30107.110286562842</v>
      </c>
      <c r="C73" s="161">
        <v>2916.9753851334995</v>
      </c>
      <c r="D73" s="161">
        <v>3579.7573749466146</v>
      </c>
      <c r="E73" s="161">
        <v>2726.4225300445637</v>
      </c>
      <c r="F73" s="161">
        <v>3461.752686379305</v>
      </c>
      <c r="G73" s="161">
        <v>1634.6921667970876</v>
      </c>
      <c r="H73" s="161">
        <v>1414.8666440198133</v>
      </c>
      <c r="I73" s="161">
        <v>3404.8144119283343</v>
      </c>
      <c r="J73" s="161">
        <v>1086.1378855836424</v>
      </c>
      <c r="K73" s="161">
        <v>1356.3905949197263</v>
      </c>
      <c r="L73" s="161">
        <v>2434.6745645729816</v>
      </c>
      <c r="M73" s="161">
        <v>2551.6317605595341</v>
      </c>
      <c r="N73" s="161">
        <v>3538.9942816777384</v>
      </c>
      <c r="O73" s="164"/>
    </row>
    <row r="74" spans="1:62">
      <c r="A74" s="156" t="s">
        <v>68</v>
      </c>
      <c r="B74" s="160">
        <v>34854.936818948743</v>
      </c>
      <c r="C74" s="161">
        <v>3847.1377986540147</v>
      </c>
      <c r="D74" s="161">
        <v>2879.6507940410311</v>
      </c>
      <c r="E74" s="161">
        <v>3117.6421239055521</v>
      </c>
      <c r="F74" s="161">
        <v>3267.6948199202607</v>
      </c>
      <c r="G74" s="161">
        <v>2613.7952775981817</v>
      </c>
      <c r="H74" s="161">
        <v>1960.9383361373775</v>
      </c>
      <c r="I74" s="161">
        <v>1618.2726000885295</v>
      </c>
      <c r="J74" s="161">
        <v>1793.945998968506</v>
      </c>
      <c r="K74" s="161">
        <v>1839.126295591986</v>
      </c>
      <c r="L74" s="161">
        <v>2426.2091523633367</v>
      </c>
      <c r="M74" s="161">
        <v>3958.8752027819369</v>
      </c>
      <c r="N74" s="161">
        <v>5531.648418898033</v>
      </c>
      <c r="O74" s="164"/>
    </row>
    <row r="75" spans="1:62">
      <c r="A75" s="156" t="s">
        <v>24</v>
      </c>
      <c r="B75" s="160">
        <v>48882.946153739234</v>
      </c>
      <c r="C75" s="161">
        <v>5242.2564332561515</v>
      </c>
      <c r="D75" s="161">
        <v>4839.2979258783571</v>
      </c>
      <c r="E75" s="161">
        <v>4745.4987605063297</v>
      </c>
      <c r="F75" s="161">
        <v>4706.3211942115486</v>
      </c>
      <c r="G75" s="161">
        <v>3704.8480330547964</v>
      </c>
      <c r="H75" s="161">
        <v>3293.2913482250342</v>
      </c>
      <c r="I75" s="161">
        <v>3013.8426211569977</v>
      </c>
      <c r="J75" s="161">
        <v>2742.6681553931171</v>
      </c>
      <c r="K75" s="161">
        <v>2337.3147782006999</v>
      </c>
      <c r="L75" s="161">
        <v>2906.4450044319169</v>
      </c>
      <c r="M75" s="161">
        <v>5183.6807325811678</v>
      </c>
      <c r="N75" s="161">
        <v>6167.481166843123</v>
      </c>
      <c r="O75" s="164"/>
    </row>
    <row r="76" spans="1:62">
      <c r="A76" s="154" t="s">
        <v>69</v>
      </c>
      <c r="B76" s="159">
        <v>59901.724091277887</v>
      </c>
      <c r="C76" s="159">
        <v>4168.4701524058109</v>
      </c>
      <c r="D76" s="159">
        <v>4073.1080965511628</v>
      </c>
      <c r="E76" s="159">
        <v>4871.9272318640096</v>
      </c>
      <c r="F76" s="159">
        <v>4423.3961144801679</v>
      </c>
      <c r="G76" s="159">
        <v>5382.782052331082</v>
      </c>
      <c r="H76" s="159">
        <v>4898.1384981653264</v>
      </c>
      <c r="I76" s="159">
        <v>6254.3720136324055</v>
      </c>
      <c r="J76" s="159">
        <v>6582.0952635563272</v>
      </c>
      <c r="K76" s="159">
        <v>3865.4487792671107</v>
      </c>
      <c r="L76" s="159">
        <v>3791.3957262224803</v>
      </c>
      <c r="M76" s="159">
        <v>4686.2766130956497</v>
      </c>
      <c r="N76" s="159">
        <v>6904.3135497063586</v>
      </c>
      <c r="O76" s="164"/>
    </row>
    <row r="77" spans="1:62">
      <c r="A77" s="156" t="s">
        <v>70</v>
      </c>
      <c r="B77" s="160">
        <v>3417.8894240497089</v>
      </c>
      <c r="C77" s="161">
        <v>307.10243123648144</v>
      </c>
      <c r="D77" s="161">
        <v>285.68017620062142</v>
      </c>
      <c r="E77" s="161">
        <v>370.40184014151259</v>
      </c>
      <c r="F77" s="161">
        <v>288.86268053160512</v>
      </c>
      <c r="G77" s="161">
        <v>305.31927932334122</v>
      </c>
      <c r="H77" s="161">
        <v>248.59808212651438</v>
      </c>
      <c r="I77" s="161">
        <v>255.91085904440246</v>
      </c>
      <c r="J77" s="161">
        <v>227.60759180410346</v>
      </c>
      <c r="K77" s="161">
        <v>156.50729852522107</v>
      </c>
      <c r="L77" s="161">
        <v>211.90914432837448</v>
      </c>
      <c r="M77" s="161">
        <v>333.81995053189843</v>
      </c>
      <c r="N77" s="161">
        <v>426.17009025563317</v>
      </c>
      <c r="O77" s="164"/>
    </row>
    <row r="78" spans="1:62">
      <c r="A78" s="158" t="s">
        <v>24</v>
      </c>
      <c r="B78" s="162">
        <v>56483.834667228177</v>
      </c>
      <c r="C78" s="163">
        <v>3861.3677211693298</v>
      </c>
      <c r="D78" s="163">
        <v>3787.4279203505416</v>
      </c>
      <c r="E78" s="163">
        <v>4501.5253917224973</v>
      </c>
      <c r="F78" s="163">
        <v>4134.5334339485626</v>
      </c>
      <c r="G78" s="163">
        <v>5077.4627730077409</v>
      </c>
      <c r="H78" s="163">
        <v>4649.5404160388116</v>
      </c>
      <c r="I78" s="163">
        <v>5998.4611545880034</v>
      </c>
      <c r="J78" s="163">
        <v>6354.4876717522238</v>
      </c>
      <c r="K78" s="163">
        <v>3708.9414807418898</v>
      </c>
      <c r="L78" s="163">
        <v>3579.4865818941057</v>
      </c>
      <c r="M78" s="163">
        <v>4352.4566625637517</v>
      </c>
      <c r="N78" s="163">
        <v>6478.1434594507255</v>
      </c>
      <c r="O78" s="164"/>
    </row>
    <row r="79" spans="1:62" ht="12.75" customHeight="1">
      <c r="A79" s="32" t="s">
        <v>90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164"/>
      <c r="P79" s="107"/>
      <c r="Q79" s="107"/>
      <c r="R79" s="107"/>
      <c r="S79" s="107"/>
      <c r="T79" s="107"/>
      <c r="U79" s="107"/>
      <c r="V79" s="107"/>
      <c r="W79" s="107"/>
      <c r="X79" s="107"/>
      <c r="Y79" s="111"/>
      <c r="Z79" s="112"/>
      <c r="AA79" s="112"/>
      <c r="AB79" s="112"/>
      <c r="AC79" s="112"/>
      <c r="AD79" s="112"/>
      <c r="AE79" s="112"/>
      <c r="AF79" s="112"/>
      <c r="AG79" s="107"/>
      <c r="AH79" s="113"/>
      <c r="AI79" s="113"/>
      <c r="AJ79" s="113"/>
      <c r="AK79" s="113"/>
      <c r="AL79" s="113"/>
      <c r="AM79" s="106"/>
      <c r="AN79" s="113"/>
      <c r="AO79" s="114"/>
      <c r="AP79" s="113"/>
      <c r="AQ79" s="114"/>
      <c r="AR79" s="113"/>
      <c r="AS79" s="114"/>
      <c r="AT79" s="113"/>
      <c r="AU79" s="114"/>
      <c r="AV79" s="113"/>
      <c r="AW79" s="114"/>
      <c r="AX79" s="114"/>
      <c r="AY79" s="114"/>
      <c r="AZ79" s="113"/>
      <c r="BA79" s="114"/>
      <c r="BB79" s="114"/>
      <c r="BC79" s="113"/>
      <c r="BD79" s="112"/>
      <c r="BE79" s="113"/>
      <c r="BF79" s="114"/>
      <c r="BG79" s="114"/>
      <c r="BH79" s="91"/>
      <c r="BI79" s="114"/>
      <c r="BJ79" s="113"/>
    </row>
    <row r="80" spans="1:62" ht="12.75" customHeight="1">
      <c r="A80" s="32" t="s">
        <v>99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</row>
    <row r="81" spans="2:32">
      <c r="B81" s="167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</row>
    <row r="85" spans="2:32"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</row>
    <row r="86" spans="2:32"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</row>
    <row r="87" spans="2:32">
      <c r="B87" s="135"/>
    </row>
    <row r="88" spans="2:32">
      <c r="B88" s="135"/>
    </row>
    <row r="89" spans="2:32">
      <c r="B89" s="135"/>
    </row>
    <row r="90" spans="2:32">
      <c r="B90" s="135"/>
    </row>
    <row r="91" spans="2:32">
      <c r="B91" s="135"/>
    </row>
    <row r="92" spans="2:32">
      <c r="B92" s="135"/>
    </row>
    <row r="93" spans="2:32">
      <c r="B93" s="135"/>
    </row>
    <row r="94" spans="2:32">
      <c r="B94" s="135"/>
    </row>
    <row r="95" spans="2:32">
      <c r="B95" s="135"/>
    </row>
    <row r="96" spans="2:32">
      <c r="B96" s="135"/>
    </row>
    <row r="97" spans="2:2">
      <c r="B97" s="135"/>
    </row>
    <row r="98" spans="2:2">
      <c r="B98" s="135"/>
    </row>
    <row r="99" spans="2:2">
      <c r="B99" s="135"/>
    </row>
    <row r="100" spans="2:2">
      <c r="B100" s="135"/>
    </row>
    <row r="101" spans="2:2">
      <c r="B101" s="135"/>
    </row>
    <row r="102" spans="2:2">
      <c r="B102" s="135"/>
    </row>
    <row r="103" spans="2:2">
      <c r="B103" s="135"/>
    </row>
    <row r="104" spans="2:2">
      <c r="B104" s="135"/>
    </row>
    <row r="105" spans="2:2">
      <c r="B105" s="135"/>
    </row>
    <row r="106" spans="2:2">
      <c r="B106" s="135"/>
    </row>
    <row r="107" spans="2:2">
      <c r="B107" s="135"/>
    </row>
    <row r="108" spans="2:2">
      <c r="B108" s="135"/>
    </row>
    <row r="109" spans="2:2">
      <c r="B109" s="135"/>
    </row>
    <row r="110" spans="2:2">
      <c r="B110" s="135"/>
    </row>
    <row r="111" spans="2:2">
      <c r="B111" s="135"/>
    </row>
    <row r="112" spans="2:2">
      <c r="B112" s="135"/>
    </row>
    <row r="113" spans="2:2">
      <c r="B113" s="135"/>
    </row>
    <row r="114" spans="2:2">
      <c r="B114" s="135"/>
    </row>
    <row r="115" spans="2:2">
      <c r="B115" s="135"/>
    </row>
    <row r="116" spans="2:2">
      <c r="B116" s="135"/>
    </row>
    <row r="117" spans="2:2">
      <c r="B117" s="135"/>
    </row>
    <row r="118" spans="2:2">
      <c r="B118" s="135"/>
    </row>
    <row r="119" spans="2:2">
      <c r="B119" s="135"/>
    </row>
    <row r="120" spans="2:2">
      <c r="B120" s="135"/>
    </row>
    <row r="121" spans="2:2">
      <c r="B121" s="135"/>
    </row>
    <row r="122" spans="2:2">
      <c r="B122" s="135"/>
    </row>
    <row r="123" spans="2:2">
      <c r="B123" s="135"/>
    </row>
    <row r="124" spans="2:2">
      <c r="B124" s="135"/>
    </row>
    <row r="125" spans="2:2">
      <c r="B125" s="135"/>
    </row>
    <row r="126" spans="2:2">
      <c r="B126" s="135"/>
    </row>
    <row r="127" spans="2:2">
      <c r="B127" s="135"/>
    </row>
    <row r="128" spans="2:2">
      <c r="B128" s="135"/>
    </row>
    <row r="129" spans="2:2">
      <c r="B129" s="135"/>
    </row>
    <row r="130" spans="2:2">
      <c r="B130" s="135"/>
    </row>
    <row r="131" spans="2:2">
      <c r="B131" s="135"/>
    </row>
    <row r="132" spans="2:2">
      <c r="B132" s="135"/>
    </row>
    <row r="133" spans="2:2">
      <c r="B133" s="135"/>
    </row>
    <row r="134" spans="2:2">
      <c r="B134" s="135"/>
    </row>
    <row r="135" spans="2:2">
      <c r="B135" s="135"/>
    </row>
    <row r="136" spans="2:2">
      <c r="B136" s="135"/>
    </row>
    <row r="137" spans="2:2">
      <c r="B137" s="135"/>
    </row>
    <row r="138" spans="2:2">
      <c r="B138" s="135"/>
    </row>
    <row r="139" spans="2:2">
      <c r="B139" s="135"/>
    </row>
    <row r="140" spans="2:2">
      <c r="B140" s="135"/>
    </row>
    <row r="141" spans="2:2">
      <c r="B141" s="135"/>
    </row>
    <row r="142" spans="2:2">
      <c r="B142" s="135"/>
    </row>
    <row r="143" spans="2:2">
      <c r="B143" s="135"/>
    </row>
    <row r="144" spans="2:2">
      <c r="B144" s="135"/>
    </row>
    <row r="145" spans="2:2">
      <c r="B145" s="135"/>
    </row>
    <row r="146" spans="2:2">
      <c r="B146" s="135"/>
    </row>
    <row r="147" spans="2:2">
      <c r="B147" s="135"/>
    </row>
    <row r="148" spans="2:2">
      <c r="B148" s="135"/>
    </row>
    <row r="149" spans="2:2">
      <c r="B149" s="135"/>
    </row>
    <row r="150" spans="2:2">
      <c r="B150" s="135"/>
    </row>
    <row r="151" spans="2:2">
      <c r="B151" s="135"/>
    </row>
    <row r="152" spans="2:2">
      <c r="B152" s="135"/>
    </row>
    <row r="153" spans="2:2">
      <c r="B153" s="135"/>
    </row>
    <row r="154" spans="2:2">
      <c r="B154" s="135"/>
    </row>
    <row r="155" spans="2:2">
      <c r="B155" s="135"/>
    </row>
    <row r="156" spans="2:2">
      <c r="B156" s="135"/>
    </row>
    <row r="157" spans="2:2">
      <c r="B157" s="135"/>
    </row>
    <row r="158" spans="2:2">
      <c r="B158" s="135"/>
    </row>
    <row r="159" spans="2:2">
      <c r="B159" s="135"/>
    </row>
    <row r="160" spans="2:2">
      <c r="B160" s="135"/>
    </row>
    <row r="161" spans="2:2">
      <c r="B161" s="135"/>
    </row>
    <row r="162" spans="2:2">
      <c r="B162" s="135"/>
    </row>
    <row r="163" spans="2:2">
      <c r="B163" s="135"/>
    </row>
    <row r="164" spans="2:2">
      <c r="B164" s="135"/>
    </row>
    <row r="165" spans="2:2">
      <c r="B165" s="135"/>
    </row>
    <row r="166" spans="2:2">
      <c r="B166" s="135"/>
    </row>
    <row r="167" spans="2:2">
      <c r="B167" s="135"/>
    </row>
    <row r="168" spans="2:2">
      <c r="B168" s="135"/>
    </row>
    <row r="169" spans="2:2">
      <c r="B169" s="135"/>
    </row>
    <row r="170" spans="2:2">
      <c r="B170" s="135"/>
    </row>
    <row r="171" spans="2:2">
      <c r="B171" s="135"/>
    </row>
    <row r="172" spans="2:2">
      <c r="B172" s="135"/>
    </row>
    <row r="173" spans="2:2">
      <c r="B173" s="135"/>
    </row>
    <row r="174" spans="2:2">
      <c r="B174" s="135"/>
    </row>
    <row r="175" spans="2:2">
      <c r="B175" s="135"/>
    </row>
    <row r="176" spans="2:2">
      <c r="B176" s="135"/>
    </row>
    <row r="177" spans="2:2">
      <c r="B177" s="135"/>
    </row>
    <row r="178" spans="2:2">
      <c r="B178" s="135"/>
    </row>
    <row r="179" spans="2:2">
      <c r="B179" s="135"/>
    </row>
    <row r="180" spans="2:2">
      <c r="B180" s="135"/>
    </row>
    <row r="181" spans="2:2">
      <c r="B181" s="135"/>
    </row>
    <row r="182" spans="2:2">
      <c r="B182" s="135"/>
    </row>
    <row r="183" spans="2:2">
      <c r="B183" s="135"/>
    </row>
    <row r="184" spans="2:2">
      <c r="B184" s="135"/>
    </row>
    <row r="185" spans="2:2">
      <c r="B185" s="135"/>
    </row>
    <row r="186" spans="2:2">
      <c r="B186" s="135"/>
    </row>
    <row r="187" spans="2:2">
      <c r="B187" s="135"/>
    </row>
    <row r="188" spans="2:2">
      <c r="B188" s="135"/>
    </row>
    <row r="189" spans="2:2">
      <c r="B189" s="135"/>
    </row>
    <row r="190" spans="2:2">
      <c r="B190" s="135"/>
    </row>
    <row r="191" spans="2:2">
      <c r="B191" s="135"/>
    </row>
    <row r="192" spans="2:2">
      <c r="B192" s="135"/>
    </row>
    <row r="193" spans="2:2">
      <c r="B193" s="135"/>
    </row>
    <row r="194" spans="2:2">
      <c r="B194" s="135"/>
    </row>
    <row r="195" spans="2:2">
      <c r="B195" s="135"/>
    </row>
    <row r="196" spans="2:2">
      <c r="B196" s="135"/>
    </row>
    <row r="197" spans="2:2">
      <c r="B197" s="135"/>
    </row>
    <row r="198" spans="2:2">
      <c r="B198" s="135"/>
    </row>
    <row r="199" spans="2:2">
      <c r="B199" s="135"/>
    </row>
    <row r="200" spans="2:2">
      <c r="B200" s="135"/>
    </row>
    <row r="201" spans="2:2">
      <c r="B201" s="135"/>
    </row>
    <row r="202" spans="2:2">
      <c r="B202" s="135"/>
    </row>
    <row r="203" spans="2:2">
      <c r="B203" s="135"/>
    </row>
    <row r="204" spans="2:2">
      <c r="B204" s="135"/>
    </row>
    <row r="205" spans="2:2">
      <c r="B205" s="135"/>
    </row>
    <row r="206" spans="2:2">
      <c r="B206" s="135"/>
    </row>
    <row r="207" spans="2:2">
      <c r="B207" s="135"/>
    </row>
    <row r="208" spans="2:2">
      <c r="B208" s="135"/>
    </row>
    <row r="209" spans="2:2">
      <c r="B209" s="135"/>
    </row>
    <row r="210" spans="2:2">
      <c r="B210" s="135"/>
    </row>
    <row r="211" spans="2:2">
      <c r="B211" s="135"/>
    </row>
    <row r="212" spans="2:2">
      <c r="B212" s="135"/>
    </row>
    <row r="213" spans="2:2">
      <c r="B213" s="135"/>
    </row>
    <row r="214" spans="2:2">
      <c r="B214" s="135"/>
    </row>
    <row r="215" spans="2:2">
      <c r="B215" s="135"/>
    </row>
    <row r="216" spans="2:2">
      <c r="B216" s="135"/>
    </row>
    <row r="217" spans="2:2">
      <c r="B217" s="135"/>
    </row>
    <row r="218" spans="2:2">
      <c r="B218" s="135"/>
    </row>
    <row r="219" spans="2:2">
      <c r="B219" s="135"/>
    </row>
    <row r="220" spans="2:2">
      <c r="B220" s="135"/>
    </row>
    <row r="221" spans="2:2">
      <c r="B221" s="135"/>
    </row>
    <row r="222" spans="2:2">
      <c r="B222" s="135"/>
    </row>
    <row r="223" spans="2:2">
      <c r="B223" s="135"/>
    </row>
    <row r="224" spans="2:2">
      <c r="B224" s="135"/>
    </row>
    <row r="225" spans="2:2">
      <c r="B225" s="135"/>
    </row>
    <row r="226" spans="2:2">
      <c r="B226" s="135"/>
    </row>
    <row r="227" spans="2:2">
      <c r="B227" s="135"/>
    </row>
    <row r="228" spans="2:2">
      <c r="B228" s="135"/>
    </row>
    <row r="229" spans="2:2">
      <c r="B229" s="135"/>
    </row>
    <row r="230" spans="2:2">
      <c r="B230" s="135"/>
    </row>
    <row r="231" spans="2:2">
      <c r="B231" s="135"/>
    </row>
    <row r="232" spans="2:2">
      <c r="B232" s="135"/>
    </row>
    <row r="233" spans="2:2">
      <c r="B233" s="135"/>
    </row>
    <row r="234" spans="2:2">
      <c r="B234" s="135"/>
    </row>
    <row r="235" spans="2:2">
      <c r="B235" s="135"/>
    </row>
    <row r="236" spans="2:2">
      <c r="B236" s="135"/>
    </row>
    <row r="237" spans="2:2">
      <c r="B237" s="135"/>
    </row>
    <row r="238" spans="2:2">
      <c r="B238" s="135"/>
    </row>
    <row r="239" spans="2:2">
      <c r="B239" s="135"/>
    </row>
    <row r="240" spans="2:2">
      <c r="B240" s="135"/>
    </row>
    <row r="241" spans="2:2">
      <c r="B241" s="135"/>
    </row>
    <row r="242" spans="2:2">
      <c r="B242" s="135"/>
    </row>
    <row r="243" spans="2:2">
      <c r="B243" s="135"/>
    </row>
    <row r="244" spans="2:2">
      <c r="B244" s="135"/>
    </row>
    <row r="245" spans="2:2">
      <c r="B245" s="135"/>
    </row>
    <row r="246" spans="2:2">
      <c r="B246" s="135"/>
    </row>
    <row r="247" spans="2:2">
      <c r="B247" s="135"/>
    </row>
    <row r="248" spans="2:2">
      <c r="B248" s="135"/>
    </row>
    <row r="249" spans="2:2">
      <c r="B249" s="135"/>
    </row>
    <row r="250" spans="2:2">
      <c r="B250" s="135"/>
    </row>
    <row r="251" spans="2:2">
      <c r="B251" s="135"/>
    </row>
    <row r="252" spans="2:2">
      <c r="B252" s="135"/>
    </row>
    <row r="253" spans="2:2">
      <c r="B253" s="135"/>
    </row>
    <row r="254" spans="2:2">
      <c r="B254" s="135"/>
    </row>
    <row r="255" spans="2:2">
      <c r="B255" s="135"/>
    </row>
    <row r="256" spans="2:2">
      <c r="B256" s="135"/>
    </row>
    <row r="257" spans="2:2">
      <c r="B257" s="135"/>
    </row>
    <row r="258" spans="2:2">
      <c r="B258" s="135"/>
    </row>
    <row r="259" spans="2:2">
      <c r="B259" s="135"/>
    </row>
    <row r="260" spans="2:2">
      <c r="B260" s="135"/>
    </row>
    <row r="261" spans="2:2">
      <c r="B261" s="135"/>
    </row>
    <row r="262" spans="2:2">
      <c r="B262" s="135"/>
    </row>
    <row r="263" spans="2:2">
      <c r="B263" s="135"/>
    </row>
  </sheetData>
  <mergeCells count="1">
    <mergeCell ref="A2:N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Z104"/>
  <sheetViews>
    <sheetView showGridLines="0" tabSelected="1" workbookViewId="0">
      <selection activeCell="I11" sqref="I11"/>
    </sheetView>
  </sheetViews>
  <sheetFormatPr baseColWidth="10" defaultRowHeight="12"/>
  <cols>
    <col min="1" max="1" width="25.140625" style="92" customWidth="1"/>
    <col min="2" max="2" width="12.85546875" style="92" customWidth="1"/>
    <col min="3" max="5" width="11.140625" style="92" customWidth="1"/>
    <col min="6" max="14" width="10.28515625" style="92" customWidth="1"/>
    <col min="15" max="28" width="11.42578125" style="92"/>
    <col min="29" max="29" width="10.28515625" style="92" customWidth="1"/>
    <col min="30" max="16384" width="11.42578125" style="92"/>
  </cols>
  <sheetData>
    <row r="1" spans="1:52" ht="12.75" customHeight="1">
      <c r="A1" s="9"/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35.25" customHeight="1">
      <c r="A2" s="174" t="s">
        <v>110</v>
      </c>
      <c r="B2" s="174"/>
      <c r="C2" s="174"/>
      <c r="D2" s="174"/>
      <c r="E2" s="17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</row>
    <row r="3" spans="1:52" ht="9.1999999999999993" customHeight="1">
      <c r="A3" s="168"/>
      <c r="B3" s="168"/>
      <c r="C3" s="168"/>
      <c r="D3" s="168"/>
      <c r="E3" s="169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</row>
    <row r="4" spans="1:52" ht="12" customHeight="1">
      <c r="A4" s="1"/>
      <c r="B4" s="93"/>
      <c r="C4" s="93"/>
      <c r="D4" s="93"/>
      <c r="E4" s="9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>
      <c r="A5" s="152" t="s">
        <v>96</v>
      </c>
      <c r="B5" s="152" t="s">
        <v>97</v>
      </c>
      <c r="C5" s="152" t="s">
        <v>72</v>
      </c>
      <c r="D5" s="152" t="s">
        <v>76</v>
      </c>
      <c r="E5" s="152" t="s">
        <v>77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  <c r="Q5" s="97"/>
      <c r="R5" s="98"/>
      <c r="S5" s="98"/>
      <c r="T5" s="98"/>
      <c r="U5" s="98"/>
      <c r="V5" s="98"/>
      <c r="W5" s="98"/>
      <c r="X5" s="98"/>
      <c r="Y5" s="99"/>
      <c r="Z5" s="99"/>
      <c r="AA5" s="99"/>
      <c r="AB5" s="99"/>
      <c r="AC5" s="99"/>
      <c r="AD5" s="100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100"/>
      <c r="AY5" s="100"/>
    </row>
    <row r="6" spans="1:52" ht="24" customHeight="1">
      <c r="A6" s="139" t="s">
        <v>88</v>
      </c>
      <c r="B6" s="151">
        <f>SUM(C6:E6)</f>
        <v>2334562.6350917127</v>
      </c>
      <c r="C6" s="151">
        <v>742228.81384612503</v>
      </c>
      <c r="D6" s="151">
        <f>SUM(D7:D8)</f>
        <v>755831.83044027863</v>
      </c>
      <c r="E6" s="151">
        <f>SUM(E7:E8)</f>
        <v>836501.9908053088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  <c r="Q6" s="97"/>
      <c r="R6" s="98"/>
      <c r="S6" s="98"/>
      <c r="T6" s="98"/>
      <c r="U6" s="98"/>
      <c r="V6" s="98"/>
      <c r="W6" s="98"/>
      <c r="X6" s="98"/>
      <c r="Y6" s="99"/>
      <c r="Z6" s="99"/>
      <c r="AA6" s="99"/>
      <c r="AB6" s="99"/>
      <c r="AC6" s="99"/>
      <c r="AD6" s="100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100"/>
      <c r="AY6" s="100"/>
    </row>
    <row r="7" spans="1:52">
      <c r="A7" s="22" t="s">
        <v>1</v>
      </c>
      <c r="B7" s="151">
        <f>SUM(C7:E7)</f>
        <v>2029645.2064109165</v>
      </c>
      <c r="C7" s="146">
        <v>642995.05630490696</v>
      </c>
      <c r="D7" s="146">
        <v>660652.93465058005</v>
      </c>
      <c r="E7" s="146">
        <v>725997.21545542974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  <c r="Q7" s="97"/>
      <c r="R7" s="98"/>
      <c r="S7" s="98"/>
      <c r="T7" s="98"/>
      <c r="U7" s="98"/>
      <c r="V7" s="98"/>
      <c r="W7" s="98"/>
      <c r="X7" s="98"/>
      <c r="Y7" s="99"/>
      <c r="Z7" s="99"/>
      <c r="AA7" s="99"/>
      <c r="AB7" s="99"/>
      <c r="AC7" s="99"/>
      <c r="AD7" s="100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100"/>
      <c r="AY7" s="100"/>
    </row>
    <row r="8" spans="1:52">
      <c r="A8" s="22" t="s">
        <v>2</v>
      </c>
      <c r="B8" s="151">
        <f>SUM(C8:E8)</f>
        <v>304917.42868079565</v>
      </c>
      <c r="C8" s="146">
        <v>99233.757541218089</v>
      </c>
      <c r="D8" s="146">
        <v>95178.895789698567</v>
      </c>
      <c r="E8" s="146">
        <v>110504.775349879</v>
      </c>
      <c r="F8" s="95"/>
      <c r="G8" s="95"/>
      <c r="H8" s="95"/>
      <c r="I8" s="95"/>
      <c r="J8" s="95"/>
      <c r="K8" s="95"/>
      <c r="L8" s="95"/>
      <c r="M8" s="95"/>
      <c r="N8" s="95"/>
      <c r="O8" s="95"/>
      <c r="P8" s="96"/>
      <c r="Q8" s="97"/>
      <c r="R8" s="98"/>
      <c r="S8" s="98"/>
      <c r="T8" s="98"/>
      <c r="U8" s="98"/>
      <c r="V8" s="98"/>
      <c r="W8" s="98"/>
      <c r="X8" s="98"/>
      <c r="Y8" s="99"/>
      <c r="Z8" s="99"/>
      <c r="AA8" s="99"/>
      <c r="AB8" s="99"/>
      <c r="AC8" s="99"/>
      <c r="AD8" s="100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100"/>
      <c r="AY8" s="100"/>
    </row>
    <row r="9" spans="1:52">
      <c r="A9" s="139" t="s">
        <v>3</v>
      </c>
      <c r="B9" s="151">
        <v>1228953.7434067826</v>
      </c>
      <c r="C9" s="151">
        <v>366160.73238635814</v>
      </c>
      <c r="D9" s="151">
        <v>400017.50439257605</v>
      </c>
      <c r="E9" s="151">
        <v>462775.50662784849</v>
      </c>
      <c r="F9" s="95"/>
      <c r="G9" s="95"/>
      <c r="H9" s="95"/>
      <c r="I9" s="95"/>
      <c r="J9" s="95"/>
      <c r="K9" s="95"/>
      <c r="L9" s="95"/>
      <c r="M9" s="95"/>
      <c r="N9" s="95"/>
      <c r="O9" s="95"/>
      <c r="P9" s="98"/>
      <c r="Q9" s="98"/>
      <c r="R9" s="98"/>
      <c r="S9" s="98"/>
      <c r="T9" s="98"/>
      <c r="U9" s="98"/>
      <c r="V9" s="98"/>
      <c r="W9" s="98"/>
      <c r="X9" s="98"/>
      <c r="Y9" s="99"/>
      <c r="Z9" s="99"/>
      <c r="AA9" s="99"/>
      <c r="AB9" s="99"/>
      <c r="AC9" s="99"/>
      <c r="AD9" s="100"/>
      <c r="AE9" s="99"/>
      <c r="AF9" s="100"/>
      <c r="AG9" s="99"/>
      <c r="AH9" s="100"/>
      <c r="AI9" s="99"/>
      <c r="AJ9" s="100"/>
      <c r="AK9" s="99"/>
      <c r="AL9" s="100"/>
      <c r="AM9" s="99"/>
      <c r="AN9" s="100"/>
      <c r="AO9" s="100"/>
      <c r="AP9" s="100"/>
      <c r="AQ9" s="99"/>
      <c r="AR9" s="100"/>
      <c r="AS9" s="100"/>
      <c r="AT9" s="99"/>
      <c r="AU9" s="98"/>
      <c r="AV9" s="99"/>
      <c r="AW9" s="100"/>
      <c r="AX9" s="100"/>
      <c r="AY9" s="100"/>
    </row>
    <row r="10" spans="1:52">
      <c r="A10" s="101" t="s">
        <v>4</v>
      </c>
      <c r="B10" s="146">
        <v>430156.94993101084</v>
      </c>
      <c r="C10" s="147">
        <v>144944.18909120839</v>
      </c>
      <c r="D10" s="146">
        <v>142492.7889947512</v>
      </c>
      <c r="E10" s="146">
        <v>142719.9718450513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8"/>
      <c r="Q10" s="98"/>
      <c r="R10" s="98"/>
      <c r="S10" s="98"/>
      <c r="T10" s="98"/>
      <c r="U10" s="98"/>
      <c r="V10" s="98"/>
      <c r="W10" s="98"/>
      <c r="X10" s="98"/>
      <c r="Y10" s="99"/>
      <c r="Z10" s="99"/>
      <c r="AA10" s="99"/>
      <c r="AB10" s="99"/>
      <c r="AC10" s="99"/>
      <c r="AD10" s="100"/>
      <c r="AE10" s="99"/>
      <c r="AF10" s="100"/>
      <c r="AG10" s="99"/>
      <c r="AH10" s="100"/>
      <c r="AI10" s="99"/>
      <c r="AJ10" s="100"/>
      <c r="AK10" s="99"/>
      <c r="AL10" s="100"/>
      <c r="AM10" s="99"/>
      <c r="AN10" s="100"/>
      <c r="AO10" s="100"/>
      <c r="AP10" s="100"/>
      <c r="AQ10" s="99"/>
      <c r="AR10" s="100"/>
      <c r="AS10" s="100"/>
      <c r="AT10" s="99"/>
      <c r="AU10" s="98"/>
      <c r="AV10" s="99"/>
      <c r="AW10" s="100"/>
      <c r="AX10" s="100"/>
      <c r="AY10" s="100"/>
    </row>
    <row r="11" spans="1:52">
      <c r="A11" s="101" t="s">
        <v>5</v>
      </c>
      <c r="B11" s="146">
        <v>772749.84671305981</v>
      </c>
      <c r="C11" s="147">
        <v>213612.5274497224</v>
      </c>
      <c r="D11" s="146">
        <v>249465.48807647655</v>
      </c>
      <c r="E11" s="146">
        <v>309671.83118686086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6"/>
      <c r="Q11" s="94"/>
      <c r="R11" s="98"/>
      <c r="S11" s="98"/>
      <c r="T11" s="98"/>
      <c r="U11" s="98"/>
      <c r="V11" s="98"/>
      <c r="W11" s="98"/>
      <c r="X11" s="98"/>
      <c r="Y11" s="99"/>
      <c r="Z11" s="99"/>
      <c r="AA11" s="99"/>
      <c r="AB11" s="99"/>
      <c r="AC11" s="99"/>
      <c r="AD11" s="100"/>
      <c r="AE11" s="99"/>
      <c r="AF11" s="100"/>
      <c r="AG11" s="99"/>
      <c r="AH11" s="100"/>
      <c r="AI11" s="99"/>
      <c r="AJ11" s="100"/>
      <c r="AK11" s="99"/>
      <c r="AL11" s="100"/>
      <c r="AM11" s="99"/>
      <c r="AN11" s="100"/>
      <c r="AO11" s="100"/>
      <c r="AP11" s="100"/>
      <c r="AQ11" s="99"/>
      <c r="AR11" s="100"/>
      <c r="AS11" s="100"/>
      <c r="AT11" s="99"/>
      <c r="AU11" s="98"/>
      <c r="AV11" s="99"/>
      <c r="AW11" s="100"/>
      <c r="AX11" s="100"/>
      <c r="AY11" s="100"/>
    </row>
    <row r="12" spans="1:52">
      <c r="A12" s="101" t="s">
        <v>6</v>
      </c>
      <c r="B12" s="146">
        <v>26046.946762711937</v>
      </c>
      <c r="C12" s="147">
        <v>7604.0158454273724</v>
      </c>
      <c r="D12" s="146">
        <v>8059.2273213482613</v>
      </c>
      <c r="E12" s="146">
        <v>10383.703595936304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6"/>
      <c r="Q12" s="94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100"/>
      <c r="AY12" s="100"/>
    </row>
    <row r="13" spans="1:52" ht="12.75" customHeight="1">
      <c r="A13" s="139" t="s">
        <v>7</v>
      </c>
      <c r="B13" s="151">
        <v>108826.20255112824</v>
      </c>
      <c r="C13" s="151">
        <v>33457.176275961829</v>
      </c>
      <c r="D13" s="151">
        <v>33443.760426075343</v>
      </c>
      <c r="E13" s="151">
        <v>41925.265849091054</v>
      </c>
      <c r="F13" s="60"/>
      <c r="G13" s="60"/>
      <c r="H13" s="60"/>
      <c r="I13" s="60"/>
      <c r="J13" s="60"/>
      <c r="K13" s="60"/>
      <c r="L13" s="60"/>
      <c r="M13" s="60"/>
      <c r="N13" s="95"/>
      <c r="O13" s="95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100"/>
      <c r="AY13" s="100"/>
    </row>
    <row r="14" spans="1:52" ht="12.75" customHeight="1">
      <c r="A14" s="101" t="s">
        <v>8</v>
      </c>
      <c r="B14" s="146">
        <v>400.57703159367281</v>
      </c>
      <c r="C14" s="147">
        <v>93.926576156793757</v>
      </c>
      <c r="D14" s="146">
        <v>114.9789462029551</v>
      </c>
      <c r="E14" s="146">
        <v>191.67150923392393</v>
      </c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100"/>
      <c r="AY14" s="100"/>
    </row>
    <row r="15" spans="1:52">
      <c r="A15" s="104" t="s">
        <v>105</v>
      </c>
      <c r="B15" s="146">
        <v>590.6104169088635</v>
      </c>
      <c r="C15" s="147">
        <v>158.30051952245412</v>
      </c>
      <c r="D15" s="146">
        <v>152.4728552473004</v>
      </c>
      <c r="E15" s="146">
        <v>279.83704213910903</v>
      </c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W15" s="100"/>
      <c r="AX15" s="100"/>
    </row>
    <row r="16" spans="1:52">
      <c r="A16" s="101" t="s">
        <v>10</v>
      </c>
      <c r="B16" s="146">
        <v>6547.2716245196016</v>
      </c>
      <c r="C16" s="147">
        <v>2457.8757782329712</v>
      </c>
      <c r="D16" s="146">
        <v>1698.8692501261555</v>
      </c>
      <c r="E16" s="146">
        <v>2390.5265961604746</v>
      </c>
      <c r="F16" s="95"/>
      <c r="G16" s="95"/>
      <c r="H16" s="95"/>
      <c r="I16" s="95"/>
      <c r="J16" s="96"/>
      <c r="K16" s="96"/>
      <c r="O16" s="96"/>
      <c r="P16" s="96"/>
      <c r="AB16" s="98"/>
    </row>
    <row r="17" spans="1:28">
      <c r="A17" s="101" t="s">
        <v>11</v>
      </c>
      <c r="B17" s="146">
        <v>9491.6744666299819</v>
      </c>
      <c r="C17" s="147">
        <v>2632.9057952852604</v>
      </c>
      <c r="D17" s="146">
        <v>2889.6061328093956</v>
      </c>
      <c r="E17" s="146">
        <v>3969.1625385353254</v>
      </c>
      <c r="F17" s="95"/>
      <c r="G17" s="95"/>
      <c r="H17" s="95"/>
      <c r="I17" s="95"/>
      <c r="J17" s="96"/>
      <c r="K17" s="96"/>
      <c r="O17" s="96"/>
      <c r="P17" s="96"/>
      <c r="AB17" s="98"/>
    </row>
    <row r="18" spans="1:28">
      <c r="A18" s="101" t="s">
        <v>12</v>
      </c>
      <c r="B18" s="146">
        <v>823.44647510175082</v>
      </c>
      <c r="C18" s="147">
        <v>215.02069005158211</v>
      </c>
      <c r="D18" s="146">
        <v>222.48859927162297</v>
      </c>
      <c r="E18" s="146">
        <v>385.93718577854582</v>
      </c>
      <c r="F18" s="95"/>
      <c r="G18" s="96"/>
      <c r="H18" s="96"/>
      <c r="I18" s="96"/>
      <c r="J18" s="96"/>
      <c r="K18" s="96"/>
      <c r="O18" s="96"/>
      <c r="P18" s="96"/>
      <c r="AB18" s="98"/>
    </row>
    <row r="19" spans="1:28">
      <c r="A19" s="101" t="s">
        <v>13</v>
      </c>
      <c r="B19" s="146">
        <v>5184.0814769556591</v>
      </c>
      <c r="C19" s="147">
        <v>1704.1790427515509</v>
      </c>
      <c r="D19" s="146">
        <v>1446.9359011584868</v>
      </c>
      <c r="E19" s="146">
        <v>2032.9665330456212</v>
      </c>
      <c r="F19" s="95"/>
      <c r="O19" s="96"/>
      <c r="P19" s="96"/>
      <c r="AB19" s="98"/>
    </row>
    <row r="20" spans="1:28" ht="9" customHeight="1">
      <c r="A20" s="101" t="s">
        <v>14</v>
      </c>
      <c r="B20" s="146">
        <v>324.0394452674156</v>
      </c>
      <c r="C20" s="147">
        <v>88.740786546285847</v>
      </c>
      <c r="D20" s="146">
        <v>123.66933970867261</v>
      </c>
      <c r="E20" s="146">
        <v>111.62931901245712</v>
      </c>
      <c r="F20" s="95"/>
      <c r="O20" s="96"/>
      <c r="P20" s="96"/>
      <c r="AB20" s="98"/>
    </row>
    <row r="21" spans="1:28">
      <c r="A21" s="104" t="s">
        <v>102</v>
      </c>
      <c r="B21" s="146">
        <v>7752.4983309432628</v>
      </c>
      <c r="C21" s="147">
        <v>2636.2498125815687</v>
      </c>
      <c r="D21" s="146">
        <v>1992.2991325388093</v>
      </c>
      <c r="E21" s="146">
        <v>3123.9493858228857</v>
      </c>
      <c r="F21" s="95"/>
      <c r="O21" s="96"/>
      <c r="P21" s="96"/>
      <c r="AB21" s="98"/>
    </row>
    <row r="22" spans="1:28">
      <c r="A22" s="101" t="s">
        <v>16</v>
      </c>
      <c r="B22" s="146">
        <v>14182.307734334565</v>
      </c>
      <c r="C22" s="147">
        <v>4987.9462297193504</v>
      </c>
      <c r="D22" s="146">
        <v>4792.1780508087786</v>
      </c>
      <c r="E22" s="146">
        <v>4402.183453806435</v>
      </c>
      <c r="O22" s="96"/>
      <c r="P22" s="96"/>
      <c r="AB22" s="98"/>
    </row>
    <row r="23" spans="1:28">
      <c r="A23" s="101" t="s">
        <v>17</v>
      </c>
      <c r="B23" s="146">
        <v>3269.6816659097667</v>
      </c>
      <c r="C23" s="147">
        <v>864.43275345180814</v>
      </c>
      <c r="D23" s="146">
        <v>925.48404755214347</v>
      </c>
      <c r="E23" s="146">
        <v>1479.7648649058151</v>
      </c>
      <c r="O23" s="96"/>
      <c r="P23" s="96"/>
      <c r="AB23" s="98"/>
    </row>
    <row r="24" spans="1:28">
      <c r="A24" s="101" t="s">
        <v>18</v>
      </c>
      <c r="B24" s="146">
        <v>6807.2489837360963</v>
      </c>
      <c r="C24" s="147">
        <v>2055.7153155681722</v>
      </c>
      <c r="D24" s="146">
        <v>2017.4478331433613</v>
      </c>
      <c r="E24" s="146">
        <v>2734.0858350245626</v>
      </c>
      <c r="O24" s="96"/>
      <c r="P24" s="96"/>
      <c r="AB24" s="98"/>
    </row>
    <row r="25" spans="1:28">
      <c r="A25" s="101" t="s">
        <v>19</v>
      </c>
      <c r="B25" s="146">
        <v>410.3440984655407</v>
      </c>
      <c r="C25" s="147">
        <v>87.618712384183169</v>
      </c>
      <c r="D25" s="146">
        <v>163.09822444073004</v>
      </c>
      <c r="E25" s="146">
        <v>159.62716164062746</v>
      </c>
      <c r="O25" s="96"/>
      <c r="P25" s="96"/>
      <c r="AB25" s="98"/>
    </row>
    <row r="26" spans="1:28">
      <c r="A26" s="101" t="s">
        <v>20</v>
      </c>
      <c r="B26" s="146">
        <v>7898.6612849907651</v>
      </c>
      <c r="C26" s="147">
        <v>2677.7763055468959</v>
      </c>
      <c r="D26" s="146">
        <v>3301.2275452148674</v>
      </c>
      <c r="E26" s="146">
        <v>1919.6574342290021</v>
      </c>
      <c r="O26" s="96"/>
      <c r="P26" s="96"/>
      <c r="AB26" s="98"/>
    </row>
    <row r="27" spans="1:28">
      <c r="A27" s="104" t="s">
        <v>101</v>
      </c>
      <c r="B27" s="146">
        <v>36961.00057661465</v>
      </c>
      <c r="C27" s="147">
        <v>10558.158211561848</v>
      </c>
      <c r="D27" s="146">
        <v>10994.430264196924</v>
      </c>
      <c r="E27" s="146">
        <v>15408.412100855876</v>
      </c>
      <c r="O27" s="96"/>
      <c r="P27" s="96"/>
      <c r="AB27" s="98"/>
    </row>
    <row r="28" spans="1:28">
      <c r="A28" s="101" t="s">
        <v>22</v>
      </c>
      <c r="B28" s="146">
        <v>307.76404785753743</v>
      </c>
      <c r="C28" s="147">
        <v>81.546031748193542</v>
      </c>
      <c r="D28" s="146">
        <v>92.809086023397228</v>
      </c>
      <c r="E28" s="146">
        <v>133.40893008594665</v>
      </c>
      <c r="O28" s="96"/>
      <c r="P28" s="96"/>
      <c r="AB28" s="98"/>
    </row>
    <row r="29" spans="1:28">
      <c r="A29" s="101" t="s">
        <v>23</v>
      </c>
      <c r="B29" s="146">
        <v>2118.7931203848748</v>
      </c>
      <c r="C29" s="147">
        <v>552.31110707373966</v>
      </c>
      <c r="D29" s="146">
        <v>721.52170187102195</v>
      </c>
      <c r="E29" s="146">
        <v>844.9603114401134</v>
      </c>
      <c r="O29" s="96"/>
      <c r="P29" s="96"/>
      <c r="AB29" s="98"/>
    </row>
    <row r="30" spans="1:28" ht="12.75" customHeight="1">
      <c r="A30" s="101" t="s">
        <v>98</v>
      </c>
      <c r="B30" s="146">
        <v>818.25860333200831</v>
      </c>
      <c r="C30" s="147">
        <v>238.44697149730695</v>
      </c>
      <c r="D30" s="146">
        <v>270.73386631689107</v>
      </c>
      <c r="E30" s="146">
        <v>309.07776551781035</v>
      </c>
      <c r="O30" s="96"/>
      <c r="P30" s="96"/>
      <c r="AB30" s="98"/>
    </row>
    <row r="31" spans="1:28">
      <c r="A31" s="101" t="s">
        <v>24</v>
      </c>
      <c r="B31" s="146">
        <v>4937.9431675822252</v>
      </c>
      <c r="C31" s="147">
        <v>1366.0256362818652</v>
      </c>
      <c r="D31" s="146">
        <v>1523.5096494438255</v>
      </c>
      <c r="E31" s="146">
        <v>2048.407881856534</v>
      </c>
      <c r="O31" s="96"/>
      <c r="P31" s="96"/>
      <c r="AB31" s="98"/>
    </row>
    <row r="32" spans="1:28">
      <c r="A32" s="139" t="s">
        <v>25</v>
      </c>
      <c r="B32" s="151">
        <v>282778.47784907336</v>
      </c>
      <c r="C32" s="151">
        <v>103562.86592281773</v>
      </c>
      <c r="D32" s="151">
        <v>90230.910820149351</v>
      </c>
      <c r="E32" s="151">
        <v>88984.701106106353</v>
      </c>
      <c r="AB32" s="95"/>
    </row>
    <row r="33" spans="1:28">
      <c r="A33" s="101" t="s">
        <v>26</v>
      </c>
      <c r="B33" s="146">
        <v>66368.170056475792</v>
      </c>
      <c r="C33" s="147">
        <v>25771.877653816027</v>
      </c>
      <c r="D33" s="147">
        <v>21075.284069687117</v>
      </c>
      <c r="E33" s="147">
        <v>19521.008332972655</v>
      </c>
      <c r="AB33" s="95"/>
    </row>
    <row r="34" spans="1:28">
      <c r="A34" s="101" t="s">
        <v>27</v>
      </c>
      <c r="B34" s="146">
        <v>2701.8736586056948</v>
      </c>
      <c r="C34" s="147">
        <v>1183.7686040256481</v>
      </c>
      <c r="D34" s="147">
        <v>926.50167325282928</v>
      </c>
      <c r="E34" s="147">
        <v>591.60338132721756</v>
      </c>
    </row>
    <row r="35" spans="1:28">
      <c r="A35" s="101" t="s">
        <v>28</v>
      </c>
      <c r="B35" s="146">
        <v>30422.253388372243</v>
      </c>
      <c r="C35" s="147">
        <v>11601.378455123135</v>
      </c>
      <c r="D35" s="147">
        <v>8809.4701704690597</v>
      </c>
      <c r="E35" s="147">
        <v>10011.404762780048</v>
      </c>
    </row>
    <row r="36" spans="1:28">
      <c r="A36" s="101" t="s">
        <v>29</v>
      </c>
      <c r="B36" s="146">
        <v>35974.593544055024</v>
      </c>
      <c r="C36" s="147">
        <v>12160.950117399787</v>
      </c>
      <c r="D36" s="147">
        <v>15474.841251019587</v>
      </c>
      <c r="E36" s="147">
        <v>8338.8021756356466</v>
      </c>
    </row>
    <row r="37" spans="1:28">
      <c r="A37" s="101" t="s">
        <v>30</v>
      </c>
      <c r="B37" s="146">
        <v>75074.252512399878</v>
      </c>
      <c r="C37" s="147">
        <v>29652.770014212369</v>
      </c>
      <c r="D37" s="147">
        <v>20153.569189891874</v>
      </c>
      <c r="E37" s="147">
        <v>25267.913308295636</v>
      </c>
    </row>
    <row r="38" spans="1:28">
      <c r="A38" s="101" t="s">
        <v>31</v>
      </c>
      <c r="B38" s="146">
        <v>14708.505446698318</v>
      </c>
      <c r="C38" s="147">
        <v>3055.5072130301587</v>
      </c>
      <c r="D38" s="147">
        <v>5598.2021165502947</v>
      </c>
      <c r="E38" s="147">
        <v>6054.7961171178649</v>
      </c>
    </row>
    <row r="39" spans="1:28">
      <c r="A39" s="101" t="s">
        <v>32</v>
      </c>
      <c r="B39" s="146">
        <v>21365.082007421785</v>
      </c>
      <c r="C39" s="147">
        <v>6219.6663725775725</v>
      </c>
      <c r="D39" s="147">
        <v>7712.0147156102039</v>
      </c>
      <c r="E39" s="147">
        <v>7433.40091923401</v>
      </c>
    </row>
    <row r="40" spans="1:28">
      <c r="A40" s="104" t="s">
        <v>107</v>
      </c>
      <c r="B40" s="146">
        <v>7602.0291192024588</v>
      </c>
      <c r="C40" s="147">
        <v>2652.9772806666151</v>
      </c>
      <c r="D40" s="147">
        <v>2344.7837745815223</v>
      </c>
      <c r="E40" s="147">
        <v>2604.2680639543214</v>
      </c>
    </row>
    <row r="41" spans="1:28">
      <c r="A41" s="104" t="s">
        <v>108</v>
      </c>
      <c r="B41" s="146">
        <v>23250.169572014715</v>
      </c>
      <c r="C41" s="147">
        <v>9145.3422745767366</v>
      </c>
      <c r="D41" s="147">
        <v>6734.3457439305057</v>
      </c>
      <c r="E41" s="147">
        <v>7370.4815535074722</v>
      </c>
    </row>
    <row r="42" spans="1:28">
      <c r="A42" s="104" t="s">
        <v>35</v>
      </c>
      <c r="B42" s="146">
        <v>5311.5485438275182</v>
      </c>
      <c r="C42" s="147">
        <v>2118.6279373896846</v>
      </c>
      <c r="D42" s="147">
        <v>1401.8981151563667</v>
      </c>
      <c r="E42" s="147">
        <v>1791.0224912814667</v>
      </c>
    </row>
    <row r="43" spans="1:28">
      <c r="A43" s="139" t="s">
        <v>36</v>
      </c>
      <c r="B43" s="151">
        <v>60390.209992811899</v>
      </c>
      <c r="C43" s="151">
        <v>19689.702363108612</v>
      </c>
      <c r="D43" s="151">
        <v>18726.601643970225</v>
      </c>
      <c r="E43" s="151">
        <v>21973.905985733058</v>
      </c>
    </row>
    <row r="44" spans="1:28">
      <c r="A44" s="104" t="s">
        <v>37</v>
      </c>
      <c r="B44" s="146">
        <v>7223.2317140523792</v>
      </c>
      <c r="C44" s="147">
        <v>2366.2850186994469</v>
      </c>
      <c r="D44" s="147">
        <v>1913.3206281404457</v>
      </c>
      <c r="E44" s="147">
        <v>2943.6260672124859</v>
      </c>
    </row>
    <row r="45" spans="1:28">
      <c r="A45" s="101" t="s">
        <v>38</v>
      </c>
      <c r="B45" s="146">
        <v>5112.2281874694927</v>
      </c>
      <c r="C45" s="147">
        <v>2185.7567357673834</v>
      </c>
      <c r="D45" s="147">
        <v>1711.4925171944296</v>
      </c>
      <c r="E45" s="147">
        <v>1214.9789345076792</v>
      </c>
    </row>
    <row r="46" spans="1:28">
      <c r="A46" s="101" t="s">
        <v>39</v>
      </c>
      <c r="B46" s="146">
        <v>14779.889843343955</v>
      </c>
      <c r="C46" s="147">
        <v>3961.7888345286424</v>
      </c>
      <c r="D46" s="147">
        <v>4297.6017523130768</v>
      </c>
      <c r="E46" s="147">
        <v>6520.4992565022367</v>
      </c>
    </row>
    <row r="47" spans="1:28">
      <c r="A47" s="101" t="s">
        <v>40</v>
      </c>
      <c r="B47" s="146">
        <v>2420.2776733574665</v>
      </c>
      <c r="C47" s="147">
        <v>800.09184587252628</v>
      </c>
      <c r="D47" s="147">
        <v>847.13236951781539</v>
      </c>
      <c r="E47" s="147">
        <v>773.05345796712493</v>
      </c>
    </row>
    <row r="48" spans="1:28">
      <c r="A48" s="101" t="s">
        <v>41</v>
      </c>
      <c r="B48" s="146">
        <v>1339.2431297991563</v>
      </c>
      <c r="C48" s="147">
        <v>394.84190649182403</v>
      </c>
      <c r="D48" s="147">
        <v>429.25436459188751</v>
      </c>
      <c r="E48" s="147">
        <v>515.14685871544475</v>
      </c>
    </row>
    <row r="49" spans="1:5">
      <c r="A49" s="101" t="s">
        <v>42</v>
      </c>
      <c r="B49" s="146">
        <v>621.424363412464</v>
      </c>
      <c r="C49" s="147">
        <v>167.8350072551037</v>
      </c>
      <c r="D49" s="147">
        <v>197.97170346928013</v>
      </c>
      <c r="E49" s="147">
        <v>255.61765268808017</v>
      </c>
    </row>
    <row r="50" spans="1:5">
      <c r="A50" s="101" t="s">
        <v>24</v>
      </c>
      <c r="B50" s="146">
        <v>28893.915081376977</v>
      </c>
      <c r="C50" s="147">
        <v>9813.1030144936849</v>
      </c>
      <c r="D50" s="147">
        <v>9329.8283087432901</v>
      </c>
      <c r="E50" s="147">
        <v>9750.9837581400025</v>
      </c>
    </row>
    <row r="51" spans="1:5">
      <c r="A51" s="139" t="s">
        <v>43</v>
      </c>
      <c r="B51" s="151">
        <v>334266.21676407586</v>
      </c>
      <c r="C51" s="151">
        <v>115318.26653779185</v>
      </c>
      <c r="D51" s="151">
        <v>113395.72259755533</v>
      </c>
      <c r="E51" s="151">
        <v>105552.22762872856</v>
      </c>
    </row>
    <row r="52" spans="1:5">
      <c r="A52" s="101" t="s">
        <v>44</v>
      </c>
      <c r="B52" s="146">
        <v>43312.552691917401</v>
      </c>
      <c r="C52" s="147">
        <v>13513.601717698033</v>
      </c>
      <c r="D52" s="147">
        <v>13255.791491670059</v>
      </c>
      <c r="E52" s="147">
        <v>16543.159482549312</v>
      </c>
    </row>
    <row r="53" spans="1:5">
      <c r="A53" s="101" t="s">
        <v>45</v>
      </c>
      <c r="B53" s="146">
        <v>4669.1991680441151</v>
      </c>
      <c r="C53" s="147">
        <v>1790.8276777481969</v>
      </c>
      <c r="D53" s="147">
        <v>1715.9726385041488</v>
      </c>
      <c r="E53" s="147">
        <v>1162.3988517917699</v>
      </c>
    </row>
    <row r="54" spans="1:5">
      <c r="A54" s="101" t="s">
        <v>46</v>
      </c>
      <c r="B54" s="146">
        <v>6861.6143632741614</v>
      </c>
      <c r="C54" s="147">
        <v>2185.6348186783275</v>
      </c>
      <c r="D54" s="147">
        <v>2687.5893983149876</v>
      </c>
      <c r="E54" s="147">
        <v>1988.3901462808465</v>
      </c>
    </row>
    <row r="55" spans="1:5">
      <c r="A55" s="101" t="s">
        <v>47</v>
      </c>
      <c r="B55" s="146">
        <v>3643.4648252437291</v>
      </c>
      <c r="C55" s="147">
        <v>1362.2280087551148</v>
      </c>
      <c r="D55" s="147">
        <v>1414.5855348186255</v>
      </c>
      <c r="E55" s="147">
        <v>866.65128166998852</v>
      </c>
    </row>
    <row r="56" spans="1:5">
      <c r="A56" s="101" t="s">
        <v>48</v>
      </c>
      <c r="B56" s="146">
        <v>1293.2741059224447</v>
      </c>
      <c r="C56" s="147">
        <v>481.8629268796351</v>
      </c>
      <c r="D56" s="147">
        <v>448.05446972713452</v>
      </c>
      <c r="E56" s="147">
        <v>363.35670931567506</v>
      </c>
    </row>
    <row r="57" spans="1:5">
      <c r="A57" s="101" t="s">
        <v>49</v>
      </c>
      <c r="B57" s="146">
        <v>0</v>
      </c>
      <c r="C57" s="147">
        <v>0</v>
      </c>
      <c r="D57" s="147">
        <v>0</v>
      </c>
      <c r="E57" s="147">
        <v>0</v>
      </c>
    </row>
    <row r="58" spans="1:5">
      <c r="A58" s="101" t="s">
        <v>50</v>
      </c>
      <c r="B58" s="146">
        <v>33597.992025536441</v>
      </c>
      <c r="C58" s="147">
        <v>11802.91821924852</v>
      </c>
      <c r="D58" s="147">
        <v>10305.250384400413</v>
      </c>
      <c r="E58" s="147">
        <v>11489.823421887511</v>
      </c>
    </row>
    <row r="59" spans="1:5">
      <c r="A59" s="101" t="s">
        <v>51</v>
      </c>
      <c r="B59" s="146">
        <v>790.22344890440058</v>
      </c>
      <c r="C59" s="147">
        <v>309.2110344341213</v>
      </c>
      <c r="D59" s="147">
        <v>277.50721782534811</v>
      </c>
      <c r="E59" s="147">
        <v>203.50519664493123</v>
      </c>
    </row>
    <row r="60" spans="1:5">
      <c r="A60" s="104" t="s">
        <v>103</v>
      </c>
      <c r="B60" s="146">
        <v>58727.247870836727</v>
      </c>
      <c r="C60" s="147">
        <v>18525.280407376245</v>
      </c>
      <c r="D60" s="147">
        <v>23524.915581426812</v>
      </c>
      <c r="E60" s="147">
        <v>16677.051882033669</v>
      </c>
    </row>
    <row r="61" spans="1:5">
      <c r="A61" s="104" t="s">
        <v>106</v>
      </c>
      <c r="B61" s="146">
        <v>1382.4363042178386</v>
      </c>
      <c r="C61" s="147">
        <v>496.5381189959586</v>
      </c>
      <c r="D61" s="147">
        <v>463.1925101672162</v>
      </c>
      <c r="E61" s="147">
        <v>422.7056750546638</v>
      </c>
    </row>
    <row r="62" spans="1:5">
      <c r="A62" s="101" t="s">
        <v>54</v>
      </c>
      <c r="B62" s="146">
        <v>6558.4857322686385</v>
      </c>
      <c r="C62" s="147">
        <v>2342.5971094786182</v>
      </c>
      <c r="D62" s="147">
        <v>2343.492663652275</v>
      </c>
      <c r="E62" s="147">
        <v>1872.3959591377454</v>
      </c>
    </row>
    <row r="63" spans="1:5">
      <c r="A63" s="101" t="s">
        <v>55</v>
      </c>
      <c r="B63" s="146">
        <v>3561.9451131559781</v>
      </c>
      <c r="C63" s="147">
        <v>1780.2395111447686</v>
      </c>
      <c r="D63" s="147">
        <v>1036.4473814996682</v>
      </c>
      <c r="E63" s="147">
        <v>745.25822051154159</v>
      </c>
    </row>
    <row r="64" spans="1:5">
      <c r="A64" s="101" t="s">
        <v>56</v>
      </c>
      <c r="B64" s="146">
        <v>39283.787810207607</v>
      </c>
      <c r="C64" s="147">
        <v>12903.747546715325</v>
      </c>
      <c r="D64" s="147">
        <v>12841.990824240522</v>
      </c>
      <c r="E64" s="147">
        <v>13538.049439251756</v>
      </c>
    </row>
    <row r="65" spans="1:5">
      <c r="A65" s="101" t="s">
        <v>57</v>
      </c>
      <c r="B65" s="146">
        <v>1785.4473406275256</v>
      </c>
      <c r="C65" s="147">
        <v>505.932383650009</v>
      </c>
      <c r="D65" s="147">
        <v>606.99228078459873</v>
      </c>
      <c r="E65" s="147">
        <v>672.52267619291808</v>
      </c>
    </row>
    <row r="66" spans="1:5">
      <c r="A66" s="101" t="s">
        <v>58</v>
      </c>
      <c r="B66" s="146">
        <v>31528.480318165763</v>
      </c>
      <c r="C66" s="147">
        <v>11203.718217947529</v>
      </c>
      <c r="D66" s="147">
        <v>10659.573810199145</v>
      </c>
      <c r="E66" s="147">
        <v>9665.1882900190885</v>
      </c>
    </row>
    <row r="67" spans="1:5">
      <c r="A67" s="101" t="s">
        <v>59</v>
      </c>
      <c r="B67" s="146">
        <v>349.77590115257351</v>
      </c>
      <c r="C67" s="147">
        <v>45.748464262220054</v>
      </c>
      <c r="D67" s="147">
        <v>108.24304491368054</v>
      </c>
      <c r="E67" s="147">
        <v>195.78439197667288</v>
      </c>
    </row>
    <row r="68" spans="1:5">
      <c r="A68" s="101" t="s">
        <v>60</v>
      </c>
      <c r="B68" s="146">
        <v>918.53026713396628</v>
      </c>
      <c r="C68" s="147">
        <v>309.46901291272138</v>
      </c>
      <c r="D68" s="147">
        <v>368.70373901053233</v>
      </c>
      <c r="E68" s="147">
        <v>240.35751521071259</v>
      </c>
    </row>
    <row r="69" spans="1:5">
      <c r="A69" s="101" t="s">
        <v>61</v>
      </c>
      <c r="B69" s="146">
        <v>26853.947688895729</v>
      </c>
      <c r="C69" s="147">
        <v>10208.516346039056</v>
      </c>
      <c r="D69" s="147">
        <v>9389.6776826599744</v>
      </c>
      <c r="E69" s="147">
        <v>7255.7536601966995</v>
      </c>
    </row>
    <row r="70" spans="1:5">
      <c r="A70" s="104" t="s">
        <v>104</v>
      </c>
      <c r="B70" s="146">
        <v>7985.8008736298725</v>
      </c>
      <c r="C70" s="147">
        <v>2800.6972418650994</v>
      </c>
      <c r="D70" s="147">
        <v>2221.6347593346745</v>
      </c>
      <c r="E70" s="147">
        <v>2963.4688724300981</v>
      </c>
    </row>
    <row r="71" spans="1:5">
      <c r="A71" s="101" t="s">
        <v>63</v>
      </c>
      <c r="B71" s="146">
        <v>7835.1323729039223</v>
      </c>
      <c r="C71" s="147">
        <v>3429.390450643737</v>
      </c>
      <c r="D71" s="147">
        <v>2461.7479578322868</v>
      </c>
      <c r="E71" s="147">
        <v>1943.9939644278984</v>
      </c>
    </row>
    <row r="72" spans="1:5">
      <c r="A72" s="101" t="s">
        <v>64</v>
      </c>
      <c r="B72" s="146">
        <v>6916.6048123194778</v>
      </c>
      <c r="C72" s="147">
        <v>2534.7171790109651</v>
      </c>
      <c r="D72" s="147">
        <v>2337.2908966842974</v>
      </c>
      <c r="E72" s="147">
        <v>2044.5967366242144</v>
      </c>
    </row>
    <row r="73" spans="1:5">
      <c r="A73" s="101" t="s">
        <v>65</v>
      </c>
      <c r="B73" s="146">
        <v>7262.7100628783037</v>
      </c>
      <c r="C73" s="147">
        <v>2446.5098487335263</v>
      </c>
      <c r="D73" s="147">
        <v>2264.9645308818144</v>
      </c>
      <c r="E73" s="147">
        <v>2551.235683262963</v>
      </c>
    </row>
    <row r="74" spans="1:5">
      <c r="A74" s="101" t="s">
        <v>66</v>
      </c>
      <c r="B74" s="146">
        <v>1551.6700726101151</v>
      </c>
      <c r="C74" s="147">
        <v>609.95338726729153</v>
      </c>
      <c r="D74" s="147">
        <v>565.62709505276621</v>
      </c>
      <c r="E74" s="147">
        <v>376.08959029005729</v>
      </c>
    </row>
    <row r="75" spans="1:5">
      <c r="A75" s="101" t="s">
        <v>67</v>
      </c>
      <c r="B75" s="146">
        <v>9525.1925410088043</v>
      </c>
      <c r="C75" s="147">
        <v>2886.5436918814507</v>
      </c>
      <c r="D75" s="147">
        <v>3450.7838976448379</v>
      </c>
      <c r="E75" s="147">
        <v>3187.8649514825147</v>
      </c>
    </row>
    <row r="76" spans="1:5">
      <c r="A76" s="101" t="s">
        <v>68</v>
      </c>
      <c r="B76" s="146">
        <v>11707.807236967492</v>
      </c>
      <c r="C76" s="147">
        <v>4227.1962131165692</v>
      </c>
      <c r="D76" s="147">
        <v>3525.4208556856661</v>
      </c>
      <c r="E76" s="147">
        <v>3955.1901681652566</v>
      </c>
    </row>
    <row r="77" spans="1:5">
      <c r="A77" s="101" t="s">
        <v>24</v>
      </c>
      <c r="B77" s="146">
        <v>16362.893816252774</v>
      </c>
      <c r="C77" s="147">
        <v>6615.1870033087889</v>
      </c>
      <c r="D77" s="147">
        <v>5120.2719506238782</v>
      </c>
      <c r="E77" s="147">
        <v>4627.4348623201076</v>
      </c>
    </row>
    <row r="78" spans="1:5">
      <c r="A78" s="139" t="s">
        <v>69</v>
      </c>
      <c r="B78" s="151">
        <v>14430.355847044819</v>
      </c>
      <c r="C78" s="151">
        <v>4806.3128188688052</v>
      </c>
      <c r="D78" s="151">
        <v>4838.4347702537552</v>
      </c>
      <c r="E78" s="151">
        <v>4785.6082579222584</v>
      </c>
    </row>
    <row r="79" spans="1:5">
      <c r="A79" s="101" t="s">
        <v>70</v>
      </c>
      <c r="B79" s="146">
        <v>1233.6846085503444</v>
      </c>
      <c r="C79" s="147">
        <v>453.64983120547726</v>
      </c>
      <c r="D79" s="147">
        <v>382.2722232868843</v>
      </c>
      <c r="E79" s="147">
        <v>397.76255405798287</v>
      </c>
    </row>
    <row r="80" spans="1:5">
      <c r="A80" s="105" t="s">
        <v>24</v>
      </c>
      <c r="B80" s="148">
        <v>13196.671238494475</v>
      </c>
      <c r="C80" s="149">
        <v>4352.6629876633278</v>
      </c>
      <c r="D80" s="149">
        <v>4456.1625469668707</v>
      </c>
      <c r="E80" s="149">
        <v>4387.8457038642755</v>
      </c>
    </row>
    <row r="81" spans="1:52" ht="12.75" customHeight="1">
      <c r="A81" s="32" t="s">
        <v>90</v>
      </c>
      <c r="B81" s="32"/>
      <c r="C81" s="32"/>
      <c r="D81" s="32"/>
      <c r="E81" s="32"/>
      <c r="F81" s="107"/>
      <c r="G81" s="107"/>
      <c r="H81" s="107"/>
      <c r="I81" s="107"/>
      <c r="J81" s="107"/>
      <c r="K81" s="107"/>
      <c r="L81" s="107"/>
      <c r="M81" s="107"/>
      <c r="N81" s="107"/>
      <c r="O81" s="111"/>
      <c r="P81" s="112"/>
      <c r="Q81" s="112"/>
      <c r="R81" s="112"/>
      <c r="S81" s="112"/>
      <c r="T81" s="112"/>
      <c r="U81" s="112"/>
      <c r="V81" s="112"/>
      <c r="W81" s="107"/>
      <c r="X81" s="113"/>
      <c r="Y81" s="113"/>
      <c r="Z81" s="113"/>
      <c r="AA81" s="113"/>
      <c r="AB81" s="113"/>
      <c r="AC81" s="106"/>
      <c r="AD81" s="113"/>
      <c r="AE81" s="114"/>
      <c r="AF81" s="113"/>
      <c r="AG81" s="114"/>
      <c r="AH81" s="113"/>
      <c r="AI81" s="114"/>
      <c r="AJ81" s="113"/>
      <c r="AK81" s="114"/>
      <c r="AL81" s="113"/>
      <c r="AM81" s="114"/>
      <c r="AN81" s="114"/>
      <c r="AO81" s="114"/>
      <c r="AP81" s="113"/>
      <c r="AQ81" s="114"/>
      <c r="AR81" s="114"/>
      <c r="AS81" s="113"/>
      <c r="AT81" s="112"/>
      <c r="AU81" s="113"/>
      <c r="AV81" s="114"/>
      <c r="AW81" s="114"/>
      <c r="AX81" s="91"/>
      <c r="AY81" s="114"/>
      <c r="AZ81" s="113"/>
    </row>
    <row r="82" spans="1:52" ht="25.5" customHeight="1">
      <c r="A82" s="175" t="s">
        <v>99</v>
      </c>
      <c r="B82" s="175"/>
      <c r="C82" s="175"/>
      <c r="D82" s="175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4" spans="1:52">
      <c r="B84" s="150"/>
      <c r="C84" s="150"/>
      <c r="D84" s="150"/>
      <c r="E84" s="150"/>
    </row>
    <row r="85" spans="1:52">
      <c r="B85" s="150"/>
      <c r="C85" s="150"/>
      <c r="D85" s="150"/>
      <c r="E85" s="150"/>
    </row>
    <row r="86" spans="1:52">
      <c r="B86" s="150"/>
      <c r="C86" s="150"/>
      <c r="D86" s="150"/>
      <c r="E86" s="150"/>
    </row>
    <row r="87" spans="1:52">
      <c r="B87" s="150"/>
      <c r="C87" s="150"/>
      <c r="D87" s="150"/>
      <c r="E87" s="150"/>
    </row>
    <row r="88" spans="1:52">
      <c r="B88" s="150"/>
      <c r="C88" s="150"/>
      <c r="D88" s="150"/>
      <c r="E88" s="150"/>
    </row>
    <row r="89" spans="1:52">
      <c r="B89" s="150"/>
      <c r="C89" s="150"/>
      <c r="D89" s="150"/>
      <c r="E89" s="150"/>
    </row>
    <row r="90" spans="1:52">
      <c r="B90" s="150"/>
      <c r="C90" s="150"/>
      <c r="D90" s="150"/>
      <c r="E90" s="150"/>
    </row>
    <row r="91" spans="1:52">
      <c r="B91" s="150"/>
      <c r="C91" s="150"/>
      <c r="D91" s="150"/>
      <c r="E91" s="150"/>
    </row>
    <row r="92" spans="1:52">
      <c r="B92" s="150"/>
      <c r="C92" s="150"/>
      <c r="D92" s="150"/>
      <c r="E92" s="150"/>
    </row>
    <row r="93" spans="1:52">
      <c r="B93" s="150"/>
      <c r="C93" s="150"/>
      <c r="D93" s="150"/>
      <c r="E93" s="150"/>
    </row>
    <row r="94" spans="1:52">
      <c r="B94" s="150"/>
      <c r="C94" s="150"/>
      <c r="D94" s="150"/>
      <c r="E94" s="150"/>
    </row>
    <row r="95" spans="1:52">
      <c r="B95" s="150"/>
      <c r="C95" s="150"/>
      <c r="D95" s="150"/>
      <c r="E95" s="150"/>
    </row>
    <row r="96" spans="1:52">
      <c r="B96" s="150"/>
      <c r="C96" s="150"/>
      <c r="D96" s="150"/>
      <c r="E96" s="150"/>
    </row>
    <row r="97" spans="2:5">
      <c r="B97" s="150"/>
      <c r="C97" s="150"/>
      <c r="D97" s="150"/>
      <c r="E97" s="150"/>
    </row>
    <row r="98" spans="2:5">
      <c r="B98" s="150"/>
      <c r="C98" s="150"/>
      <c r="D98" s="150"/>
      <c r="E98" s="150"/>
    </row>
    <row r="99" spans="2:5">
      <c r="B99" s="150"/>
      <c r="C99" s="150"/>
      <c r="D99" s="150"/>
      <c r="E99" s="150"/>
    </row>
    <row r="100" spans="2:5">
      <c r="B100" s="150"/>
      <c r="C100" s="150"/>
      <c r="D100" s="150"/>
      <c r="E100" s="150"/>
    </row>
    <row r="101" spans="2:5">
      <c r="B101" s="150"/>
      <c r="C101" s="150"/>
      <c r="D101" s="150"/>
      <c r="E101" s="150"/>
    </row>
    <row r="102" spans="2:5">
      <c r="B102" s="150"/>
      <c r="C102" s="150"/>
      <c r="D102" s="150"/>
      <c r="E102" s="150"/>
    </row>
    <row r="103" spans="2:5">
      <c r="B103" s="150"/>
      <c r="C103" s="150"/>
      <c r="D103" s="150"/>
      <c r="E103" s="150"/>
    </row>
    <row r="104" spans="2:5">
      <c r="B104" s="150"/>
      <c r="C104" s="150"/>
      <c r="D104" s="150"/>
      <c r="E104" s="150"/>
    </row>
  </sheetData>
  <mergeCells count="2">
    <mergeCell ref="A82:D82"/>
    <mergeCell ref="A2:E2"/>
  </mergeCells>
  <pageMargins left="0.7" right="0.7" top="0.75" bottom="0.75" header="0.3" footer="0.3"/>
  <pageSetup orientation="portrait" r:id="rId1"/>
  <ignoredErrors>
    <ignoredError sqref="D6:E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  <vt:lpstr>'2022'!Área_de_impresión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elba.delancer</dc:creator>
  <cp:lastModifiedBy>Elba Altagracia De Lancer Reyes</cp:lastModifiedBy>
  <cp:lastPrinted>2015-04-17T14:12:04Z</cp:lastPrinted>
  <dcterms:created xsi:type="dcterms:W3CDTF">2014-04-11T15:50:51Z</dcterms:created>
  <dcterms:modified xsi:type="dcterms:W3CDTF">2024-04-30T15:45:39Z</dcterms:modified>
</cp:coreProperties>
</file>