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53" i="1"/>
  <c r="E53"/>
  <c r="F53"/>
  <c r="G53"/>
  <c r="H53"/>
  <c r="I53"/>
  <c r="C53"/>
  <c r="B53"/>
  <c r="H45" l="1"/>
  <c r="I45" s="1"/>
  <c r="H15"/>
  <c r="H16" s="1"/>
  <c r="C51"/>
  <c r="D51"/>
  <c r="E51"/>
  <c r="F51"/>
  <c r="G51"/>
  <c r="C47"/>
  <c r="D47"/>
  <c r="E47"/>
  <c r="F47"/>
  <c r="G47"/>
  <c r="C41"/>
  <c r="D41"/>
  <c r="E41"/>
  <c r="F41"/>
  <c r="G41"/>
  <c r="C37"/>
  <c r="D37"/>
  <c r="E37"/>
  <c r="F37"/>
  <c r="G37"/>
  <c r="C28"/>
  <c r="D28"/>
  <c r="E28"/>
  <c r="F28"/>
  <c r="G28"/>
  <c r="C24"/>
  <c r="D24"/>
  <c r="E24"/>
  <c r="F24"/>
  <c r="G24"/>
  <c r="C20"/>
  <c r="D20"/>
  <c r="E20"/>
  <c r="F20"/>
  <c r="G20"/>
  <c r="C16"/>
  <c r="D16"/>
  <c r="E16"/>
  <c r="F16"/>
  <c r="G16"/>
  <c r="C12"/>
  <c r="D12"/>
  <c r="E12"/>
  <c r="F12"/>
  <c r="G12"/>
  <c r="H50"/>
  <c r="I50" s="1"/>
  <c r="I51" s="1"/>
  <c r="H46"/>
  <c r="I46" s="1"/>
  <c r="H44"/>
  <c r="I44" s="1"/>
  <c r="H40"/>
  <c r="I40" s="1"/>
  <c r="H36"/>
  <c r="I36" s="1"/>
  <c r="H35"/>
  <c r="I35" s="1"/>
  <c r="H34"/>
  <c r="I34" s="1"/>
  <c r="H33"/>
  <c r="I33" s="1"/>
  <c r="H32"/>
  <c r="I32" s="1"/>
  <c r="H31"/>
  <c r="H27"/>
  <c r="I27" s="1"/>
  <c r="I28" s="1"/>
  <c r="H23"/>
  <c r="H24" s="1"/>
  <c r="H19"/>
  <c r="I19" s="1"/>
  <c r="H11"/>
  <c r="H12" s="1"/>
  <c r="I11" s="1"/>
  <c r="I12" s="1"/>
  <c r="H37" l="1"/>
  <c r="I47"/>
  <c r="I41"/>
  <c r="I20"/>
  <c r="H20"/>
  <c r="H41"/>
  <c r="H51"/>
  <c r="I23"/>
  <c r="I24" s="1"/>
  <c r="I31"/>
  <c r="I37" s="1"/>
  <c r="H28"/>
  <c r="I15"/>
  <c r="I16" s="1"/>
  <c r="H47"/>
</calcChain>
</file>

<file path=xl/sharedStrings.xml><?xml version="1.0" encoding="utf-8"?>
<sst xmlns="http://schemas.openxmlformats.org/spreadsheetml/2006/main" count="65" uniqueCount="52">
  <si>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</si>
  <si>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</si>
  <si>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</si>
  <si>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</si>
  <si>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</si>
  <si>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</si>
  <si>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</si>
  <si>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</si>
  <si>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</si>
  <si>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</si>
  <si>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</si>
  <si>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</si>
  <si>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</si>
  <si>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</si>
  <si>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</si>
  <si>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</si>
  <si>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</si>
  <si>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</si>
  <si>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</si>
  <si>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</si>
  <si>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</si>
  <si>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</si>
  <si>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</si>
  <si>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</si>
  <si>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</si>
  <si>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</si>
  <si>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</si>
  <si>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</si>
  <si>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</si>
  <si>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</si>
  <si>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</si>
  <si>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</si>
  <si>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</si>
  <si>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</si>
  <si>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</si>
  <si>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</si>
  <si>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</si>
  <si>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</si>
  <si>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</si>
  <si>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</si>
  <si>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</si>
  <si>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</si>
  <si>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</si>
  <si>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</si>
  <si>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</si>
  <si>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</si>
  <si>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</si>
  <si>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MARITZA DE LOS ANGELES OLMO NOLASCO</t>
  </si>
  <si>
    <t>ENCARGADO PROVINCIAL</t>
  </si>
  <si>
    <t>MINISTERIO DE ECONOMÍA, PLANIFICACIÓN Y DESARROLLO</t>
  </si>
  <si>
    <t>Mes de Septiembre 2018</t>
  </si>
  <si>
    <t>Nombre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</si>
</sst>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1452563</xdr:colOff>
      <xdr:row>57</xdr:row>
      <xdr:rowOff>95250</xdr:rowOff>
    </xdr:from>
    <xdr:to>
      <xdr:col>8</xdr:col>
      <xdr:colOff>23813</xdr:colOff>
      <xdr:row>76</xdr:row>
      <xdr:rowOff>166688</xdr:rowOff>
    </xdr:to>
    <xdr:pic>
      <xdr:nvPicPr>
        <xdr:cNvPr id="5" name="4 Imagen" descr="Scan0153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2563" y="11584781"/>
          <a:ext cx="11156156" cy="3690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="80" zoomScaleNormal="80" zoomScalePageLayoutView="60" workbookViewId="0">
      <pane ySplit="8" topLeftCell="A9" activePane="bottomLeft" state="frozen"/>
      <selection pane="bottomLeft" activeCell="B19" sqref="B19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13"/>
      <c r="B1" s="13"/>
      <c r="C1" s="13"/>
      <c r="D1" s="13"/>
      <c r="E1" s="13"/>
      <c r="F1" s="13"/>
      <c r="G1" s="13"/>
      <c r="H1" s="13"/>
      <c r="I1" s="13"/>
    </row>
    <row r="2" spans="1:9" ht="26.25">
      <c r="A2" s="14" t="s">
        <v>49</v>
      </c>
      <c r="B2" s="15"/>
      <c r="C2" s="15"/>
      <c r="D2" s="15"/>
      <c r="E2" s="15"/>
      <c r="F2" s="15"/>
      <c r="G2" s="15"/>
      <c r="H2" s="15"/>
      <c r="I2" s="15"/>
    </row>
    <row r="3" spans="1:9" ht="26.25">
      <c r="A3" s="14" t="s">
        <v>0</v>
      </c>
      <c r="B3" s="15"/>
      <c r="C3" s="15"/>
      <c r="D3" s="15"/>
      <c r="E3" s="15"/>
      <c r="F3" s="15"/>
      <c r="G3" s="15"/>
      <c r="H3" s="15"/>
      <c r="I3" s="15"/>
    </row>
    <row r="4" spans="1:9" ht="20.25">
      <c r="A4" s="11" t="s">
        <v>1</v>
      </c>
      <c r="B4" s="12"/>
      <c r="C4" s="12"/>
      <c r="D4" s="12"/>
      <c r="E4" s="12"/>
      <c r="F4" s="12"/>
      <c r="G4" s="12"/>
      <c r="H4" s="12"/>
      <c r="I4" s="12"/>
    </row>
    <row r="5" spans="1:9" ht="20.25">
      <c r="A5" s="11" t="s">
        <v>42</v>
      </c>
      <c r="B5" s="12"/>
      <c r="C5" s="12"/>
      <c r="D5" s="12"/>
      <c r="E5" s="12"/>
      <c r="F5" s="12"/>
      <c r="G5" s="12"/>
      <c r="H5" s="12"/>
      <c r="I5" s="12"/>
    </row>
    <row r="6" spans="1:9" ht="21" thickBot="1">
      <c r="A6" s="11" t="s">
        <v>50</v>
      </c>
      <c r="B6" s="12"/>
      <c r="C6" s="12"/>
      <c r="D6" s="12"/>
      <c r="E6" s="12"/>
      <c r="F6" s="12"/>
      <c r="G6" s="12"/>
      <c r="H6" s="12"/>
      <c r="I6" s="12"/>
    </row>
    <row r="7" spans="1:9">
      <c r="A7" s="20" t="s">
        <v>51</v>
      </c>
      <c r="B7" s="22" t="s">
        <v>2</v>
      </c>
      <c r="C7" s="16" t="s">
        <v>3</v>
      </c>
      <c r="D7" s="24" t="s">
        <v>4</v>
      </c>
      <c r="E7" s="16" t="s">
        <v>5</v>
      </c>
      <c r="F7" s="24" t="s">
        <v>6</v>
      </c>
      <c r="G7" s="16" t="s">
        <v>7</v>
      </c>
      <c r="H7" s="16" t="s">
        <v>8</v>
      </c>
      <c r="I7" s="18" t="s">
        <v>9</v>
      </c>
    </row>
    <row r="8" spans="1:9" ht="15.75" thickBot="1">
      <c r="A8" s="21"/>
      <c r="B8" s="23"/>
      <c r="C8" s="17"/>
      <c r="D8" s="25"/>
      <c r="E8" s="17"/>
      <c r="F8" s="25"/>
      <c r="G8" s="17"/>
      <c r="H8" s="17"/>
      <c r="I8" s="19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26" t="s">
        <v>46</v>
      </c>
      <c r="B10" s="26"/>
      <c r="C10" s="26"/>
      <c r="D10" s="26"/>
      <c r="E10" s="26"/>
      <c r="F10" s="26"/>
      <c r="G10" s="26"/>
      <c r="H10" s="26"/>
      <c r="I10" s="26"/>
    </row>
    <row r="11" spans="1:9">
      <c r="A11" t="s">
        <v>45</v>
      </c>
      <c r="B11" t="s">
        <v>44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40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26" t="s">
        <v>10</v>
      </c>
      <c r="B14" s="26"/>
      <c r="C14" s="26"/>
      <c r="D14" s="26"/>
      <c r="E14" s="26"/>
      <c r="F14" s="26"/>
      <c r="G14" s="26"/>
      <c r="H14" s="26"/>
      <c r="I14" s="26"/>
    </row>
    <row r="15" spans="1:9">
      <c r="A15" t="s">
        <v>11</v>
      </c>
      <c r="B15" t="s">
        <v>12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40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26" t="s">
        <v>13</v>
      </c>
      <c r="B18" s="26"/>
      <c r="C18" s="26"/>
      <c r="D18" s="26"/>
      <c r="E18" s="26"/>
      <c r="F18" s="26"/>
      <c r="G18" s="26"/>
      <c r="H18" s="26"/>
      <c r="I18" s="26"/>
    </row>
    <row r="19" spans="1:9">
      <c r="A19" t="s">
        <v>14</v>
      </c>
      <c r="B19" t="s">
        <v>15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s="3" t="s">
        <v>40</v>
      </c>
      <c r="B20" s="3">
        <v>1</v>
      </c>
      <c r="C20" s="4">
        <f t="shared" ref="C20:I20" si="2">SUM(C19:C19)</f>
        <v>40000</v>
      </c>
      <c r="D20" s="4">
        <f t="shared" si="2"/>
        <v>1148</v>
      </c>
      <c r="E20" s="4">
        <f t="shared" si="2"/>
        <v>442.65</v>
      </c>
      <c r="F20" s="4">
        <f t="shared" si="2"/>
        <v>1216</v>
      </c>
      <c r="G20" s="4">
        <f t="shared" si="2"/>
        <v>165</v>
      </c>
      <c r="H20" s="4">
        <f t="shared" si="2"/>
        <v>2971.65</v>
      </c>
      <c r="I20" s="4">
        <f t="shared" si="2"/>
        <v>37028.35</v>
      </c>
    </row>
    <row r="21" spans="1:9">
      <c r="C21" s="1"/>
      <c r="D21" s="1"/>
      <c r="E21" s="1"/>
      <c r="F21" s="1"/>
      <c r="G21" s="1"/>
      <c r="H21" s="1"/>
      <c r="I21" s="1"/>
    </row>
    <row r="22" spans="1:9">
      <c r="A22" s="26" t="s">
        <v>17</v>
      </c>
      <c r="B22" s="26"/>
      <c r="C22" s="26"/>
      <c r="D22" s="26"/>
      <c r="E22" s="26"/>
      <c r="F22" s="26"/>
      <c r="G22" s="26"/>
      <c r="H22" s="26"/>
      <c r="I22" s="26"/>
    </row>
    <row r="23" spans="1:9">
      <c r="A23" t="s">
        <v>18</v>
      </c>
      <c r="B23" t="s">
        <v>19</v>
      </c>
      <c r="C23" s="1">
        <v>5117.5</v>
      </c>
      <c r="D23" s="1">
        <v>146.87</v>
      </c>
      <c r="E23" s="1">
        <v>0</v>
      </c>
      <c r="F23" s="1">
        <v>155.57</v>
      </c>
      <c r="G23" s="1">
        <v>25</v>
      </c>
      <c r="H23" s="1">
        <f>SUM(D23:G23)</f>
        <v>327.44</v>
      </c>
      <c r="I23" s="1">
        <f>+C23-H23</f>
        <v>4790.0600000000004</v>
      </c>
    </row>
    <row r="24" spans="1:9">
      <c r="A24" s="3" t="s">
        <v>40</v>
      </c>
      <c r="B24" s="3">
        <v>1</v>
      </c>
      <c r="C24" s="4">
        <f t="shared" ref="C24:I24" si="3">SUM(C23)</f>
        <v>5117.5</v>
      </c>
      <c r="D24" s="4">
        <f t="shared" si="3"/>
        <v>146.87</v>
      </c>
      <c r="E24" s="4">
        <f t="shared" si="3"/>
        <v>0</v>
      </c>
      <c r="F24" s="4">
        <f t="shared" si="3"/>
        <v>155.57</v>
      </c>
      <c r="G24" s="4">
        <f t="shared" si="3"/>
        <v>25</v>
      </c>
      <c r="H24" s="4">
        <f t="shared" si="3"/>
        <v>327.44</v>
      </c>
      <c r="I24" s="4">
        <f t="shared" si="3"/>
        <v>4790.0600000000004</v>
      </c>
    </row>
    <row r="25" spans="1:9">
      <c r="C25" s="1"/>
      <c r="D25" s="1"/>
      <c r="E25" s="1"/>
      <c r="F25" s="1"/>
      <c r="G25" s="1"/>
      <c r="H25" s="1"/>
      <c r="I25" s="1"/>
    </row>
    <row r="26" spans="1:9">
      <c r="A26" s="26" t="s">
        <v>20</v>
      </c>
      <c r="B26" s="26"/>
      <c r="C26" s="26"/>
      <c r="D26" s="26"/>
      <c r="E26" s="26"/>
      <c r="F26" s="26"/>
      <c r="G26" s="26"/>
      <c r="H26" s="26"/>
      <c r="I26" s="26"/>
    </row>
    <row r="27" spans="1:9">
      <c r="A27" t="s">
        <v>21</v>
      </c>
      <c r="B27" t="s">
        <v>41</v>
      </c>
      <c r="C27" s="1">
        <v>5117.5</v>
      </c>
      <c r="D27" s="1">
        <v>146.87</v>
      </c>
      <c r="E27" s="1">
        <v>0</v>
      </c>
      <c r="F27" s="1">
        <v>155.57</v>
      </c>
      <c r="G27" s="1">
        <v>25</v>
      </c>
      <c r="H27" s="1">
        <f>SUM(D27:G27)</f>
        <v>327.44</v>
      </c>
      <c r="I27" s="1">
        <f>+C27-H27</f>
        <v>4790.0600000000004</v>
      </c>
    </row>
    <row r="28" spans="1:9">
      <c r="A28" s="3" t="s">
        <v>40</v>
      </c>
      <c r="B28" s="3">
        <v>1</v>
      </c>
      <c r="C28" s="4">
        <f t="shared" ref="C28:I28" si="4">SUM(C27)</f>
        <v>5117.5</v>
      </c>
      <c r="D28" s="4">
        <f t="shared" si="4"/>
        <v>146.87</v>
      </c>
      <c r="E28" s="4">
        <f t="shared" si="4"/>
        <v>0</v>
      </c>
      <c r="F28" s="4">
        <f t="shared" si="4"/>
        <v>155.57</v>
      </c>
      <c r="G28" s="4">
        <f t="shared" si="4"/>
        <v>25</v>
      </c>
      <c r="H28" s="4">
        <f t="shared" si="4"/>
        <v>327.44</v>
      </c>
      <c r="I28" s="4">
        <f t="shared" si="4"/>
        <v>4790.0600000000004</v>
      </c>
    </row>
    <row r="29" spans="1:9">
      <c r="C29" s="1"/>
      <c r="D29" s="1"/>
      <c r="E29" s="1"/>
      <c r="F29" s="1"/>
      <c r="G29" s="1"/>
      <c r="H29" s="1"/>
      <c r="I29" s="1"/>
    </row>
    <row r="30" spans="1:9">
      <c r="A30" s="26" t="s">
        <v>22</v>
      </c>
      <c r="B30" s="26"/>
      <c r="C30" s="26"/>
      <c r="D30" s="26"/>
      <c r="E30" s="26"/>
      <c r="F30" s="26"/>
      <c r="G30" s="26"/>
      <c r="H30" s="26"/>
      <c r="I30" s="26"/>
    </row>
    <row r="31" spans="1:9">
      <c r="A31" t="s">
        <v>23</v>
      </c>
      <c r="B31" t="s">
        <v>24</v>
      </c>
      <c r="C31" s="1">
        <v>5117.5</v>
      </c>
      <c r="D31" s="1">
        <v>146.87</v>
      </c>
      <c r="E31" s="1">
        <v>0</v>
      </c>
      <c r="F31" s="1">
        <v>155.57</v>
      </c>
      <c r="G31" s="1">
        <v>25</v>
      </c>
      <c r="H31" s="1">
        <f t="shared" ref="H31:H36" si="5">SUM(D31:G31)</f>
        <v>327.44</v>
      </c>
      <c r="I31" s="1">
        <f t="shared" ref="I31:I36" si="6">+C31-H31</f>
        <v>4790.0600000000004</v>
      </c>
    </row>
    <row r="32" spans="1:9">
      <c r="A32" t="s">
        <v>25</v>
      </c>
      <c r="B32" t="s">
        <v>24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f t="shared" si="5"/>
        <v>327.44</v>
      </c>
      <c r="I32" s="1">
        <f t="shared" si="6"/>
        <v>4790.0600000000004</v>
      </c>
    </row>
    <row r="33" spans="1:9">
      <c r="A33" t="s">
        <v>26</v>
      </c>
      <c r="B33" t="s">
        <v>24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 t="shared" si="5"/>
        <v>327.44</v>
      </c>
      <c r="I33" s="1">
        <f t="shared" si="6"/>
        <v>4790.0600000000004</v>
      </c>
    </row>
    <row r="34" spans="1:9">
      <c r="A34" t="s">
        <v>27</v>
      </c>
      <c r="B34" t="s">
        <v>24</v>
      </c>
      <c r="C34" s="1">
        <v>5117.5</v>
      </c>
      <c r="D34" s="1">
        <v>146.87</v>
      </c>
      <c r="E34" s="1">
        <v>0</v>
      </c>
      <c r="F34" s="1">
        <v>155.57</v>
      </c>
      <c r="G34" s="1">
        <v>25</v>
      </c>
      <c r="H34" s="1">
        <f t="shared" si="5"/>
        <v>327.44</v>
      </c>
      <c r="I34" s="1">
        <f t="shared" si="6"/>
        <v>4790.0600000000004</v>
      </c>
    </row>
    <row r="35" spans="1:9">
      <c r="A35" t="s">
        <v>28</v>
      </c>
      <c r="B35" t="s">
        <v>24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29</v>
      </c>
      <c r="B36" t="s">
        <v>30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s="3" t="s">
        <v>40</v>
      </c>
      <c r="B37" s="3">
        <v>6</v>
      </c>
      <c r="C37" s="4">
        <f t="shared" ref="C37:I37" si="7">SUM(C31:C36)</f>
        <v>30705</v>
      </c>
      <c r="D37" s="4">
        <f t="shared" si="7"/>
        <v>881.22</v>
      </c>
      <c r="E37" s="4">
        <f t="shared" si="7"/>
        <v>0</v>
      </c>
      <c r="F37" s="4">
        <f t="shared" si="7"/>
        <v>933.41999999999985</v>
      </c>
      <c r="G37" s="4">
        <f t="shared" si="7"/>
        <v>150</v>
      </c>
      <c r="H37" s="4">
        <f t="shared" si="7"/>
        <v>1964.64</v>
      </c>
      <c r="I37" s="4">
        <f t="shared" si="7"/>
        <v>28740.360000000004</v>
      </c>
    </row>
    <row r="38" spans="1:9">
      <c r="C38" s="1"/>
      <c r="D38" s="1"/>
      <c r="E38" s="1"/>
      <c r="F38" s="1"/>
      <c r="G38" s="1"/>
      <c r="H38" s="1"/>
      <c r="I38" s="1"/>
    </row>
    <row r="39" spans="1:9">
      <c r="A39" s="26" t="s">
        <v>31</v>
      </c>
      <c r="B39" s="26"/>
      <c r="C39" s="26"/>
      <c r="D39" s="26"/>
      <c r="E39" s="26"/>
      <c r="F39" s="26"/>
      <c r="G39" s="26"/>
      <c r="H39" s="26"/>
      <c r="I39" s="26"/>
    </row>
    <row r="40" spans="1:9">
      <c r="A40" t="s">
        <v>32</v>
      </c>
      <c r="B40" t="s">
        <v>16</v>
      </c>
      <c r="C40" s="1">
        <v>5117.5</v>
      </c>
      <c r="D40" s="1">
        <v>146.87</v>
      </c>
      <c r="E40" s="1">
        <v>0</v>
      </c>
      <c r="F40" s="1">
        <v>155.57</v>
      </c>
      <c r="G40" s="1">
        <v>25</v>
      </c>
      <c r="H40" s="1">
        <f>SUM(D40:G40)</f>
        <v>327.44</v>
      </c>
      <c r="I40" s="1">
        <f>SUM(C40-H40)</f>
        <v>4790.0600000000004</v>
      </c>
    </row>
    <row r="41" spans="1:9">
      <c r="A41" s="3" t="s">
        <v>40</v>
      </c>
      <c r="B41" s="3">
        <v>1</v>
      </c>
      <c r="C41" s="4">
        <f t="shared" ref="C41:I41" si="8">SUM(C40:C40)</f>
        <v>5117.5</v>
      </c>
      <c r="D41" s="4">
        <f t="shared" si="8"/>
        <v>146.87</v>
      </c>
      <c r="E41" s="4">
        <f t="shared" si="8"/>
        <v>0</v>
      </c>
      <c r="F41" s="4">
        <f t="shared" si="8"/>
        <v>155.57</v>
      </c>
      <c r="G41" s="4">
        <f t="shared" si="8"/>
        <v>25</v>
      </c>
      <c r="H41" s="4">
        <f t="shared" si="8"/>
        <v>327.44</v>
      </c>
      <c r="I41" s="4">
        <f t="shared" si="8"/>
        <v>4790.0600000000004</v>
      </c>
    </row>
    <row r="42" spans="1:9">
      <c r="C42" s="1"/>
      <c r="D42" s="1"/>
      <c r="E42" s="1"/>
      <c r="F42" s="1"/>
      <c r="G42" s="1"/>
      <c r="H42" s="1"/>
      <c r="I42" s="1"/>
    </row>
    <row r="43" spans="1:9">
      <c r="A43" s="26" t="s">
        <v>33</v>
      </c>
      <c r="B43" s="26"/>
      <c r="C43" s="26"/>
      <c r="D43" s="26"/>
      <c r="E43" s="26"/>
      <c r="F43" s="26"/>
      <c r="G43" s="26"/>
      <c r="H43" s="26"/>
      <c r="I43" s="26"/>
    </row>
    <row r="44" spans="1:9">
      <c r="A44" t="s">
        <v>34</v>
      </c>
      <c r="B44" t="s">
        <v>35</v>
      </c>
      <c r="C44" s="1">
        <v>16300</v>
      </c>
      <c r="D44" s="1">
        <v>467.81</v>
      </c>
      <c r="E44" s="1">
        <v>0</v>
      </c>
      <c r="F44" s="1">
        <v>495.52</v>
      </c>
      <c r="G44" s="1">
        <v>25</v>
      </c>
      <c r="H44" s="1">
        <f t="shared" ref="H44:H46" si="9">SUM(D44:G44)</f>
        <v>988.32999999999993</v>
      </c>
      <c r="I44" s="1">
        <f t="shared" ref="I44:I46" si="10">SUM(C44-H44)</f>
        <v>15311.67</v>
      </c>
    </row>
    <row r="45" spans="1:9">
      <c r="A45" t="s">
        <v>47</v>
      </c>
      <c r="B45" t="s">
        <v>48</v>
      </c>
      <c r="C45" s="1">
        <v>17500</v>
      </c>
      <c r="D45" s="1">
        <v>502.25</v>
      </c>
      <c r="E45" s="1">
        <v>0</v>
      </c>
      <c r="F45" s="1">
        <v>532</v>
      </c>
      <c r="G45" s="1">
        <v>1056.6199999999999</v>
      </c>
      <c r="H45" s="1">
        <f>+D45+F45+G45</f>
        <v>2090.87</v>
      </c>
      <c r="I45" s="1">
        <f>+C45-H45</f>
        <v>15409.130000000001</v>
      </c>
    </row>
    <row r="46" spans="1:9">
      <c r="A46" t="s">
        <v>36</v>
      </c>
      <c r="B46" t="s">
        <v>37</v>
      </c>
      <c r="C46" s="1">
        <v>5700.17</v>
      </c>
      <c r="D46" s="1">
        <v>163.59</v>
      </c>
      <c r="E46" s="1">
        <v>0</v>
      </c>
      <c r="F46" s="1">
        <v>173.29</v>
      </c>
      <c r="G46" s="1">
        <v>25</v>
      </c>
      <c r="H46" s="1">
        <f t="shared" si="9"/>
        <v>361.88</v>
      </c>
      <c r="I46" s="1">
        <f t="shared" si="10"/>
        <v>5338.29</v>
      </c>
    </row>
    <row r="47" spans="1:9">
      <c r="A47" s="3" t="s">
        <v>40</v>
      </c>
      <c r="B47" s="3">
        <v>3</v>
      </c>
      <c r="C47" s="4">
        <f t="shared" ref="C47:I47" si="11">SUM(C44:C46)</f>
        <v>39500.17</v>
      </c>
      <c r="D47" s="4">
        <f t="shared" si="11"/>
        <v>1133.6499999999999</v>
      </c>
      <c r="E47" s="4">
        <f t="shared" si="11"/>
        <v>0</v>
      </c>
      <c r="F47" s="4">
        <f t="shared" si="11"/>
        <v>1200.81</v>
      </c>
      <c r="G47" s="4">
        <f t="shared" si="11"/>
        <v>1106.6199999999999</v>
      </c>
      <c r="H47" s="4">
        <f t="shared" si="11"/>
        <v>3441.08</v>
      </c>
      <c r="I47" s="4">
        <f t="shared" si="11"/>
        <v>36059.090000000004</v>
      </c>
    </row>
    <row r="48" spans="1:9">
      <c r="C48" s="1"/>
      <c r="D48" s="1"/>
      <c r="E48" s="1"/>
      <c r="F48" s="1"/>
      <c r="G48" s="1"/>
      <c r="H48" s="1"/>
      <c r="I48" s="1"/>
    </row>
    <row r="49" spans="1:9">
      <c r="A49" s="26" t="s">
        <v>38</v>
      </c>
      <c r="B49" s="26"/>
      <c r="C49" s="26"/>
      <c r="D49" s="26"/>
      <c r="E49" s="26"/>
      <c r="F49" s="26"/>
      <c r="G49" s="26"/>
      <c r="H49" s="26"/>
      <c r="I49" s="26"/>
    </row>
    <row r="50" spans="1:9">
      <c r="A50" t="s">
        <v>39</v>
      </c>
      <c r="B50" t="s">
        <v>35</v>
      </c>
      <c r="C50" s="1">
        <v>16458.46</v>
      </c>
      <c r="D50" s="1">
        <v>472.36</v>
      </c>
      <c r="E50" s="1">
        <v>0</v>
      </c>
      <c r="F50" s="1">
        <v>500.34</v>
      </c>
      <c r="G50" s="1">
        <v>25</v>
      </c>
      <c r="H50" s="1">
        <f t="shared" ref="H50" si="12">SUM(D50:G50)</f>
        <v>997.7</v>
      </c>
      <c r="I50" s="1">
        <f>+C50-H50</f>
        <v>15460.759999999998</v>
      </c>
    </row>
    <row r="51" spans="1:9">
      <c r="A51" s="3" t="s">
        <v>40</v>
      </c>
      <c r="B51" s="3">
        <v>1</v>
      </c>
      <c r="C51" s="4">
        <f t="shared" ref="C51:I51" si="13">SUM(C50)</f>
        <v>16458.46</v>
      </c>
      <c r="D51" s="4">
        <f t="shared" si="13"/>
        <v>472.36</v>
      </c>
      <c r="E51" s="4">
        <f t="shared" si="13"/>
        <v>0</v>
      </c>
      <c r="F51" s="4">
        <f t="shared" si="13"/>
        <v>500.34</v>
      </c>
      <c r="G51" s="4">
        <f t="shared" si="13"/>
        <v>25</v>
      </c>
      <c r="H51" s="4">
        <f t="shared" si="13"/>
        <v>997.7</v>
      </c>
      <c r="I51" s="4">
        <f t="shared" si="13"/>
        <v>15460.759999999998</v>
      </c>
    </row>
    <row r="52" spans="1:9">
      <c r="C52" s="1"/>
      <c r="D52" s="1"/>
      <c r="E52" s="1"/>
      <c r="F52" s="1"/>
      <c r="G52" s="1"/>
      <c r="H52" s="1"/>
      <c r="I52" s="1"/>
    </row>
    <row r="53" spans="1:9" s="5" customFormat="1" ht="24.95" customHeight="1">
      <c r="A53" s="6" t="s">
        <v>43</v>
      </c>
      <c r="B53" s="6">
        <f>+B47+B41+B37+B28+B24+B20+B16+B12</f>
        <v>15</v>
      </c>
      <c r="C53" s="7">
        <f>+C51+C47+C41+C37+C28+C24+C20+C16+C12</f>
        <v>244016.13</v>
      </c>
      <c r="D53" s="7">
        <f t="shared" ref="D53:I53" si="14">+D51+D47+D41+D37+D28+D24+D20+D16+D12</f>
        <v>7003.24</v>
      </c>
      <c r="E53" s="7">
        <f t="shared" si="14"/>
        <v>9490.09</v>
      </c>
      <c r="F53" s="7">
        <f t="shared" si="14"/>
        <v>7418.08</v>
      </c>
      <c r="G53" s="7">
        <f t="shared" si="14"/>
        <v>1671.62</v>
      </c>
      <c r="H53" s="7">
        <f t="shared" si="14"/>
        <v>25583.03</v>
      </c>
      <c r="I53" s="7">
        <f t="shared" si="14"/>
        <v>218433.09999999998</v>
      </c>
    </row>
  </sheetData>
  <mergeCells count="24">
    <mergeCell ref="A30:I30"/>
    <mergeCell ref="A39:I39"/>
    <mergeCell ref="A43:I43"/>
    <mergeCell ref="A49:I49"/>
    <mergeCell ref="A10:I10"/>
    <mergeCell ref="A14:I14"/>
    <mergeCell ref="A18:I18"/>
    <mergeCell ref="A22:I22"/>
    <mergeCell ref="A26:I26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scale="51" orientation="landscape" r:id="rId1"/>
  <ignoredErrors>
    <ignoredError sqref="H11 H19 H23 H27 H36 H46:I46 H50 H44:I44 H31 H32 H33 H34 H3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2018-10-11T19:10:42Z</dcterms:modified>
</cp:coreProperties>
</file>