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ine.local\perfil\ONE\ronny.dipre\Desktop\Series comercio exterior final\"/>
    </mc:Choice>
  </mc:AlternateContent>
  <xr:revisionPtr revIDLastSave="0" documentId="13_ncr:1_{4B9EBED4-2F88-44DC-A367-B66E54CF70CA}" xr6:coauthVersionLast="47" xr6:coauthVersionMax="47" xr10:uidLastSave="{00000000-0000-0000-0000-000000000000}"/>
  <bookViews>
    <workbookView xWindow="-120" yWindow="-120" windowWidth="20730" windowHeight="11160" xr2:uid="{9CCE5010-A69E-4CE1-B8BB-923B2B5992B5}"/>
  </bookViews>
  <sheets>
    <sheet name="EXPDEST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8" i="2" l="1"/>
  <c r="U8" i="2"/>
  <c r="D8" i="2"/>
  <c r="F8" i="2"/>
  <c r="H8" i="2"/>
  <c r="J8" i="2"/>
  <c r="L8" i="2"/>
  <c r="N8" i="2"/>
  <c r="P8" i="2"/>
  <c r="R8" i="2"/>
  <c r="B8" i="2"/>
  <c r="Q8" i="2" l="1"/>
  <c r="Q9" i="2"/>
  <c r="Q10" i="2"/>
  <c r="Q11" i="2"/>
  <c r="Q12" i="2"/>
  <c r="Q13" i="2"/>
  <c r="Q14" i="2"/>
  <c r="Q15" i="2"/>
  <c r="Q16" i="2"/>
  <c r="Q17" i="2"/>
  <c r="Q18" i="2"/>
  <c r="Q19" i="2"/>
  <c r="Q20" i="2"/>
  <c r="Q21" i="2"/>
  <c r="Q22" i="2"/>
  <c r="Q23" i="2"/>
  <c r="Q24" i="2"/>
  <c r="Q25" i="2"/>
  <c r="Q26" i="2"/>
  <c r="Q27" i="2"/>
  <c r="Q28" i="2"/>
  <c r="Q29" i="2"/>
  <c r="Q30" i="2"/>
  <c r="Q31" i="2"/>
  <c r="Q32" i="2"/>
  <c r="Q33" i="2"/>
  <c r="Q34" i="2"/>
  <c r="Q35" i="2"/>
  <c r="Q36" i="2"/>
  <c r="Q37" i="2"/>
  <c r="Q38" i="2"/>
  <c r="Q39" i="2"/>
  <c r="Q40" i="2"/>
  <c r="Q41" i="2"/>
  <c r="Q42" i="2"/>
  <c r="Q43" i="2"/>
  <c r="Q44" i="2"/>
  <c r="Q45" i="2"/>
  <c r="Q46" i="2"/>
  <c r="Q47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O38" i="2"/>
  <c r="O39" i="2"/>
  <c r="O40" i="2"/>
  <c r="O41" i="2"/>
  <c r="O42" i="2"/>
  <c r="O43" i="2"/>
  <c r="O44" i="2"/>
  <c r="O45" i="2"/>
  <c r="O46" i="2"/>
  <c r="O47" i="2"/>
  <c r="S8" i="2"/>
  <c r="S9" i="2"/>
  <c r="S10" i="2"/>
  <c r="S11" i="2"/>
  <c r="S12" i="2"/>
  <c r="S13" i="2"/>
  <c r="S14" i="2"/>
  <c r="S15" i="2"/>
  <c r="S16" i="2"/>
  <c r="S17" i="2"/>
  <c r="S18" i="2"/>
  <c r="S19" i="2"/>
  <c r="S20" i="2"/>
  <c r="S21" i="2"/>
  <c r="S22" i="2"/>
  <c r="S23" i="2"/>
  <c r="S24" i="2"/>
  <c r="S25" i="2"/>
  <c r="S26" i="2"/>
  <c r="S27" i="2"/>
  <c r="S28" i="2"/>
  <c r="S29" i="2"/>
  <c r="S30" i="2"/>
  <c r="S31" i="2"/>
  <c r="S32" i="2"/>
  <c r="S33" i="2"/>
  <c r="S34" i="2"/>
  <c r="S35" i="2"/>
  <c r="S36" i="2"/>
  <c r="S37" i="2"/>
  <c r="S38" i="2"/>
  <c r="S39" i="2"/>
  <c r="S40" i="2"/>
  <c r="S41" i="2"/>
  <c r="S42" i="2"/>
  <c r="S43" i="2"/>
  <c r="S44" i="2"/>
  <c r="S45" i="2"/>
  <c r="S46" i="2"/>
  <c r="S47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9" i="2"/>
  <c r="M40" i="2"/>
  <c r="M41" i="2"/>
  <c r="M42" i="2"/>
  <c r="M43" i="2"/>
  <c r="M44" i="2"/>
  <c r="M45" i="2"/>
  <c r="M46" i="2"/>
  <c r="M47" i="2"/>
  <c r="M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8" i="2"/>
  <c r="I9" i="2"/>
  <c r="I10" i="2"/>
  <c r="I11" i="2"/>
  <c r="I12" i="2"/>
  <c r="I13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9" i="2"/>
  <c r="I40" i="2"/>
  <c r="I41" i="2"/>
  <c r="I42" i="2"/>
  <c r="I43" i="2"/>
  <c r="I44" i="2"/>
  <c r="I45" i="2"/>
  <c r="I46" i="2"/>
  <c r="I47" i="2"/>
  <c r="I8" i="2"/>
  <c r="G9" i="2"/>
  <c r="G10" i="2"/>
  <c r="G11" i="2"/>
  <c r="G12" i="2"/>
  <c r="G13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9" i="2"/>
  <c r="E40" i="2"/>
  <c r="E41" i="2"/>
  <c r="E42" i="2"/>
  <c r="E43" i="2"/>
  <c r="E44" i="2"/>
  <c r="E45" i="2"/>
  <c r="E46" i="2"/>
  <c r="E47" i="2"/>
  <c r="E8" i="2"/>
  <c r="U9" i="2"/>
  <c r="U10" i="2"/>
  <c r="U11" i="2"/>
  <c r="U12" i="2"/>
  <c r="U13" i="2"/>
  <c r="U15" i="2"/>
  <c r="U16" i="2"/>
  <c r="U17" i="2"/>
  <c r="U18" i="2"/>
  <c r="U19" i="2"/>
  <c r="U20" i="2"/>
  <c r="U21" i="2"/>
  <c r="U22" i="2"/>
  <c r="U23" i="2"/>
  <c r="U24" i="2"/>
  <c r="U25" i="2"/>
  <c r="U26" i="2"/>
  <c r="U27" i="2"/>
  <c r="U28" i="2"/>
  <c r="U29" i="2"/>
  <c r="U30" i="2"/>
  <c r="U31" i="2"/>
  <c r="U32" i="2"/>
  <c r="U33" i="2"/>
  <c r="U34" i="2"/>
  <c r="U35" i="2"/>
  <c r="U36" i="2"/>
  <c r="U37" i="2"/>
  <c r="U38" i="2"/>
  <c r="U39" i="2"/>
  <c r="U40" i="2"/>
  <c r="U41" i="2"/>
  <c r="U42" i="2"/>
  <c r="U43" i="2"/>
  <c r="U44" i="2"/>
  <c r="U45" i="2"/>
  <c r="U46" i="2"/>
  <c r="U47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8" i="2"/>
</calcChain>
</file>

<file path=xl/sharedStrings.xml><?xml version="1.0" encoding="utf-8"?>
<sst xmlns="http://schemas.openxmlformats.org/spreadsheetml/2006/main" count="79" uniqueCount="50">
  <si>
    <t>REPÚBLICA DOMINICANA: Exportaciones por año según destino económico, 2015-enero*noviembre 2024*</t>
  </si>
  <si>
    <t>(Valor FOB en millones US$)</t>
  </si>
  <si>
    <t>Destino económico</t>
  </si>
  <si>
    <t xml:space="preserve">enero-noviembre 2024* </t>
  </si>
  <si>
    <t xml:space="preserve">Valor </t>
  </si>
  <si>
    <t>Participación</t>
  </si>
  <si>
    <t>Total</t>
  </si>
  <si>
    <t>Aceites vegetales alimenticios (brutos o vírgenes)</t>
  </si>
  <si>
    <t>Arroz para consumo</t>
  </si>
  <si>
    <t>Azúcar cruda (parda)</t>
  </si>
  <si>
    <t>Azúcar refinada</t>
  </si>
  <si>
    <t>Bienes de consumo duradero (automóviles, electrodomésticos y otros)</t>
  </si>
  <si>
    <t>Carbón Mineral</t>
  </si>
  <si>
    <t>n/d</t>
  </si>
  <si>
    <t>Estufas de gas y eléctricas</t>
  </si>
  <si>
    <t>Fundición de hierro y acero</t>
  </si>
  <si>
    <t>Grasas y Aceites animales y vegetales (los demás)</t>
  </si>
  <si>
    <t>Herramientas</t>
  </si>
  <si>
    <t>Leche de todas clases</t>
  </si>
  <si>
    <t>Madera</t>
  </si>
  <si>
    <t>Maíz a granel p/moler (p/prep. alimentos animales y cosumo humano)</t>
  </si>
  <si>
    <t>Materias Plásticas Artificiales</t>
  </si>
  <si>
    <t>Otras materias primas y/o productos intermedios</t>
  </si>
  <si>
    <t>Otros bienes de capital</t>
  </si>
  <si>
    <t>Otros bienes de consumo</t>
  </si>
  <si>
    <t>Otros combustibles elaborados</t>
  </si>
  <si>
    <t>Otros combustibles sin elaborar</t>
  </si>
  <si>
    <t>Papel y cartón mfct. p/celulosa</t>
  </si>
  <si>
    <t>Para el Transporte</t>
  </si>
  <si>
    <t>Para la Agricultura</t>
  </si>
  <si>
    <t>Para la Construcción</t>
  </si>
  <si>
    <t>Para la Industria</t>
  </si>
  <si>
    <t>Para la Industria alimenticia (sin elaborar)</t>
  </si>
  <si>
    <t>Para la industria de Bebidas</t>
  </si>
  <si>
    <t>Para la Industria de envases</t>
  </si>
  <si>
    <t>Para la Industria Textil</t>
  </si>
  <si>
    <t>Partes o piezas de bienes de consumo</t>
  </si>
  <si>
    <t>Petróleo crudo y reconstituido  (combustible)</t>
  </si>
  <si>
    <t>Productos alimenticios elaborados o semielaborados (incl. aceites veg. refinados)</t>
  </si>
  <si>
    <t>Productos blancos derivados de petróleo (combustibles)</t>
  </si>
  <si>
    <t>Productos medicinales y farmacéuticos</t>
  </si>
  <si>
    <t>Productos Químicos Inorgánicos</t>
  </si>
  <si>
    <t>Productos Químicos Orgánicos</t>
  </si>
  <si>
    <t>Repuestos p/maquinarias y aptos.</t>
  </si>
  <si>
    <t>Repuestos para vehículos</t>
  </si>
  <si>
    <t>Tabaco sin elaborar</t>
  </si>
  <si>
    <t>Trigo a granel</t>
  </si>
  <si>
    <t>*Cifra sujetas a rectificacion</t>
  </si>
  <si>
    <t>n/d: Información no diponible</t>
  </si>
  <si>
    <t>Fuente: Procesado en la ONE en base a  Registros Administrativos suministrados por la Dirección General de Aduanas.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</si>
</sst>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9"/>
      <color theme="1"/>
      <name val="Roboto"/>
    </font>
    <font>
      <b/>
      <sz val="9"/>
      <color theme="1"/>
      <name val="Roboto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7"/>
      <name val="Roboto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 style="thin">
        <color theme="0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</borders>
  <cellStyleXfs count="3">
    <xf numFmtId="0" fontId="0" fillId="0" borderId="0"/>
    <xf numFmtId="0" fontId="4" fillId="0" borderId="0"/>
    <xf numFmtId="164" fontId="3" fillId="0" borderId="0" applyFont="0" applyFill="0" applyBorder="0" applyAlignment="0" applyProtection="0"/>
  </cellStyleXfs>
  <cellXfs count="35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horizontal="left"/>
    </xf>
    <xf numFmtId="0" fontId="1" fillId="2" borderId="3" xfId="0" applyFont="1" applyFill="1" applyBorder="1" applyAlignment="1">
      <alignment horizontal="left"/>
    </xf>
    <xf numFmtId="2" fontId="1" fillId="2" borderId="0" xfId="0" applyNumberFormat="1" applyFont="1" applyFill="1" applyAlignment="1">
      <alignment horizontal="right"/>
    </xf>
    <xf numFmtId="0" fontId="5" fillId="2" borderId="0" xfId="1" applyFont="1" applyFill="1"/>
    <xf numFmtId="0" fontId="5" fillId="2" borderId="0" xfId="1" applyFont="1" applyFill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1" fillId="2" borderId="0" xfId="0" applyFont="1" applyFill="1" applyAlignment="1">
      <alignment vertical="top"/>
    </xf>
    <xf numFmtId="4" fontId="1" fillId="2" borderId="0" xfId="0" applyNumberFormat="1" applyFont="1" applyFill="1" applyAlignment="1">
      <alignment horizontal="center"/>
    </xf>
    <xf numFmtId="4" fontId="1" fillId="2" borderId="0" xfId="0" applyNumberFormat="1" applyFont="1" applyFill="1" applyAlignment="1">
      <alignment horizontal="center" vertical="center"/>
    </xf>
    <xf numFmtId="4" fontId="1" fillId="2" borderId="3" xfId="0" applyNumberFormat="1" applyFont="1" applyFill="1" applyBorder="1" applyAlignment="1">
      <alignment horizontal="center"/>
    </xf>
    <xf numFmtId="0" fontId="2" fillId="2" borderId="0" xfId="0" applyFont="1" applyFill="1" applyAlignment="1">
      <alignment horizontal="left" vertical="center"/>
    </xf>
    <xf numFmtId="4" fontId="2" fillId="2" borderId="0" xfId="0" applyNumberFormat="1" applyFont="1" applyFill="1" applyAlignment="1">
      <alignment horizontal="center" vertical="center"/>
    </xf>
    <xf numFmtId="10" fontId="2" fillId="2" borderId="0" xfId="0" applyNumberFormat="1" applyFont="1" applyFill="1" applyAlignment="1">
      <alignment horizontal="center" vertical="center"/>
    </xf>
    <xf numFmtId="10" fontId="1" fillId="2" borderId="0" xfId="0" applyNumberFormat="1" applyFont="1" applyFill="1" applyAlignment="1">
      <alignment horizontal="center"/>
    </xf>
    <xf numFmtId="10" fontId="1" fillId="2" borderId="0" xfId="0" applyNumberFormat="1" applyFont="1" applyFill="1" applyAlignment="1">
      <alignment horizontal="center" vertical="center"/>
    </xf>
    <xf numFmtId="10" fontId="1" fillId="2" borderId="0" xfId="0" applyNumberFormat="1" applyFont="1" applyFill="1"/>
    <xf numFmtId="10" fontId="1" fillId="2" borderId="5" xfId="0" applyNumberFormat="1" applyFont="1" applyFill="1" applyBorder="1" applyAlignment="1">
      <alignment horizontal="center" vertical="center"/>
    </xf>
    <xf numFmtId="4" fontId="1" fillId="2" borderId="5" xfId="0" applyNumberFormat="1" applyFont="1" applyFill="1" applyBorder="1" applyAlignment="1">
      <alignment horizontal="center"/>
    </xf>
    <xf numFmtId="4" fontId="1" fillId="2" borderId="5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left"/>
    </xf>
    <xf numFmtId="10" fontId="1" fillId="2" borderId="0" xfId="0" applyNumberFormat="1" applyFont="1" applyFill="1" applyAlignment="1">
      <alignment horizontal="left"/>
    </xf>
    <xf numFmtId="0" fontId="1" fillId="2" borderId="3" xfId="0" applyFont="1" applyFill="1" applyBorder="1" applyAlignment="1">
      <alignment horizontal="left"/>
    </xf>
    <xf numFmtId="10" fontId="1" fillId="2" borderId="3" xfId="0" applyNumberFormat="1" applyFont="1" applyFill="1" applyBorder="1" applyAlignment="1">
      <alignment horizontal="left"/>
    </xf>
    <xf numFmtId="0" fontId="2" fillId="2" borderId="2" xfId="0" applyFont="1" applyFill="1" applyBorder="1" applyAlignment="1">
      <alignment horizontal="center" vertical="center"/>
    </xf>
    <xf numFmtId="10" fontId="1" fillId="2" borderId="2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center" vertical="top"/>
    </xf>
    <xf numFmtId="10" fontId="1" fillId="2" borderId="2" xfId="0" applyNumberFormat="1" applyFont="1" applyFill="1" applyBorder="1" applyAlignment="1">
      <alignment horizontal="center" vertical="top"/>
    </xf>
    <xf numFmtId="10" fontId="2" fillId="2" borderId="2" xfId="0" applyNumberFormat="1" applyFont="1" applyFill="1" applyBorder="1" applyAlignment="1">
      <alignment horizontal="center" vertical="center"/>
    </xf>
    <xf numFmtId="0" fontId="1" fillId="2" borderId="0" xfId="0" applyFont="1" applyFill="1" applyAlignment="1"/>
    <xf numFmtId="10" fontId="1" fillId="2" borderId="0" xfId="0" applyNumberFormat="1" applyFont="1" applyFill="1" applyAlignment="1"/>
  </cellXfs>
  <cellStyles count="3">
    <cellStyle name="Millares 2 2 5 4 2" xfId="2" xr:uid="{C42F5306-168C-474F-81DE-91D25EF67028}"/>
    <cellStyle name="Normal" xfId="0" builtinId="0"/>
    <cellStyle name="Normal 10 2" xfId="1" xr:uid="{F7917E73-8182-44BB-B688-5E17AF34409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371476</xdr:colOff>
      <xdr:row>1</xdr:row>
      <xdr:rowOff>41911</xdr:rowOff>
    </xdr:from>
    <xdr:to>
      <xdr:col>20</xdr:col>
      <xdr:colOff>186690</xdr:colOff>
      <xdr:row>4</xdr:row>
      <xdr:rowOff>51090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10A7D116-4240-4A9A-84D6-8156D8F17A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97751" y="232411"/>
          <a:ext cx="1101089" cy="5806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20676E-D817-4C7E-AB5A-1ABDD1DA5984}">
  <dimension ref="A4:U81"/>
  <sheetViews>
    <sheetView tabSelected="1"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13" sqref="B13"/>
    </sheetView>
  </sheetViews>
  <sheetFormatPr baseColWidth="10" defaultColWidth="15.7109375" defaultRowHeight="15" customHeight="1" x14ac:dyDescent="0.2"/>
  <cols>
    <col min="1" max="1" width="82.5703125" style="1" customWidth="1"/>
    <col min="2" max="2" width="12" style="9" customWidth="1"/>
    <col min="3" max="3" width="12" style="15" customWidth="1"/>
    <col min="4" max="4" width="12" style="9" customWidth="1"/>
    <col min="5" max="5" width="12" style="15" customWidth="1"/>
    <col min="6" max="6" width="12" style="9" customWidth="1"/>
    <col min="7" max="7" width="12" style="15" customWidth="1"/>
    <col min="8" max="8" width="12" style="9" customWidth="1"/>
    <col min="9" max="9" width="12" style="15" customWidth="1"/>
    <col min="10" max="10" width="12" style="9" customWidth="1"/>
    <col min="11" max="11" width="12" style="15" customWidth="1"/>
    <col min="12" max="12" width="12" style="9" customWidth="1"/>
    <col min="13" max="13" width="12" style="15" customWidth="1"/>
    <col min="14" max="14" width="12" style="9" customWidth="1"/>
    <col min="15" max="15" width="12" style="15" customWidth="1"/>
    <col min="16" max="16" width="12" style="9" customWidth="1"/>
    <col min="17" max="17" width="12" style="15" customWidth="1"/>
    <col min="18" max="18" width="12" style="10" customWidth="1"/>
    <col min="19" max="19" width="12" style="16" customWidth="1"/>
    <col min="20" max="20" width="19.28515625" style="10" customWidth="1"/>
    <col min="21" max="21" width="15.7109375" style="17"/>
    <col min="22" max="16364" width="15.7109375" style="1"/>
    <col min="16365" max="16365" width="15.7109375" style="1" customWidth="1"/>
    <col min="16366" max="16384" width="15.7109375" style="1"/>
  </cols>
  <sheetData>
    <row r="4" spans="1:21" ht="15" customHeight="1" x14ac:dyDescent="0.2">
      <c r="A4" s="33" t="s">
        <v>0</v>
      </c>
      <c r="B4" s="33"/>
      <c r="C4" s="34"/>
      <c r="D4" s="33"/>
      <c r="E4" s="34"/>
      <c r="F4" s="33"/>
      <c r="G4" s="34"/>
      <c r="H4" s="33"/>
      <c r="I4" s="34"/>
      <c r="J4" s="33"/>
      <c r="K4" s="34"/>
      <c r="L4" s="33"/>
      <c r="M4" s="34"/>
      <c r="N4" s="33"/>
      <c r="O4" s="34"/>
      <c r="P4" s="33"/>
      <c r="Q4" s="34"/>
      <c r="R4" s="33"/>
      <c r="S4" s="34"/>
      <c r="T4" s="33"/>
    </row>
    <row r="5" spans="1:21" ht="15" customHeight="1" x14ac:dyDescent="0.2">
      <c r="A5" s="24" t="s">
        <v>1</v>
      </c>
      <c r="B5" s="24"/>
      <c r="C5" s="25"/>
      <c r="D5" s="24"/>
      <c r="E5" s="25"/>
      <c r="F5" s="24"/>
      <c r="G5" s="25"/>
      <c r="H5" s="24"/>
      <c r="I5" s="25"/>
      <c r="J5" s="24"/>
      <c r="K5" s="25"/>
      <c r="L5" s="24"/>
      <c r="M5" s="25"/>
      <c r="N5" s="24"/>
      <c r="O5" s="25"/>
      <c r="P5" s="24"/>
      <c r="Q5" s="25"/>
      <c r="R5" s="29"/>
      <c r="S5" s="23"/>
      <c r="T5" s="22"/>
    </row>
    <row r="6" spans="1:21" s="8" customFormat="1" ht="15" customHeight="1" x14ac:dyDescent="0.25">
      <c r="A6" s="7" t="s">
        <v>2</v>
      </c>
      <c r="B6" s="28">
        <v>2015</v>
      </c>
      <c r="C6" s="27"/>
      <c r="D6" s="26">
        <v>2016</v>
      </c>
      <c r="E6" s="27"/>
      <c r="F6" s="26">
        <v>2017</v>
      </c>
      <c r="G6" s="27"/>
      <c r="H6" s="26">
        <v>2018</v>
      </c>
      <c r="I6" s="27"/>
      <c r="J6" s="26">
        <v>2019</v>
      </c>
      <c r="K6" s="27"/>
      <c r="L6" s="26">
        <v>2020</v>
      </c>
      <c r="M6" s="27"/>
      <c r="N6" s="26">
        <v>2021</v>
      </c>
      <c r="O6" s="27"/>
      <c r="P6" s="26">
        <v>2022</v>
      </c>
      <c r="Q6" s="27"/>
      <c r="R6" s="26">
        <v>2023</v>
      </c>
      <c r="S6" s="27"/>
      <c r="T6" s="30" t="s">
        <v>3</v>
      </c>
      <c r="U6" s="31"/>
    </row>
    <row r="7" spans="1:21" s="8" customFormat="1" ht="15" customHeight="1" x14ac:dyDescent="0.25">
      <c r="A7" s="12"/>
      <c r="B7" s="21" t="s">
        <v>4</v>
      </c>
      <c r="C7" s="32" t="s">
        <v>5</v>
      </c>
      <c r="D7" s="21" t="s">
        <v>4</v>
      </c>
      <c r="E7" s="32" t="s">
        <v>5</v>
      </c>
      <c r="F7" s="21" t="s">
        <v>4</v>
      </c>
      <c r="G7" s="32" t="s">
        <v>5</v>
      </c>
      <c r="H7" s="21" t="s">
        <v>4</v>
      </c>
      <c r="I7" s="32" t="s">
        <v>5</v>
      </c>
      <c r="J7" s="21" t="s">
        <v>4</v>
      </c>
      <c r="K7" s="32" t="s">
        <v>5</v>
      </c>
      <c r="L7" s="21" t="s">
        <v>4</v>
      </c>
      <c r="M7" s="32" t="s">
        <v>5</v>
      </c>
      <c r="N7" s="21" t="s">
        <v>4</v>
      </c>
      <c r="O7" s="32" t="s">
        <v>5</v>
      </c>
      <c r="P7" s="21" t="s">
        <v>4</v>
      </c>
      <c r="Q7" s="32" t="s">
        <v>5</v>
      </c>
      <c r="R7" s="21" t="s">
        <v>4</v>
      </c>
      <c r="S7" s="32" t="s">
        <v>5</v>
      </c>
      <c r="T7" s="21" t="s">
        <v>4</v>
      </c>
      <c r="U7" s="32" t="s">
        <v>5</v>
      </c>
    </row>
    <row r="8" spans="1:21" s="8" customFormat="1" ht="15" customHeight="1" x14ac:dyDescent="0.25">
      <c r="A8" s="12" t="s">
        <v>6</v>
      </c>
      <c r="B8" s="13">
        <f>SUM(B9:B47)</f>
        <v>9388.6568545601058</v>
      </c>
      <c r="C8" s="14">
        <f>(B8/$B$8)</f>
        <v>1</v>
      </c>
      <c r="D8" s="13">
        <f t="shared" ref="D8:R8" si="0">SUM(D9:D47)</f>
        <v>9785.1889020609487</v>
      </c>
      <c r="E8" s="14">
        <f>(D8/$D$8)</f>
        <v>1</v>
      </c>
      <c r="F8" s="13">
        <f t="shared" si="0"/>
        <v>10224.662000085365</v>
      </c>
      <c r="G8" s="14">
        <f>F8/$F$8</f>
        <v>1</v>
      </c>
      <c r="H8" s="13">
        <f t="shared" si="0"/>
        <v>10758.011760828798</v>
      </c>
      <c r="I8" s="14">
        <f>H8/$H$8</f>
        <v>1</v>
      </c>
      <c r="J8" s="13">
        <f t="shared" si="0"/>
        <v>11287.199379058904</v>
      </c>
      <c r="K8" s="14">
        <f>J8/$J$8</f>
        <v>1</v>
      </c>
      <c r="L8" s="13">
        <f t="shared" si="0"/>
        <v>9844.6670015149884</v>
      </c>
      <c r="M8" s="14">
        <f>L8/$L$8</f>
        <v>1</v>
      </c>
      <c r="N8" s="13">
        <f t="shared" si="0"/>
        <v>11643.220004190014</v>
      </c>
      <c r="O8" s="14">
        <f>N8/$N$8</f>
        <v>1</v>
      </c>
      <c r="P8" s="13">
        <f t="shared" si="0"/>
        <v>12380.944656457496</v>
      </c>
      <c r="Q8" s="14">
        <f>P8/$P$8</f>
        <v>1</v>
      </c>
      <c r="R8" s="13">
        <f t="shared" si="0"/>
        <v>11931.95378603013</v>
      </c>
      <c r="S8" s="14">
        <f>R8/$R$8</f>
        <v>1</v>
      </c>
      <c r="T8" s="13">
        <f>SUM(T9:T47)</f>
        <v>11888.875283653728</v>
      </c>
      <c r="U8" s="14">
        <f>T8/$T$8</f>
        <v>1</v>
      </c>
    </row>
    <row r="9" spans="1:21" s="4" customFormat="1" ht="15" customHeight="1" x14ac:dyDescent="0.2">
      <c r="A9" s="2" t="s">
        <v>7</v>
      </c>
      <c r="B9" s="9">
        <v>0.90306332121515276</v>
      </c>
      <c r="C9" s="16">
        <f t="shared" ref="C9:C47" si="1">(B9/$B$8)</f>
        <v>9.6186636193496786E-5</v>
      </c>
      <c r="D9" s="9">
        <v>2.3039609985051155</v>
      </c>
      <c r="E9" s="16">
        <f t="shared" ref="E9:E47" si="2">(D9/$D$8)</f>
        <v>2.354539111677095E-4</v>
      </c>
      <c r="F9" s="9">
        <v>2.2041733103539984</v>
      </c>
      <c r="G9" s="16">
        <f t="shared" ref="G9:G47" si="3">F9/$F$8</f>
        <v>2.1557419798674967E-4</v>
      </c>
      <c r="H9" s="9">
        <v>2.4674372635489985</v>
      </c>
      <c r="I9" s="16">
        <f t="shared" ref="I9:I47" si="4">H9/$H$8</f>
        <v>2.2935811174079875E-4</v>
      </c>
      <c r="J9" s="9">
        <v>1.1075463613000007</v>
      </c>
      <c r="K9" s="16">
        <f t="shared" ref="K9:K47" si="5">J9/$J$8</f>
        <v>9.8124107150514858E-5</v>
      </c>
      <c r="L9" s="9">
        <v>4.354077869300002</v>
      </c>
      <c r="M9" s="16">
        <f t="shared" ref="M9:M47" si="6">L9/$L$8</f>
        <v>4.4227782093898718E-4</v>
      </c>
      <c r="N9" s="9">
        <v>7.0621827557999977</v>
      </c>
      <c r="O9" s="16">
        <f t="shared" ref="O9:O47" si="7">N9/$N$8</f>
        <v>6.0654894034970982E-4</v>
      </c>
      <c r="P9" s="9">
        <v>6.5347117807000012</v>
      </c>
      <c r="Q9" s="16">
        <f t="shared" ref="Q9:Q47" si="8">P9/$P$8</f>
        <v>5.2780397312346514E-4</v>
      </c>
      <c r="R9" s="10">
        <v>2.2014222042</v>
      </c>
      <c r="S9" s="16">
        <f t="shared" ref="S9:S47" si="9">R9/$R$8</f>
        <v>1.8449804983132047E-4</v>
      </c>
      <c r="T9" s="10">
        <v>2.4848898626999993</v>
      </c>
      <c r="U9" s="16">
        <f t="shared" ref="U9:U47" si="10">T9/$T$8</f>
        <v>2.0900966688720574E-4</v>
      </c>
    </row>
    <row r="10" spans="1:21" s="4" customFormat="1" ht="15" customHeight="1" x14ac:dyDescent="0.2">
      <c r="A10" s="2" t="s">
        <v>8</v>
      </c>
      <c r="B10" s="9">
        <v>17.739294536366462</v>
      </c>
      <c r="C10" s="16">
        <f t="shared" si="1"/>
        <v>1.8894390125410133E-3</v>
      </c>
      <c r="D10" s="9">
        <v>17.235518929252624</v>
      </c>
      <c r="E10" s="16">
        <f t="shared" si="2"/>
        <v>1.7613884720838137E-3</v>
      </c>
      <c r="F10" s="9">
        <v>11.699030994983001</v>
      </c>
      <c r="G10" s="16">
        <f t="shared" si="3"/>
        <v>1.1441973333578485E-3</v>
      </c>
      <c r="H10" s="9">
        <v>23.904465889235393</v>
      </c>
      <c r="I10" s="16">
        <f t="shared" si="4"/>
        <v>2.2220152218344284E-3</v>
      </c>
      <c r="J10" s="9">
        <v>13.638618688444323</v>
      </c>
      <c r="K10" s="16">
        <f t="shared" si="5"/>
        <v>1.2083261959337759E-3</v>
      </c>
      <c r="L10" s="9">
        <v>2.0282432808000004</v>
      </c>
      <c r="M10" s="16">
        <f t="shared" si="6"/>
        <v>2.0602456949411042E-4</v>
      </c>
      <c r="N10" s="9">
        <v>0.27028521179999992</v>
      </c>
      <c r="O10" s="16">
        <f t="shared" si="7"/>
        <v>2.3213957281811484E-5</v>
      </c>
      <c r="P10" s="9">
        <v>0.45532590499999986</v>
      </c>
      <c r="Q10" s="16">
        <f t="shared" si="8"/>
        <v>3.6776346040971663E-5</v>
      </c>
      <c r="R10" s="10">
        <v>0.43337752839999993</v>
      </c>
      <c r="S10" s="16">
        <f t="shared" si="9"/>
        <v>3.6320751502356314E-5</v>
      </c>
      <c r="T10" s="10">
        <v>0.58333692339999998</v>
      </c>
      <c r="U10" s="16">
        <f t="shared" si="10"/>
        <v>4.9065778678159955E-5</v>
      </c>
    </row>
    <row r="11" spans="1:21" s="4" customFormat="1" ht="15" customHeight="1" x14ac:dyDescent="0.2">
      <c r="A11" s="2" t="s">
        <v>9</v>
      </c>
      <c r="B11" s="9">
        <v>92.863788726176921</v>
      </c>
      <c r="C11" s="16">
        <f t="shared" si="1"/>
        <v>9.8910621790456246E-3</v>
      </c>
      <c r="D11" s="9">
        <v>91.732140651703361</v>
      </c>
      <c r="E11" s="16">
        <f t="shared" si="2"/>
        <v>9.3745906767709729E-3</v>
      </c>
      <c r="F11" s="9">
        <v>98.849923408999913</v>
      </c>
      <c r="G11" s="16">
        <f t="shared" si="3"/>
        <v>9.667793752808124E-3</v>
      </c>
      <c r="H11" s="9">
        <v>103.06692519818073</v>
      </c>
      <c r="I11" s="16">
        <f t="shared" si="4"/>
        <v>9.5804808071933579E-3</v>
      </c>
      <c r="J11" s="9">
        <v>91.946308521443498</v>
      </c>
      <c r="K11" s="16">
        <f t="shared" si="5"/>
        <v>8.1460693156560262E-3</v>
      </c>
      <c r="L11" s="9">
        <v>112.63070799059997</v>
      </c>
      <c r="M11" s="16">
        <f t="shared" si="6"/>
        <v>1.1440783926288957E-2</v>
      </c>
      <c r="N11" s="9">
        <v>115.90498428630004</v>
      </c>
      <c r="O11" s="16">
        <f t="shared" si="7"/>
        <v>9.9547190763886306E-3</v>
      </c>
      <c r="P11" s="9">
        <v>146.11062811389999</v>
      </c>
      <c r="Q11" s="16">
        <f t="shared" si="8"/>
        <v>1.1801250402786791E-2</v>
      </c>
      <c r="R11" s="10">
        <v>127.89685592760001</v>
      </c>
      <c r="S11" s="16">
        <f t="shared" si="9"/>
        <v>1.0718852773075688E-2</v>
      </c>
      <c r="T11" s="10">
        <v>153.02379225149997</v>
      </c>
      <c r="U11" s="16">
        <f t="shared" si="10"/>
        <v>1.2871174825249928E-2</v>
      </c>
    </row>
    <row r="12" spans="1:21" s="4" customFormat="1" ht="15" customHeight="1" x14ac:dyDescent="0.2">
      <c r="A12" s="2" t="s">
        <v>10</v>
      </c>
      <c r="B12" s="9">
        <v>0.44911916288280485</v>
      </c>
      <c r="C12" s="16">
        <f t="shared" si="1"/>
        <v>4.7836359325952572E-5</v>
      </c>
      <c r="D12" s="9">
        <v>1.0495094337658384</v>
      </c>
      <c r="E12" s="16">
        <f t="shared" si="2"/>
        <v>1.0725489760803612E-4</v>
      </c>
      <c r="F12" s="9">
        <v>0.68638297589399966</v>
      </c>
      <c r="G12" s="16">
        <f t="shared" si="3"/>
        <v>6.7130138471889733E-5</v>
      </c>
      <c r="H12" s="9">
        <v>1.7600445607319437</v>
      </c>
      <c r="I12" s="16">
        <f t="shared" si="4"/>
        <v>1.6360314525221803E-4</v>
      </c>
      <c r="J12" s="9">
        <v>1.1338744700000002E-2</v>
      </c>
      <c r="K12" s="16">
        <f t="shared" si="5"/>
        <v>1.0045667059834816E-6</v>
      </c>
      <c r="L12" s="9">
        <v>0.67716251170000008</v>
      </c>
      <c r="M12" s="16">
        <f t="shared" si="6"/>
        <v>6.8784704611724501E-5</v>
      </c>
      <c r="N12" s="9">
        <v>0.25052398729999997</v>
      </c>
      <c r="O12" s="16">
        <f t="shared" si="7"/>
        <v>2.1516727091804894E-5</v>
      </c>
      <c r="P12" s="9">
        <v>0.38488157419999985</v>
      </c>
      <c r="Q12" s="16">
        <f t="shared" si="8"/>
        <v>3.1086608080366327E-5</v>
      </c>
      <c r="R12" s="10">
        <v>0.31547432650000012</v>
      </c>
      <c r="S12" s="16">
        <f t="shared" si="9"/>
        <v>2.643945259571453E-5</v>
      </c>
      <c r="T12" s="10">
        <v>0.2082229562</v>
      </c>
      <c r="U12" s="16">
        <f t="shared" si="10"/>
        <v>1.7514100470571026E-5</v>
      </c>
    </row>
    <row r="13" spans="1:21" s="4" customFormat="1" ht="15" customHeight="1" x14ac:dyDescent="0.2">
      <c r="A13" s="2" t="s">
        <v>11</v>
      </c>
      <c r="B13" s="9">
        <v>62.018943464837434</v>
      </c>
      <c r="C13" s="16">
        <f t="shared" si="1"/>
        <v>6.6057311951618087E-3</v>
      </c>
      <c r="D13" s="9">
        <v>59.262633233534814</v>
      </c>
      <c r="E13" s="16">
        <f t="shared" si="2"/>
        <v>6.0563606718980114E-3</v>
      </c>
      <c r="F13" s="9">
        <v>47.826412531267636</v>
      </c>
      <c r="G13" s="16">
        <f t="shared" si="3"/>
        <v>4.6775543808556539E-3</v>
      </c>
      <c r="H13" s="9">
        <v>64.58051614212512</v>
      </c>
      <c r="I13" s="16">
        <f t="shared" si="4"/>
        <v>6.003015945499378E-3</v>
      </c>
      <c r="J13" s="9">
        <v>53.793765224872949</v>
      </c>
      <c r="K13" s="16">
        <f t="shared" si="5"/>
        <v>4.7659090105802776E-3</v>
      </c>
      <c r="L13" s="9">
        <v>32.954894499600037</v>
      </c>
      <c r="M13" s="16">
        <f t="shared" si="6"/>
        <v>3.3474869687850927E-3</v>
      </c>
      <c r="N13" s="9">
        <v>38.558914431297588</v>
      </c>
      <c r="O13" s="16">
        <f t="shared" si="7"/>
        <v>3.3117053888375805E-3</v>
      </c>
      <c r="P13" s="9">
        <v>34.92316601000001</v>
      </c>
      <c r="Q13" s="16">
        <f t="shared" si="8"/>
        <v>2.8207190145046993E-3</v>
      </c>
      <c r="R13" s="10">
        <v>93.271335850824343</v>
      </c>
      <c r="S13" s="16">
        <f t="shared" si="9"/>
        <v>7.8169374038328868E-3</v>
      </c>
      <c r="T13" s="10">
        <v>85.991903713700012</v>
      </c>
      <c r="U13" s="16">
        <f t="shared" si="10"/>
        <v>7.2329721409334774E-3</v>
      </c>
    </row>
    <row r="14" spans="1:21" s="4" customFormat="1" ht="15" customHeight="1" x14ac:dyDescent="0.2">
      <c r="A14" s="2" t="s">
        <v>12</v>
      </c>
      <c r="B14" s="9">
        <v>1.7107250022888184E-4</v>
      </c>
      <c r="C14" s="16">
        <f t="shared" si="1"/>
        <v>1.8221189982653512E-8</v>
      </c>
      <c r="D14" s="9">
        <v>1.035030029296875E-3</v>
      </c>
      <c r="E14" s="16">
        <f t="shared" si="2"/>
        <v>1.0577517099121896E-7</v>
      </c>
      <c r="F14" s="9" t="s">
        <v>13</v>
      </c>
      <c r="G14" s="16" t="s">
        <v>13</v>
      </c>
      <c r="H14" s="9" t="s">
        <v>13</v>
      </c>
      <c r="I14" s="16" t="s">
        <v>13</v>
      </c>
      <c r="J14" s="9">
        <v>3.2100000000000002E-3</v>
      </c>
      <c r="K14" s="16">
        <f t="shared" si="5"/>
        <v>2.8439295632143259E-7</v>
      </c>
      <c r="L14" s="9">
        <v>3.7599999999999998E-4</v>
      </c>
      <c r="M14" s="16">
        <f t="shared" si="6"/>
        <v>3.8193267475897116E-8</v>
      </c>
      <c r="N14" s="9">
        <v>4.7249999999999999E-4</v>
      </c>
      <c r="O14" s="16">
        <f t="shared" si="7"/>
        <v>4.0581557320909741E-8</v>
      </c>
      <c r="P14" s="9">
        <v>1.2500000000000001E-5</v>
      </c>
      <c r="Q14" s="16">
        <f t="shared" si="8"/>
        <v>1.0096160145163407E-9</v>
      </c>
      <c r="R14" s="10">
        <v>3.0000000000000001E-5</v>
      </c>
      <c r="S14" s="16">
        <f t="shared" si="9"/>
        <v>2.5142571399433216E-9</v>
      </c>
      <c r="T14" s="10" t="s">
        <v>13</v>
      </c>
      <c r="U14" s="15" t="s">
        <v>13</v>
      </c>
    </row>
    <row r="15" spans="1:21" s="4" customFormat="1" ht="15" customHeight="1" x14ac:dyDescent="0.2">
      <c r="A15" s="2" t="s">
        <v>14</v>
      </c>
      <c r="B15" s="9">
        <v>0.18112475665426253</v>
      </c>
      <c r="C15" s="16">
        <f t="shared" si="1"/>
        <v>1.9291870973672828E-5</v>
      </c>
      <c r="D15" s="9">
        <v>0.17435353099060058</v>
      </c>
      <c r="E15" s="16">
        <f t="shared" si="2"/>
        <v>1.7818105785763458E-5</v>
      </c>
      <c r="F15" s="9">
        <v>0.6380873328100003</v>
      </c>
      <c r="G15" s="16">
        <f t="shared" si="3"/>
        <v>6.2406692055411999E-5</v>
      </c>
      <c r="H15" s="9">
        <v>2.1921422742261822</v>
      </c>
      <c r="I15" s="16">
        <f t="shared" si="4"/>
        <v>2.0376834706651217E-4</v>
      </c>
      <c r="J15" s="9">
        <v>0.59149454315469385</v>
      </c>
      <c r="K15" s="16">
        <f t="shared" si="5"/>
        <v>5.2404013014255006E-5</v>
      </c>
      <c r="L15" s="9">
        <v>0.11331846949999999</v>
      </c>
      <c r="M15" s="16">
        <f t="shared" si="6"/>
        <v>1.151064525418295E-5</v>
      </c>
      <c r="N15" s="9">
        <v>2.8038287499999998E-2</v>
      </c>
      <c r="O15" s="16">
        <f t="shared" si="7"/>
        <v>2.4081214208706813E-6</v>
      </c>
      <c r="P15" s="9">
        <v>0.34060937669999986</v>
      </c>
      <c r="Q15" s="16">
        <f t="shared" si="8"/>
        <v>2.7510774512859903E-5</v>
      </c>
      <c r="R15" s="10">
        <v>3.91553085E-2</v>
      </c>
      <c r="S15" s="16">
        <f t="shared" si="9"/>
        <v>3.2815504654269472E-6</v>
      </c>
      <c r="T15" s="10">
        <v>2.6636865200000002E-2</v>
      </c>
      <c r="U15" s="16">
        <f t="shared" si="10"/>
        <v>2.2404865527207275E-6</v>
      </c>
    </row>
    <row r="16" spans="1:21" s="4" customFormat="1" ht="15" customHeight="1" x14ac:dyDescent="0.2">
      <c r="A16" s="2" t="s">
        <v>15</v>
      </c>
      <c r="B16" s="9">
        <v>157.22390227526063</v>
      </c>
      <c r="C16" s="16">
        <f t="shared" si="1"/>
        <v>1.6746154930446348E-2</v>
      </c>
      <c r="D16" s="9">
        <v>203.36034275327123</v>
      </c>
      <c r="E16" s="16">
        <f t="shared" si="2"/>
        <v>2.0782464680926052E-2</v>
      </c>
      <c r="F16" s="9">
        <v>313.51108111770571</v>
      </c>
      <c r="G16" s="16">
        <f t="shared" si="3"/>
        <v>3.0662244005238336E-2</v>
      </c>
      <c r="H16" s="9">
        <v>426.75410878959264</v>
      </c>
      <c r="I16" s="16">
        <f t="shared" si="4"/>
        <v>3.9668492494445408E-2</v>
      </c>
      <c r="J16" s="9">
        <v>521.23276932215197</v>
      </c>
      <c r="K16" s="16">
        <f t="shared" si="5"/>
        <v>4.6179105357985709E-2</v>
      </c>
      <c r="L16" s="9">
        <v>478.01538592772044</v>
      </c>
      <c r="M16" s="16">
        <f t="shared" si="6"/>
        <v>4.8555769926413868E-2</v>
      </c>
      <c r="N16" s="9">
        <v>669.10110227119992</v>
      </c>
      <c r="O16" s="16">
        <f t="shared" si="7"/>
        <v>5.7467015312809712E-2</v>
      </c>
      <c r="P16" s="9">
        <v>805.67819101510008</v>
      </c>
      <c r="Q16" s="16">
        <f t="shared" si="8"/>
        <v>6.5074048335632018E-2</v>
      </c>
      <c r="R16" s="10">
        <v>514.26326115139943</v>
      </c>
      <c r="S16" s="16">
        <f t="shared" si="9"/>
        <v>4.30996692053481E-2</v>
      </c>
      <c r="T16" s="10">
        <v>204.23042609620023</v>
      </c>
      <c r="U16" s="16">
        <f t="shared" si="10"/>
        <v>1.7178279797164756E-2</v>
      </c>
    </row>
    <row r="17" spans="1:21" s="4" customFormat="1" ht="15" customHeight="1" x14ac:dyDescent="0.2">
      <c r="A17" s="2" t="s">
        <v>16</v>
      </c>
      <c r="B17" s="9">
        <v>0.72526853102231026</v>
      </c>
      <c r="C17" s="16">
        <f t="shared" si="1"/>
        <v>7.7249444969334943E-5</v>
      </c>
      <c r="D17" s="9">
        <v>0.46665115651249883</v>
      </c>
      <c r="E17" s="16">
        <f t="shared" si="2"/>
        <v>4.7689539893727873E-5</v>
      </c>
      <c r="F17" s="9">
        <v>0.11587326687199999</v>
      </c>
      <c r="G17" s="16">
        <f t="shared" si="3"/>
        <v>1.133272345540934E-5</v>
      </c>
      <c r="H17" s="9">
        <v>1.1075046945386573</v>
      </c>
      <c r="I17" s="16">
        <f t="shared" si="4"/>
        <v>1.0294696819083371E-4</v>
      </c>
      <c r="J17" s="9">
        <v>2.5722610542316575</v>
      </c>
      <c r="K17" s="16">
        <f t="shared" si="5"/>
        <v>2.2789187714748472E-4</v>
      </c>
      <c r="L17" s="9">
        <v>1.3483988393000002</v>
      </c>
      <c r="M17" s="16">
        <f t="shared" si="6"/>
        <v>1.3696744024886733E-4</v>
      </c>
      <c r="N17" s="9">
        <v>1.9902972085000001</v>
      </c>
      <c r="O17" s="16">
        <f t="shared" si="7"/>
        <v>1.7094044497860191E-4</v>
      </c>
      <c r="P17" s="9">
        <v>2.7743815102</v>
      </c>
      <c r="Q17" s="16">
        <f t="shared" si="8"/>
        <v>2.2408480024607602E-4</v>
      </c>
      <c r="R17" s="10">
        <v>1.4684300907000001</v>
      </c>
      <c r="S17" s="16">
        <f t="shared" si="9"/>
        <v>1.2306702800166981E-4</v>
      </c>
      <c r="T17" s="10">
        <v>4.0381237956999998</v>
      </c>
      <c r="U17" s="16">
        <f t="shared" si="10"/>
        <v>3.3965566122575981E-4</v>
      </c>
    </row>
    <row r="18" spans="1:21" s="4" customFormat="1" ht="15" customHeight="1" x14ac:dyDescent="0.2">
      <c r="A18" s="2" t="s">
        <v>17</v>
      </c>
      <c r="B18" s="9">
        <v>2.3895338411462306</v>
      </c>
      <c r="C18" s="16">
        <f t="shared" si="1"/>
        <v>2.5451285292055648E-4</v>
      </c>
      <c r="D18" s="9">
        <v>5.4928710491842754</v>
      </c>
      <c r="E18" s="16">
        <f t="shared" si="2"/>
        <v>5.6134542768278815E-4</v>
      </c>
      <c r="F18" s="9">
        <v>4.4763482052614334</v>
      </c>
      <c r="G18" s="16">
        <f t="shared" si="3"/>
        <v>4.3779913753863554E-4</v>
      </c>
      <c r="H18" s="9">
        <v>4.0966323337170127</v>
      </c>
      <c r="I18" s="16">
        <f t="shared" si="4"/>
        <v>3.8079827618643614E-4</v>
      </c>
      <c r="J18" s="9">
        <v>1.9304319924837561</v>
      </c>
      <c r="K18" s="16">
        <f t="shared" si="5"/>
        <v>1.7102843031773486E-4</v>
      </c>
      <c r="L18" s="9">
        <v>3.148252733100001</v>
      </c>
      <c r="M18" s="16">
        <f t="shared" si="6"/>
        <v>3.1979270935375656E-4</v>
      </c>
      <c r="N18" s="9">
        <v>3.2006268572999965</v>
      </c>
      <c r="O18" s="16">
        <f t="shared" si="7"/>
        <v>2.7489189898912807E-4</v>
      </c>
      <c r="P18" s="9">
        <v>2.6067298577000009</v>
      </c>
      <c r="Q18" s="16">
        <f t="shared" si="8"/>
        <v>2.1054369678814578E-4</v>
      </c>
      <c r="R18" s="10">
        <v>3.2289454125000008</v>
      </c>
      <c r="S18" s="16">
        <f t="shared" si="9"/>
        <v>2.7061330192884532E-4</v>
      </c>
      <c r="T18" s="10">
        <v>1.9854429368000006</v>
      </c>
      <c r="U18" s="16">
        <f t="shared" si="10"/>
        <v>1.6700006429790957E-4</v>
      </c>
    </row>
    <row r="19" spans="1:21" s="4" customFormat="1" ht="15" customHeight="1" x14ac:dyDescent="0.2">
      <c r="A19" s="2" t="s">
        <v>18</v>
      </c>
      <c r="B19" s="9">
        <v>7.3059278725135179</v>
      </c>
      <c r="C19" s="16">
        <f t="shared" si="1"/>
        <v>7.7816539529453586E-4</v>
      </c>
      <c r="D19" s="9">
        <v>9.4887454284418489</v>
      </c>
      <c r="E19" s="16">
        <f t="shared" si="2"/>
        <v>9.6970487983561945E-4</v>
      </c>
      <c r="F19" s="9">
        <v>6.8999940355510052</v>
      </c>
      <c r="G19" s="16">
        <f t="shared" si="3"/>
        <v>6.74838350205943E-4</v>
      </c>
      <c r="H19" s="9">
        <v>5.1032426071105315</v>
      </c>
      <c r="I19" s="16">
        <f t="shared" si="4"/>
        <v>4.7436670646634218E-4</v>
      </c>
      <c r="J19" s="9">
        <v>9.6330583347469236</v>
      </c>
      <c r="K19" s="16">
        <f t="shared" si="5"/>
        <v>8.5344982499548105E-4</v>
      </c>
      <c r="L19" s="9">
        <v>2.900525467499997</v>
      </c>
      <c r="M19" s="16">
        <f t="shared" si="6"/>
        <v>2.9462910904489071E-4</v>
      </c>
      <c r="N19" s="9">
        <v>4.2013531552999988</v>
      </c>
      <c r="O19" s="16">
        <f t="shared" si="7"/>
        <v>3.6084117226918919E-4</v>
      </c>
      <c r="P19" s="9">
        <v>2.4055912647999991</v>
      </c>
      <c r="Q19" s="16">
        <f t="shared" si="8"/>
        <v>1.9429787722581585E-4</v>
      </c>
      <c r="R19" s="10">
        <v>2.5125688572000024</v>
      </c>
      <c r="S19" s="16">
        <f t="shared" si="9"/>
        <v>2.1057480629381125E-4</v>
      </c>
      <c r="T19" s="10">
        <v>4.7551997252999989</v>
      </c>
      <c r="U19" s="16">
        <f t="shared" si="10"/>
        <v>3.9997052806483939E-4</v>
      </c>
    </row>
    <row r="20" spans="1:21" s="4" customFormat="1" ht="15" customHeight="1" x14ac:dyDescent="0.2">
      <c r="A20" s="2" t="s">
        <v>19</v>
      </c>
      <c r="B20" s="9">
        <v>4.2921822912827734</v>
      </c>
      <c r="C20" s="16">
        <f t="shared" si="1"/>
        <v>4.5716680860458163E-4</v>
      </c>
      <c r="D20" s="9">
        <v>1.9569116091719418</v>
      </c>
      <c r="E20" s="16">
        <f t="shared" si="2"/>
        <v>1.9998710589631832E-4</v>
      </c>
      <c r="F20" s="9">
        <v>1.6957235317139738</v>
      </c>
      <c r="G20" s="16">
        <f t="shared" si="3"/>
        <v>1.658464144535845E-4</v>
      </c>
      <c r="H20" s="9">
        <v>5.4508327931143778</v>
      </c>
      <c r="I20" s="16">
        <f t="shared" si="4"/>
        <v>5.0667659733943677E-4</v>
      </c>
      <c r="J20" s="9">
        <v>2.197233492081359</v>
      </c>
      <c r="K20" s="16">
        <f t="shared" si="5"/>
        <v>1.9466595904719087E-4</v>
      </c>
      <c r="L20" s="9">
        <v>0.56874388019999988</v>
      </c>
      <c r="M20" s="16">
        <f t="shared" si="6"/>
        <v>5.7771774313186655E-5</v>
      </c>
      <c r="N20" s="9">
        <v>1.3243751499000007</v>
      </c>
      <c r="O20" s="16">
        <f t="shared" si="7"/>
        <v>1.1374646785196891E-4</v>
      </c>
      <c r="P20" s="9">
        <v>2.4126510422000016</v>
      </c>
      <c r="Q20" s="16">
        <f t="shared" si="8"/>
        <v>1.9486809037157289E-4</v>
      </c>
      <c r="R20" s="10">
        <v>2.3712556498000001</v>
      </c>
      <c r="S20" s="16">
        <f t="shared" si="9"/>
        <v>1.9873154827135302E-4</v>
      </c>
      <c r="T20" s="10">
        <v>4.0894693584428463</v>
      </c>
      <c r="U20" s="16">
        <f t="shared" si="10"/>
        <v>3.4397445181930255E-4</v>
      </c>
    </row>
    <row r="21" spans="1:21" s="4" customFormat="1" ht="15" customHeight="1" x14ac:dyDescent="0.2">
      <c r="A21" s="2" t="s">
        <v>20</v>
      </c>
      <c r="B21" s="9">
        <v>2.7394779896023871</v>
      </c>
      <c r="C21" s="16">
        <f t="shared" si="1"/>
        <v>2.9178593190055854E-4</v>
      </c>
      <c r="D21" s="9">
        <v>2.6927226029336451</v>
      </c>
      <c r="E21" s="16">
        <f t="shared" si="2"/>
        <v>2.7518350742993891E-4</v>
      </c>
      <c r="F21" s="9">
        <v>2.3987962515950003</v>
      </c>
      <c r="G21" s="16">
        <f t="shared" si="3"/>
        <v>2.3460885568393097E-4</v>
      </c>
      <c r="H21" s="9">
        <v>0.5246095530032564</v>
      </c>
      <c r="I21" s="16">
        <f t="shared" si="4"/>
        <v>4.8764545407304927E-5</v>
      </c>
      <c r="J21" s="9">
        <v>0.90837430765139771</v>
      </c>
      <c r="K21" s="16">
        <f t="shared" si="5"/>
        <v>8.0478272523182404E-5</v>
      </c>
      <c r="L21" s="9">
        <v>0.73973829289999993</v>
      </c>
      <c r="M21" s="16">
        <f t="shared" si="6"/>
        <v>7.5141017241737299E-5</v>
      </c>
      <c r="N21" s="9">
        <v>0.46935857520000002</v>
      </c>
      <c r="O21" s="16">
        <f t="shared" si="7"/>
        <v>4.0311750102728731E-5</v>
      </c>
      <c r="P21" s="9">
        <v>0.56084932269999999</v>
      </c>
      <c r="Q21" s="16">
        <f t="shared" si="8"/>
        <v>4.5299396634285035E-5</v>
      </c>
      <c r="R21" s="10">
        <v>2.8552076051999991</v>
      </c>
      <c r="S21" s="16">
        <f t="shared" si="9"/>
        <v>2.3929087024648565E-4</v>
      </c>
      <c r="T21" s="10">
        <v>1.8192021824000002</v>
      </c>
      <c r="U21" s="16">
        <f t="shared" si="10"/>
        <v>1.5301718110385604E-4</v>
      </c>
    </row>
    <row r="22" spans="1:21" s="4" customFormat="1" ht="15" customHeight="1" x14ac:dyDescent="0.2">
      <c r="A22" s="2" t="s">
        <v>21</v>
      </c>
      <c r="B22" s="9">
        <v>151.30084842989083</v>
      </c>
      <c r="C22" s="16">
        <f t="shared" si="1"/>
        <v>1.6115281533204982E-2</v>
      </c>
      <c r="D22" s="9">
        <v>130.1505497566904</v>
      </c>
      <c r="E22" s="16">
        <f t="shared" si="2"/>
        <v>1.3300770282449855E-2</v>
      </c>
      <c r="F22" s="9">
        <v>130.61886352592037</v>
      </c>
      <c r="G22" s="16">
        <f t="shared" si="3"/>
        <v>1.2774883269963334E-2</v>
      </c>
      <c r="H22" s="9">
        <v>115.56488770249629</v>
      </c>
      <c r="I22" s="16">
        <f t="shared" si="4"/>
        <v>1.0742216152178026E-2</v>
      </c>
      <c r="J22" s="9">
        <v>121.00292310074667</v>
      </c>
      <c r="K22" s="16">
        <f t="shared" si="5"/>
        <v>1.0720367297244958E-2</v>
      </c>
      <c r="L22" s="9">
        <v>122.65740043533715</v>
      </c>
      <c r="M22" s="16">
        <f t="shared" si="6"/>
        <v>1.2459273677460242E-2</v>
      </c>
      <c r="N22" s="9">
        <v>166.79477568420015</v>
      </c>
      <c r="O22" s="16">
        <f t="shared" si="7"/>
        <v>1.432548518572836E-2</v>
      </c>
      <c r="P22" s="9">
        <v>197.95680189413318</v>
      </c>
      <c r="Q22" s="16">
        <f t="shared" si="8"/>
        <v>1.5988828589980443E-2</v>
      </c>
      <c r="R22" s="10">
        <v>174.37126904247171</v>
      </c>
      <c r="S22" s="16">
        <f t="shared" si="9"/>
        <v>1.4613806939700411E-2</v>
      </c>
      <c r="T22" s="10">
        <v>168.88475289649992</v>
      </c>
      <c r="U22" s="16">
        <f t="shared" si="10"/>
        <v>1.4205275845453877E-2</v>
      </c>
    </row>
    <row r="23" spans="1:21" s="4" customFormat="1" ht="15" customHeight="1" x14ac:dyDescent="0.2">
      <c r="A23" s="2" t="s">
        <v>22</v>
      </c>
      <c r="B23" s="9">
        <v>1638.7846683203488</v>
      </c>
      <c r="C23" s="16">
        <f t="shared" si="1"/>
        <v>0.1745494263670298</v>
      </c>
      <c r="D23" s="9">
        <v>1953.6438810535749</v>
      </c>
      <c r="E23" s="16">
        <f t="shared" si="2"/>
        <v>0.199653159546271</v>
      </c>
      <c r="F23" s="9">
        <v>1858.7503878386508</v>
      </c>
      <c r="G23" s="16">
        <f t="shared" si="3"/>
        <v>0.18179088832698159</v>
      </c>
      <c r="H23" s="9">
        <v>1870.8797368962544</v>
      </c>
      <c r="I23" s="16">
        <f t="shared" si="4"/>
        <v>0.17390571589709078</v>
      </c>
      <c r="J23" s="9">
        <v>2171.9252664335963</v>
      </c>
      <c r="K23" s="16">
        <f t="shared" si="5"/>
        <v>0.19242375309354068</v>
      </c>
      <c r="L23" s="9">
        <v>2162.9347540535291</v>
      </c>
      <c r="M23" s="16">
        <f t="shared" si="6"/>
        <v>0.21970623828319197</v>
      </c>
      <c r="N23" s="9">
        <v>2272.7047019117495</v>
      </c>
      <c r="O23" s="16">
        <f t="shared" si="7"/>
        <v>0.19519554737382591</v>
      </c>
      <c r="P23" s="9">
        <v>1882.0993920920105</v>
      </c>
      <c r="Q23" s="16">
        <f t="shared" si="8"/>
        <v>0.15201581497340505</v>
      </c>
      <c r="R23" s="10">
        <v>1748.01365723954</v>
      </c>
      <c r="S23" s="16">
        <f t="shared" si="9"/>
        <v>0.14649852728109838</v>
      </c>
      <c r="T23" s="10">
        <v>2024.6472578718724</v>
      </c>
      <c r="U23" s="16">
        <f t="shared" si="10"/>
        <v>0.1702976277878534</v>
      </c>
    </row>
    <row r="24" spans="1:21" s="4" customFormat="1" ht="15" customHeight="1" x14ac:dyDescent="0.2">
      <c r="A24" s="2" t="s">
        <v>23</v>
      </c>
      <c r="B24" s="9">
        <v>1371.9836155757221</v>
      </c>
      <c r="C24" s="16">
        <f t="shared" si="1"/>
        <v>0.14613204389394044</v>
      </c>
      <c r="D24" s="9">
        <v>1495.7140520864318</v>
      </c>
      <c r="E24" s="16">
        <f t="shared" si="2"/>
        <v>0.15285489805632732</v>
      </c>
      <c r="F24" s="9">
        <v>1625.5149953621283</v>
      </c>
      <c r="G24" s="16">
        <f t="shared" si="3"/>
        <v>0.15897982694670562</v>
      </c>
      <c r="H24" s="9">
        <v>1725.6776962305694</v>
      </c>
      <c r="I24" s="16">
        <f t="shared" si="4"/>
        <v>0.16040860844881832</v>
      </c>
      <c r="J24" s="9">
        <v>1803.3415347629007</v>
      </c>
      <c r="K24" s="16">
        <f t="shared" si="5"/>
        <v>0.15976873218954854</v>
      </c>
      <c r="L24" s="9">
        <v>1961.354994189503</v>
      </c>
      <c r="M24" s="16">
        <f t="shared" si="6"/>
        <v>0.19923020188368704</v>
      </c>
      <c r="N24" s="9">
        <v>2120.9064172152184</v>
      </c>
      <c r="O24" s="16">
        <f t="shared" si="7"/>
        <v>0.18215806421694114</v>
      </c>
      <c r="P24" s="9">
        <v>2300.2716136945983</v>
      </c>
      <c r="Q24" s="16">
        <f t="shared" si="8"/>
        <v>0.18579128471387293</v>
      </c>
      <c r="R24" s="10">
        <v>2379.3825246110164</v>
      </c>
      <c r="S24" s="16">
        <f t="shared" si="9"/>
        <v>0.1994126500386538</v>
      </c>
      <c r="T24" s="10">
        <v>2453.5813176600013</v>
      </c>
      <c r="U24" s="16">
        <f t="shared" si="10"/>
        <v>0.20637623485154089</v>
      </c>
    </row>
    <row r="25" spans="1:21" s="4" customFormat="1" ht="15" customHeight="1" x14ac:dyDescent="0.2">
      <c r="A25" s="2" t="s">
        <v>24</v>
      </c>
      <c r="B25" s="9">
        <v>2360.0936793584215</v>
      </c>
      <c r="C25" s="16">
        <f t="shared" si="1"/>
        <v>0.2513771368917499</v>
      </c>
      <c r="D25" s="9">
        <v>2308.3179580822098</v>
      </c>
      <c r="E25" s="16">
        <f t="shared" si="2"/>
        <v>0.23589917181834208</v>
      </c>
      <c r="F25" s="9">
        <v>2408.3453168366873</v>
      </c>
      <c r="G25" s="16">
        <f t="shared" si="3"/>
        <v>0.23554278046712743</v>
      </c>
      <c r="H25" s="9">
        <v>2339.6150319657881</v>
      </c>
      <c r="I25" s="16">
        <f t="shared" si="4"/>
        <v>0.21747652670213702</v>
      </c>
      <c r="J25" s="9">
        <v>2339.0635299923351</v>
      </c>
      <c r="K25" s="16">
        <f t="shared" si="5"/>
        <v>0.2072315240866561</v>
      </c>
      <c r="L25" s="9">
        <v>1792.2229783074504</v>
      </c>
      <c r="M25" s="16">
        <f t="shared" si="6"/>
        <v>0.18205013719932289</v>
      </c>
      <c r="N25" s="9">
        <v>2347.5403697550573</v>
      </c>
      <c r="O25" s="16">
        <f t="shared" si="7"/>
        <v>0.20162295043040107</v>
      </c>
      <c r="P25" s="9">
        <v>2760.5922005607722</v>
      </c>
      <c r="Q25" s="16">
        <f t="shared" si="8"/>
        <v>0.2229710476188049</v>
      </c>
      <c r="R25" s="10">
        <v>2775.9084680085807</v>
      </c>
      <c r="S25" s="16">
        <f t="shared" si="9"/>
        <v>0.23264492285065672</v>
      </c>
      <c r="T25" s="10">
        <v>2554.2273000626024</v>
      </c>
      <c r="U25" s="16">
        <f t="shared" si="10"/>
        <v>0.21484179446094995</v>
      </c>
    </row>
    <row r="26" spans="1:21" s="4" customFormat="1" ht="15" customHeight="1" x14ac:dyDescent="0.2">
      <c r="A26" s="2" t="s">
        <v>25</v>
      </c>
      <c r="B26" s="9">
        <v>0.56458164769676977</v>
      </c>
      <c r="C26" s="16">
        <f t="shared" si="1"/>
        <v>6.0134442704927524E-5</v>
      </c>
      <c r="D26" s="9">
        <v>0.44332217409223551</v>
      </c>
      <c r="E26" s="16">
        <f t="shared" si="2"/>
        <v>4.5305428288549781E-5</v>
      </c>
      <c r="F26" s="9">
        <v>0.66013251880000035</v>
      </c>
      <c r="G26" s="16">
        <f t="shared" si="3"/>
        <v>6.456277173704998E-5</v>
      </c>
      <c r="H26" s="9">
        <v>0.7438087134000001</v>
      </c>
      <c r="I26" s="16">
        <f t="shared" si="4"/>
        <v>6.9139979573948435E-5</v>
      </c>
      <c r="J26" s="9">
        <v>1.2250899808669626</v>
      </c>
      <c r="K26" s="16">
        <f t="shared" si="5"/>
        <v>1.0853799421137782E-4</v>
      </c>
      <c r="L26" s="9">
        <v>2.0231914162000004</v>
      </c>
      <c r="M26" s="16">
        <f t="shared" si="6"/>
        <v>2.0551141200496199E-4</v>
      </c>
      <c r="N26" s="9">
        <v>2.6358639541</v>
      </c>
      <c r="O26" s="16">
        <f t="shared" si="7"/>
        <v>2.2638616749932054E-4</v>
      </c>
      <c r="P26" s="9">
        <v>8.3013461074000006</v>
      </c>
      <c r="Q26" s="16">
        <f t="shared" si="8"/>
        <v>6.7049375776591412E-4</v>
      </c>
      <c r="R26" s="10">
        <v>9.3427921416678039</v>
      </c>
      <c r="S26" s="16">
        <f t="shared" si="9"/>
        <v>7.83006061639821E-4</v>
      </c>
      <c r="T26" s="10">
        <v>6.3110723073000008</v>
      </c>
      <c r="U26" s="16">
        <f t="shared" si="10"/>
        <v>5.3083846509662956E-4</v>
      </c>
    </row>
    <row r="27" spans="1:21" s="4" customFormat="1" ht="15" customHeight="1" x14ac:dyDescent="0.2">
      <c r="A27" s="2" t="s">
        <v>26</v>
      </c>
      <c r="B27" s="9">
        <v>4.5567676260404584</v>
      </c>
      <c r="C27" s="16">
        <f t="shared" si="1"/>
        <v>4.8534819161350211E-4</v>
      </c>
      <c r="D27" s="9">
        <v>3.7002293953447341</v>
      </c>
      <c r="E27" s="16">
        <f t="shared" si="2"/>
        <v>3.7814593385779142E-4</v>
      </c>
      <c r="F27" s="9">
        <v>1.6373790880000003</v>
      </c>
      <c r="G27" s="16">
        <f t="shared" si="3"/>
        <v>1.6014016776166585E-4</v>
      </c>
      <c r="H27" s="9">
        <v>11.497118005058134</v>
      </c>
      <c r="I27" s="16">
        <f t="shared" si="4"/>
        <v>1.0687028663531033E-3</v>
      </c>
      <c r="J27" s="9">
        <v>9.5917858239000005</v>
      </c>
      <c r="K27" s="16">
        <f t="shared" si="5"/>
        <v>8.4979324824328015E-4</v>
      </c>
      <c r="L27" s="9">
        <v>9.2034017830000003</v>
      </c>
      <c r="M27" s="16">
        <f t="shared" si="6"/>
        <v>9.3486166485709423E-4</v>
      </c>
      <c r="N27" s="9">
        <v>22.307115786499999</v>
      </c>
      <c r="O27" s="16">
        <f t="shared" si="7"/>
        <v>1.9158888845587729E-3</v>
      </c>
      <c r="P27" s="9">
        <v>78.901843256099994</v>
      </c>
      <c r="Q27" s="16">
        <f t="shared" si="8"/>
        <v>6.3728451620973341E-3</v>
      </c>
      <c r="R27" s="10">
        <v>0.94805731420000028</v>
      </c>
      <c r="S27" s="16">
        <f t="shared" si="9"/>
        <v>7.945532904342798E-5</v>
      </c>
      <c r="T27" s="10">
        <v>0.70487148459999993</v>
      </c>
      <c r="U27" s="16">
        <f t="shared" si="10"/>
        <v>5.9288323561535128E-5</v>
      </c>
    </row>
    <row r="28" spans="1:21" s="4" customFormat="1" ht="15" customHeight="1" x14ac:dyDescent="0.2">
      <c r="A28" s="2" t="s">
        <v>27</v>
      </c>
      <c r="B28" s="9">
        <v>18.654522982930484</v>
      </c>
      <c r="C28" s="16">
        <f t="shared" si="1"/>
        <v>1.9869213745808498E-3</v>
      </c>
      <c r="D28" s="9">
        <v>13.70296285136868</v>
      </c>
      <c r="E28" s="16">
        <f t="shared" si="2"/>
        <v>1.4003779578013638E-3</v>
      </c>
      <c r="F28" s="9">
        <v>19.551636812774014</v>
      </c>
      <c r="G28" s="16">
        <f t="shared" si="3"/>
        <v>1.9122037298260595E-3</v>
      </c>
      <c r="H28" s="9">
        <v>14.618685330445301</v>
      </c>
      <c r="I28" s="16">
        <f t="shared" si="4"/>
        <v>1.3588649701679705E-3</v>
      </c>
      <c r="J28" s="9">
        <v>18.628085117258696</v>
      </c>
      <c r="K28" s="16">
        <f t="shared" si="5"/>
        <v>1.650372647073047E-3</v>
      </c>
      <c r="L28" s="9">
        <v>22.440838639100001</v>
      </c>
      <c r="M28" s="16">
        <f t="shared" si="6"/>
        <v>2.2794918950175356E-3</v>
      </c>
      <c r="N28" s="9">
        <v>39.907783728699997</v>
      </c>
      <c r="O28" s="16">
        <f t="shared" si="7"/>
        <v>3.4275555829348316E-3</v>
      </c>
      <c r="P28" s="9">
        <v>41.919683435699994</v>
      </c>
      <c r="Q28" s="16">
        <f t="shared" si="8"/>
        <v>3.3858226976110468E-3</v>
      </c>
      <c r="R28" s="10">
        <v>30.547010086299977</v>
      </c>
      <c r="S28" s="16">
        <f t="shared" si="9"/>
        <v>2.5601012737800125E-3</v>
      </c>
      <c r="T28" s="10">
        <v>35.816780219300014</v>
      </c>
      <c r="U28" s="16">
        <f t="shared" si="10"/>
        <v>3.0126298211358379E-3</v>
      </c>
    </row>
    <row r="29" spans="1:21" s="4" customFormat="1" ht="15" customHeight="1" x14ac:dyDescent="0.2">
      <c r="A29" s="2" t="s">
        <v>28</v>
      </c>
      <c r="B29" s="9">
        <v>23.870586780571706</v>
      </c>
      <c r="C29" s="16">
        <f t="shared" si="1"/>
        <v>2.5424921956730875E-3</v>
      </c>
      <c r="D29" s="9">
        <v>8.2118229036839008</v>
      </c>
      <c r="E29" s="16">
        <f t="shared" si="2"/>
        <v>8.3920944049984899E-4</v>
      </c>
      <c r="F29" s="9">
        <v>10.796275808992077</v>
      </c>
      <c r="G29" s="16">
        <f t="shared" si="3"/>
        <v>1.0559053990148465E-3</v>
      </c>
      <c r="H29" s="9">
        <v>8.6936447538767041</v>
      </c>
      <c r="I29" s="16">
        <f t="shared" si="4"/>
        <v>8.0810887245274263E-4</v>
      </c>
      <c r="J29" s="9">
        <v>3.1518690209653224</v>
      </c>
      <c r="K29" s="16">
        <f t="shared" si="5"/>
        <v>2.792427877913606E-4</v>
      </c>
      <c r="L29" s="9">
        <v>1.6273062551000006</v>
      </c>
      <c r="M29" s="16">
        <f t="shared" si="6"/>
        <v>1.6529825283573082E-4</v>
      </c>
      <c r="N29" s="9">
        <v>3.3561953516999989</v>
      </c>
      <c r="O29" s="16">
        <f t="shared" si="7"/>
        <v>2.8825319374642188E-4</v>
      </c>
      <c r="P29" s="9">
        <v>3.1883696748999997</v>
      </c>
      <c r="Q29" s="16">
        <f t="shared" si="8"/>
        <v>2.5752232671818386E-4</v>
      </c>
      <c r="R29" s="10">
        <v>8.7008355928000025</v>
      </c>
      <c r="S29" s="16">
        <f t="shared" si="9"/>
        <v>7.2920460042234629E-4</v>
      </c>
      <c r="T29" s="10">
        <v>6.2417998495000013</v>
      </c>
      <c r="U29" s="16">
        <f t="shared" si="10"/>
        <v>5.2501180309982615E-4</v>
      </c>
    </row>
    <row r="30" spans="1:21" s="4" customFormat="1" ht="15" customHeight="1" x14ac:dyDescent="0.2">
      <c r="A30" s="2" t="s">
        <v>29</v>
      </c>
      <c r="B30" s="9">
        <v>47.812494177593862</v>
      </c>
      <c r="C30" s="16">
        <f t="shared" si="1"/>
        <v>5.0925808577582804E-3</v>
      </c>
      <c r="D30" s="9">
        <v>54.255447028456388</v>
      </c>
      <c r="E30" s="16">
        <f t="shared" si="2"/>
        <v>5.5446499369091531E-3</v>
      </c>
      <c r="F30" s="9">
        <v>57.420133832940955</v>
      </c>
      <c r="G30" s="16">
        <f t="shared" si="3"/>
        <v>5.6158466492546707E-3</v>
      </c>
      <c r="H30" s="9">
        <v>156.87860871176446</v>
      </c>
      <c r="I30" s="16">
        <f t="shared" si="4"/>
        <v>1.4582490909981913E-2</v>
      </c>
      <c r="J30" s="9">
        <v>133.51714216952703</v>
      </c>
      <c r="K30" s="16">
        <f t="shared" si="5"/>
        <v>1.1829076255819566E-2</v>
      </c>
      <c r="L30" s="9">
        <v>40.832794890080734</v>
      </c>
      <c r="M30" s="16">
        <f t="shared" si="6"/>
        <v>4.1477070665566452E-3</v>
      </c>
      <c r="N30" s="9">
        <v>51.958828797175066</v>
      </c>
      <c r="O30" s="16">
        <f t="shared" si="7"/>
        <v>4.4625824109204137E-3</v>
      </c>
      <c r="P30" s="9">
        <v>61.222629008399934</v>
      </c>
      <c r="Q30" s="16">
        <f t="shared" si="8"/>
        <v>4.9449077358138596E-3</v>
      </c>
      <c r="R30" s="10">
        <v>58.368103476066217</v>
      </c>
      <c r="S30" s="16">
        <f t="shared" si="9"/>
        <v>4.8917473636550029E-3</v>
      </c>
      <c r="T30" s="10">
        <v>58.609697571699968</v>
      </c>
      <c r="U30" s="16">
        <f t="shared" si="10"/>
        <v>4.9297932877034809E-3</v>
      </c>
    </row>
    <row r="31" spans="1:21" s="4" customFormat="1" ht="15" customHeight="1" x14ac:dyDescent="0.2">
      <c r="A31" s="2" t="s">
        <v>30</v>
      </c>
      <c r="B31" s="9">
        <v>16.33067637225027</v>
      </c>
      <c r="C31" s="16">
        <f t="shared" si="1"/>
        <v>1.7394049676358551E-3</v>
      </c>
      <c r="D31" s="9">
        <v>10.612378330888927</v>
      </c>
      <c r="E31" s="16">
        <f t="shared" si="2"/>
        <v>1.084534845173378E-3</v>
      </c>
      <c r="F31" s="9">
        <v>7.3375838844459995</v>
      </c>
      <c r="G31" s="16">
        <f t="shared" si="3"/>
        <v>7.1763583817095744E-4</v>
      </c>
      <c r="H31" s="9">
        <v>22.187354158294529</v>
      </c>
      <c r="I31" s="16">
        <f t="shared" si="4"/>
        <v>2.0624028539438233E-3</v>
      </c>
      <c r="J31" s="9">
        <v>24.530593886419908</v>
      </c>
      <c r="K31" s="16">
        <f t="shared" si="5"/>
        <v>2.1733109394639931E-3</v>
      </c>
      <c r="L31" s="9">
        <v>15.931153955899997</v>
      </c>
      <c r="M31" s="16">
        <f t="shared" si="6"/>
        <v>1.6182521921207049E-3</v>
      </c>
      <c r="N31" s="9">
        <v>13.929409079300012</v>
      </c>
      <c r="O31" s="16">
        <f t="shared" si="7"/>
        <v>1.1963536783026751E-3</v>
      </c>
      <c r="P31" s="9">
        <v>8.8711631070784378</v>
      </c>
      <c r="Q31" s="16">
        <f t="shared" si="8"/>
        <v>7.1651746722343427E-4</v>
      </c>
      <c r="R31" s="10">
        <v>8.8125258120261023</v>
      </c>
      <c r="S31" s="16">
        <f t="shared" si="9"/>
        <v>7.3856519812738153E-4</v>
      </c>
      <c r="T31" s="10">
        <v>8.8620825519000004</v>
      </c>
      <c r="U31" s="16">
        <f t="shared" si="10"/>
        <v>7.4540966579779585E-4</v>
      </c>
    </row>
    <row r="32" spans="1:21" s="4" customFormat="1" ht="15" customHeight="1" x14ac:dyDescent="0.2">
      <c r="A32" s="2" t="s">
        <v>31</v>
      </c>
      <c r="B32" s="9">
        <v>33.135737374746128</v>
      </c>
      <c r="C32" s="16">
        <f t="shared" si="1"/>
        <v>3.5293373576276757E-3</v>
      </c>
      <c r="D32" s="9">
        <v>47.258403996809236</v>
      </c>
      <c r="E32" s="16">
        <f t="shared" si="2"/>
        <v>4.8295852507104602E-3</v>
      </c>
      <c r="F32" s="9">
        <v>61.166806644518282</v>
      </c>
      <c r="G32" s="16">
        <f t="shared" si="3"/>
        <v>5.9822815310674919E-3</v>
      </c>
      <c r="H32" s="9">
        <v>51.026665266085999</v>
      </c>
      <c r="I32" s="16">
        <f t="shared" si="4"/>
        <v>4.7431315749142571E-3</v>
      </c>
      <c r="J32" s="9">
        <v>142.31999927996176</v>
      </c>
      <c r="K32" s="16">
        <f t="shared" si="5"/>
        <v>1.2608973625823203E-2</v>
      </c>
      <c r="L32" s="9">
        <v>37.180011999900032</v>
      </c>
      <c r="M32" s="16">
        <f t="shared" si="6"/>
        <v>3.776665274120336E-3</v>
      </c>
      <c r="N32" s="9">
        <v>45.600220685200014</v>
      </c>
      <c r="O32" s="16">
        <f t="shared" si="7"/>
        <v>3.9164613112858803E-3</v>
      </c>
      <c r="P32" s="9">
        <v>56.469152506500023</v>
      </c>
      <c r="Q32" s="16">
        <f t="shared" si="8"/>
        <v>4.560972855738238E-3</v>
      </c>
      <c r="R32" s="10">
        <v>67.360607929999645</v>
      </c>
      <c r="S32" s="16">
        <f t="shared" si="9"/>
        <v>5.6453963146308106E-3</v>
      </c>
      <c r="T32" s="10">
        <v>47.062157171399988</v>
      </c>
      <c r="U32" s="16">
        <f t="shared" si="10"/>
        <v>3.9585037313081047E-3</v>
      </c>
    </row>
    <row r="33" spans="1:21" s="4" customFormat="1" ht="15" customHeight="1" x14ac:dyDescent="0.2">
      <c r="A33" s="2" t="s">
        <v>32</v>
      </c>
      <c r="B33" s="9">
        <v>740.44896192654778</v>
      </c>
      <c r="C33" s="16">
        <f t="shared" si="1"/>
        <v>7.8866335557562631E-2</v>
      </c>
      <c r="D33" s="9">
        <v>846.45157245095766</v>
      </c>
      <c r="E33" s="16">
        <f t="shared" si="2"/>
        <v>8.6503345098701029E-2</v>
      </c>
      <c r="F33" s="9">
        <v>635.87320776080276</v>
      </c>
      <c r="G33" s="16">
        <f t="shared" si="3"/>
        <v>6.2190144550058855E-2</v>
      </c>
      <c r="H33" s="9">
        <v>725.88271309599725</v>
      </c>
      <c r="I33" s="16">
        <f t="shared" si="4"/>
        <v>6.7473686516966142E-2</v>
      </c>
      <c r="J33" s="9">
        <v>729.55270803213261</v>
      </c>
      <c r="K33" s="16">
        <f t="shared" si="5"/>
        <v>6.4635405429771073E-2</v>
      </c>
      <c r="L33" s="9">
        <v>645.27893891999804</v>
      </c>
      <c r="M33" s="16">
        <f t="shared" si="6"/>
        <v>6.5546040188123836E-2</v>
      </c>
      <c r="N33" s="9">
        <v>685.61426947143502</v>
      </c>
      <c r="O33" s="16">
        <f t="shared" si="7"/>
        <v>5.8885279950452271E-2</v>
      </c>
      <c r="P33" s="9">
        <v>704.64480654930298</v>
      </c>
      <c r="Q33" s="16">
        <f t="shared" si="8"/>
        <v>5.6913654499035606E-2</v>
      </c>
      <c r="R33" s="10">
        <v>679.82991502990672</v>
      </c>
      <c r="S33" s="16">
        <f t="shared" si="9"/>
        <v>5.6975573927033486E-2</v>
      </c>
      <c r="T33" s="10">
        <v>846.5428438610013</v>
      </c>
      <c r="U33" s="16">
        <f t="shared" si="10"/>
        <v>7.1204619752797932E-2</v>
      </c>
    </row>
    <row r="34" spans="1:21" s="4" customFormat="1" ht="15" customHeight="1" x14ac:dyDescent="0.2">
      <c r="A34" s="2" t="s">
        <v>33</v>
      </c>
      <c r="B34" s="9">
        <v>37.235936704341469</v>
      </c>
      <c r="C34" s="16">
        <f t="shared" si="1"/>
        <v>3.9660557714659506E-3</v>
      </c>
      <c r="D34" s="9">
        <v>43.39342259624177</v>
      </c>
      <c r="E34" s="16">
        <f t="shared" si="2"/>
        <v>4.4346024415637267E-3</v>
      </c>
      <c r="F34" s="9">
        <v>41.290693298770037</v>
      </c>
      <c r="G34" s="16">
        <f t="shared" si="3"/>
        <v>4.0383431059555124E-3</v>
      </c>
      <c r="H34" s="9">
        <v>41.67942085847293</v>
      </c>
      <c r="I34" s="16">
        <f t="shared" si="4"/>
        <v>3.8742680139310375E-3</v>
      </c>
      <c r="J34" s="9">
        <v>37.289617998272611</v>
      </c>
      <c r="K34" s="16">
        <f t="shared" si="5"/>
        <v>3.3037086301014483E-3</v>
      </c>
      <c r="L34" s="9">
        <v>38.288761495699994</v>
      </c>
      <c r="M34" s="16">
        <f t="shared" si="6"/>
        <v>3.8892896519311182E-3</v>
      </c>
      <c r="N34" s="9">
        <v>39.086342578200011</v>
      </c>
      <c r="O34" s="16">
        <f t="shared" si="7"/>
        <v>3.3570045540781772E-3</v>
      </c>
      <c r="P34" s="9">
        <v>43.986795560600051</v>
      </c>
      <c r="Q34" s="16">
        <f t="shared" si="8"/>
        <v>3.552781858019047E-3</v>
      </c>
      <c r="R34" s="10">
        <v>38.718913126499999</v>
      </c>
      <c r="S34" s="16">
        <f t="shared" si="9"/>
        <v>3.2449767926382603E-3</v>
      </c>
      <c r="T34" s="10">
        <v>41.875146239100019</v>
      </c>
      <c r="U34" s="16">
        <f t="shared" si="10"/>
        <v>3.522212592866128E-3</v>
      </c>
    </row>
    <row r="35" spans="1:21" s="4" customFormat="1" ht="15" customHeight="1" x14ac:dyDescent="0.2">
      <c r="A35" s="2" t="s">
        <v>34</v>
      </c>
      <c r="B35" s="9">
        <v>52.388617223493057</v>
      </c>
      <c r="C35" s="16">
        <f t="shared" si="1"/>
        <v>5.5799906243295819E-3</v>
      </c>
      <c r="D35" s="9">
        <v>56.507554271047418</v>
      </c>
      <c r="E35" s="16">
        <f t="shared" si="2"/>
        <v>5.7748046396064812E-3</v>
      </c>
      <c r="F35" s="9">
        <v>63.402390033920454</v>
      </c>
      <c r="G35" s="16">
        <f t="shared" si="3"/>
        <v>6.2009277209741616E-3</v>
      </c>
      <c r="H35" s="9">
        <v>63.360454781571661</v>
      </c>
      <c r="I35" s="16">
        <f t="shared" si="4"/>
        <v>5.8896063873321485E-3</v>
      </c>
      <c r="J35" s="9">
        <v>62.51122570228889</v>
      </c>
      <c r="K35" s="16">
        <f t="shared" si="5"/>
        <v>5.5382405859035078E-3</v>
      </c>
      <c r="L35" s="9">
        <v>59.65543125799995</v>
      </c>
      <c r="M35" s="16">
        <f t="shared" si="6"/>
        <v>6.0596697936882602E-3</v>
      </c>
      <c r="N35" s="9">
        <v>80.499810798900086</v>
      </c>
      <c r="O35" s="16">
        <f t="shared" si="7"/>
        <v>6.9138787010750323E-3</v>
      </c>
      <c r="P35" s="9">
        <v>93.343731936700067</v>
      </c>
      <c r="Q35" s="16">
        <f t="shared" si="8"/>
        <v>7.5393061294410221E-3</v>
      </c>
      <c r="R35" s="10">
        <v>76.997727745075792</v>
      </c>
      <c r="S35" s="16">
        <f t="shared" si="9"/>
        <v>6.4530695580822927E-3</v>
      </c>
      <c r="T35" s="10">
        <v>87.652483588400031</v>
      </c>
      <c r="U35" s="16">
        <f t="shared" si="10"/>
        <v>7.3726472435046344E-3</v>
      </c>
    </row>
    <row r="36" spans="1:21" s="4" customFormat="1" ht="15" customHeight="1" x14ac:dyDescent="0.2">
      <c r="A36" s="2" t="s">
        <v>35</v>
      </c>
      <c r="B36" s="9">
        <v>269.99996024960279</v>
      </c>
      <c r="C36" s="16">
        <f t="shared" si="1"/>
        <v>2.8758102935508054E-2</v>
      </c>
      <c r="D36" s="9">
        <v>138.38871897720497</v>
      </c>
      <c r="E36" s="16">
        <f t="shared" si="2"/>
        <v>1.4142672191852898E-2</v>
      </c>
      <c r="F36" s="9">
        <v>238.00029594743097</v>
      </c>
      <c r="G36" s="16">
        <f t="shared" si="3"/>
        <v>2.3277082014588248E-2</v>
      </c>
      <c r="H36" s="9">
        <v>216.80521906390518</v>
      </c>
      <c r="I36" s="16">
        <f t="shared" si="4"/>
        <v>2.0152907794107347E-2</v>
      </c>
      <c r="J36" s="9">
        <v>203.22003558450879</v>
      </c>
      <c r="K36" s="16">
        <f t="shared" si="5"/>
        <v>1.8004469378076381E-2</v>
      </c>
      <c r="L36" s="9">
        <v>145.13065293800008</v>
      </c>
      <c r="M36" s="16">
        <f t="shared" si="6"/>
        <v>1.4742058102693167E-2</v>
      </c>
      <c r="N36" s="9">
        <v>222.3177565180998</v>
      </c>
      <c r="O36" s="16">
        <f t="shared" si="7"/>
        <v>1.9094181544117083E-2</v>
      </c>
      <c r="P36" s="9">
        <v>218.24619004440027</v>
      </c>
      <c r="Q36" s="16">
        <f t="shared" si="8"/>
        <v>1.7627587886080258E-2</v>
      </c>
      <c r="R36" s="10">
        <v>182.11259160870009</v>
      </c>
      <c r="S36" s="16">
        <f t="shared" si="9"/>
        <v>1.5262596124191881E-2</v>
      </c>
      <c r="T36" s="10">
        <v>147.09868798589983</v>
      </c>
      <c r="U36" s="16">
        <f t="shared" si="10"/>
        <v>1.237280099894302E-2</v>
      </c>
    </row>
    <row r="37" spans="1:21" s="4" customFormat="1" ht="15" customHeight="1" x14ac:dyDescent="0.2">
      <c r="A37" s="2" t="s">
        <v>36</v>
      </c>
      <c r="B37" s="9">
        <v>15.239841788823417</v>
      </c>
      <c r="C37" s="16">
        <f t="shared" si="1"/>
        <v>1.6232185311386015E-3</v>
      </c>
      <c r="D37" s="9">
        <v>11.964889415010333</v>
      </c>
      <c r="E37" s="16">
        <f t="shared" si="2"/>
        <v>1.2227550775734434E-3</v>
      </c>
      <c r="F37" s="9">
        <v>16.747907516474605</v>
      </c>
      <c r="G37" s="16">
        <f t="shared" si="3"/>
        <v>1.6379913112369658E-3</v>
      </c>
      <c r="H37" s="9">
        <v>13.729796315483815</v>
      </c>
      <c r="I37" s="16">
        <f t="shared" si="4"/>
        <v>1.2762391992798929E-3</v>
      </c>
      <c r="J37" s="9">
        <v>16.49022548711509</v>
      </c>
      <c r="K37" s="16">
        <f t="shared" si="5"/>
        <v>1.4609669709307466E-3</v>
      </c>
      <c r="L37" s="9">
        <v>9.797230747600004</v>
      </c>
      <c r="M37" s="16">
        <f t="shared" si="6"/>
        <v>9.951815278355597E-4</v>
      </c>
      <c r="N37" s="9">
        <v>19.617562266399997</v>
      </c>
      <c r="O37" s="16">
        <f t="shared" si="7"/>
        <v>1.6848914870061956E-3</v>
      </c>
      <c r="P37" s="9">
        <v>13.973633512600003</v>
      </c>
      <c r="Q37" s="16">
        <f t="shared" si="8"/>
        <v>1.1286403340242551E-3</v>
      </c>
      <c r="R37" s="10">
        <v>13.180149924699995</v>
      </c>
      <c r="S37" s="16">
        <f t="shared" si="9"/>
        <v>1.1046095351233463E-3</v>
      </c>
      <c r="T37" s="10">
        <v>9.2102765404000042</v>
      </c>
      <c r="U37" s="16">
        <f t="shared" si="10"/>
        <v>7.7469704414036646E-4</v>
      </c>
    </row>
    <row r="38" spans="1:21" s="4" customFormat="1" ht="15" customHeight="1" x14ac:dyDescent="0.2">
      <c r="A38" s="2" t="s">
        <v>37</v>
      </c>
      <c r="B38" s="9">
        <v>1.1999999999999999E-3</v>
      </c>
      <c r="C38" s="16">
        <f t="shared" si="1"/>
        <v>1.2781380964170134E-7</v>
      </c>
      <c r="D38" s="9" t="s">
        <v>13</v>
      </c>
      <c r="E38" s="15" t="s">
        <v>13</v>
      </c>
      <c r="F38" s="9">
        <v>6.3847499999999995E-5</v>
      </c>
      <c r="G38" s="16">
        <f t="shared" si="3"/>
        <v>6.2444606970349661E-9</v>
      </c>
      <c r="H38" s="9" t="s">
        <v>13</v>
      </c>
      <c r="I38" s="16" t="s">
        <v>13</v>
      </c>
      <c r="J38" s="9">
        <v>0.123589434</v>
      </c>
      <c r="K38" s="16">
        <f t="shared" si="5"/>
        <v>1.0949521652757813E-5</v>
      </c>
      <c r="L38" s="9" t="s">
        <v>13</v>
      </c>
      <c r="M38" s="15" t="s">
        <v>13</v>
      </c>
      <c r="N38" s="9">
        <v>4.0000000000000003E-5</v>
      </c>
      <c r="O38" s="16">
        <f t="shared" si="7"/>
        <v>3.4354757520346874E-9</v>
      </c>
      <c r="P38" s="9">
        <v>3.1789999999999999E-5</v>
      </c>
      <c r="Q38" s="16">
        <f t="shared" si="8"/>
        <v>2.5676554481179573E-9</v>
      </c>
      <c r="R38" s="10">
        <v>2.8110000000000001E-3</v>
      </c>
      <c r="S38" s="16">
        <f t="shared" si="9"/>
        <v>2.3558589401268923E-7</v>
      </c>
      <c r="T38" s="10">
        <v>3.3649999999999999E-3</v>
      </c>
      <c r="U38" s="16">
        <f t="shared" si="10"/>
        <v>2.830377070761783E-7</v>
      </c>
    </row>
    <row r="39" spans="1:21" s="4" customFormat="1" ht="15" customHeight="1" x14ac:dyDescent="0.2">
      <c r="A39" s="2" t="s">
        <v>38</v>
      </c>
      <c r="B39" s="9">
        <v>1251.8417401950621</v>
      </c>
      <c r="C39" s="16">
        <f t="shared" si="1"/>
        <v>0.13333555156902319</v>
      </c>
      <c r="D39" s="9">
        <v>1300.0557553325214</v>
      </c>
      <c r="E39" s="16">
        <f t="shared" si="2"/>
        <v>0.13285954602866223</v>
      </c>
      <c r="F39" s="9">
        <v>1331.0928039107471</v>
      </c>
      <c r="G39" s="16">
        <f t="shared" si="3"/>
        <v>0.13018452873059608</v>
      </c>
      <c r="H39" s="9">
        <v>1338.5248004129664</v>
      </c>
      <c r="I39" s="16">
        <f t="shared" si="4"/>
        <v>0.12442120627593052</v>
      </c>
      <c r="J39" s="9">
        <v>1436.4363134678724</v>
      </c>
      <c r="K39" s="16">
        <f t="shared" si="5"/>
        <v>0.12726242048429542</v>
      </c>
      <c r="L39" s="9">
        <v>1290.7702413403185</v>
      </c>
      <c r="M39" s="16">
        <f t="shared" si="6"/>
        <v>0.13111365180169962</v>
      </c>
      <c r="N39" s="9">
        <v>1677.015024727172</v>
      </c>
      <c r="O39" s="16">
        <f t="shared" si="7"/>
        <v>0.14403361133120127</v>
      </c>
      <c r="P39" s="9">
        <v>1775.0131437889008</v>
      </c>
      <c r="Q39" s="16">
        <f t="shared" si="8"/>
        <v>0.14336653567570162</v>
      </c>
      <c r="R39" s="10">
        <v>1751.9232159640856</v>
      </c>
      <c r="S39" s="16">
        <f t="shared" si="9"/>
        <v>0.14682618181233892</v>
      </c>
      <c r="T39" s="10">
        <v>1717.8685600347085</v>
      </c>
      <c r="U39" s="16">
        <f t="shared" si="10"/>
        <v>0.14449378255289155</v>
      </c>
    </row>
    <row r="40" spans="1:21" s="4" customFormat="1" ht="15" customHeight="1" x14ac:dyDescent="0.2">
      <c r="A40" s="2" t="s">
        <v>39</v>
      </c>
      <c r="B40" s="9">
        <v>408.58146456841757</v>
      </c>
      <c r="C40" s="16">
        <f t="shared" si="1"/>
        <v>4.3518627946229391E-2</v>
      </c>
      <c r="D40" s="9">
        <v>370.74061233866547</v>
      </c>
      <c r="E40" s="16">
        <f t="shared" si="2"/>
        <v>3.7887936150172878E-2</v>
      </c>
      <c r="F40" s="9">
        <v>478.3786900107001</v>
      </c>
      <c r="G40" s="16">
        <f t="shared" si="3"/>
        <v>4.6786748550387891E-2</v>
      </c>
      <c r="H40" s="9">
        <v>534.74521972369689</v>
      </c>
      <c r="I40" s="16">
        <f t="shared" si="4"/>
        <v>4.97066959594493E-2</v>
      </c>
      <c r="J40" s="9">
        <v>480.47631442841714</v>
      </c>
      <c r="K40" s="16">
        <f t="shared" si="5"/>
        <v>4.2568249066269083E-2</v>
      </c>
      <c r="L40" s="9">
        <v>20.697011806542609</v>
      </c>
      <c r="M40" s="16">
        <f t="shared" si="6"/>
        <v>2.1023577337209638E-3</v>
      </c>
      <c r="N40" s="9">
        <v>64.529377371999985</v>
      </c>
      <c r="O40" s="16">
        <f t="shared" si="7"/>
        <v>5.5422277813850437E-3</v>
      </c>
      <c r="P40" s="9">
        <v>35.121200443599996</v>
      </c>
      <c r="Q40" s="16">
        <f t="shared" si="8"/>
        <v>2.836714113351757E-3</v>
      </c>
      <c r="R40" s="10">
        <v>26.155677574668168</v>
      </c>
      <c r="S40" s="16">
        <f t="shared" si="9"/>
        <v>2.1920699697388288E-3</v>
      </c>
      <c r="T40" s="10">
        <v>44.685972296099983</v>
      </c>
      <c r="U40" s="16">
        <f t="shared" si="10"/>
        <v>3.7586374850394548E-3</v>
      </c>
    </row>
    <row r="41" spans="1:21" s="4" customFormat="1" ht="15" customHeight="1" x14ac:dyDescent="0.2">
      <c r="A41" s="2" t="s">
        <v>40</v>
      </c>
      <c r="B41" s="9">
        <v>388.19700334098388</v>
      </c>
      <c r="C41" s="16">
        <f t="shared" si="1"/>
        <v>4.134744824041952E-2</v>
      </c>
      <c r="D41" s="9">
        <v>398.70121631476246</v>
      </c>
      <c r="E41" s="16">
        <f t="shared" si="2"/>
        <v>4.0745377560446314E-2</v>
      </c>
      <c r="F41" s="9">
        <v>520.73727694260208</v>
      </c>
      <c r="G41" s="16">
        <f t="shared" si="3"/>
        <v>5.092953458395539E-2</v>
      </c>
      <c r="H41" s="9">
        <v>599.60618679137144</v>
      </c>
      <c r="I41" s="16">
        <f t="shared" si="4"/>
        <v>5.573578093441104E-2</v>
      </c>
      <c r="J41" s="9">
        <v>583.62907227327332</v>
      </c>
      <c r="K41" s="16">
        <f t="shared" si="5"/>
        <v>5.1707164255118766E-2</v>
      </c>
      <c r="L41" s="9">
        <v>562.91694088629924</v>
      </c>
      <c r="M41" s="16">
        <f t="shared" si="6"/>
        <v>5.7179886409532428E-2</v>
      </c>
      <c r="N41" s="9">
        <v>558.45252298550008</v>
      </c>
      <c r="O41" s="16">
        <f t="shared" si="7"/>
        <v>4.7963752534481978E-2</v>
      </c>
      <c r="P41" s="9">
        <v>626.73924741180019</v>
      </c>
      <c r="Q41" s="16">
        <f t="shared" si="8"/>
        <v>5.0621278489029795E-2</v>
      </c>
      <c r="R41" s="10">
        <v>768.89296510430063</v>
      </c>
      <c r="S41" s="16">
        <f t="shared" si="9"/>
        <v>6.4439820912189305E-2</v>
      </c>
      <c r="T41" s="10">
        <v>708.71957652539982</v>
      </c>
      <c r="U41" s="16">
        <f t="shared" si="10"/>
        <v>5.9611995215378674E-2</v>
      </c>
    </row>
    <row r="42" spans="1:21" s="4" customFormat="1" ht="15" customHeight="1" x14ac:dyDescent="0.2">
      <c r="A42" s="2" t="s">
        <v>41</v>
      </c>
      <c r="B42" s="9">
        <v>12.426406887232705</v>
      </c>
      <c r="C42" s="16">
        <f t="shared" si="1"/>
        <v>1.3235553370125731E-3</v>
      </c>
      <c r="D42" s="9">
        <v>12.408500829163284</v>
      </c>
      <c r="E42" s="16">
        <f t="shared" si="2"/>
        <v>1.2680900648274469E-3</v>
      </c>
      <c r="F42" s="9">
        <v>9.4164071913840068</v>
      </c>
      <c r="G42" s="16">
        <f t="shared" si="3"/>
        <v>9.2095046186420533E-4</v>
      </c>
      <c r="H42" s="9">
        <v>10.589276949341555</v>
      </c>
      <c r="I42" s="16">
        <f t="shared" si="4"/>
        <v>9.8431542786543268E-4</v>
      </c>
      <c r="J42" s="9">
        <v>8.9520219616501624</v>
      </c>
      <c r="K42" s="16">
        <f t="shared" si="5"/>
        <v>7.9311276969722122E-4</v>
      </c>
      <c r="L42" s="9">
        <v>7.6461511886000109</v>
      </c>
      <c r="M42" s="16">
        <f t="shared" si="6"/>
        <v>7.7667951464720447E-4</v>
      </c>
      <c r="N42" s="9">
        <v>15.201536315318181</v>
      </c>
      <c r="O42" s="16">
        <f t="shared" si="7"/>
        <v>1.3056127351237584E-3</v>
      </c>
      <c r="P42" s="9">
        <v>20.384016330399994</v>
      </c>
      <c r="Q42" s="16">
        <f t="shared" si="8"/>
        <v>1.6464023461867554E-3</v>
      </c>
      <c r="R42" s="10">
        <v>18.948504682300008</v>
      </c>
      <c r="S42" s="16">
        <f t="shared" si="9"/>
        <v>1.5880471062907418E-3</v>
      </c>
      <c r="T42" s="10">
        <v>18.854637916400023</v>
      </c>
      <c r="U42" s="16">
        <f t="shared" si="10"/>
        <v>1.585905938665508E-3</v>
      </c>
    </row>
    <row r="43" spans="1:21" s="4" customFormat="1" ht="15" customHeight="1" x14ac:dyDescent="0.2">
      <c r="A43" s="2" t="s">
        <v>42</v>
      </c>
      <c r="B43" s="9">
        <v>19.361394516591428</v>
      </c>
      <c r="C43" s="16">
        <f t="shared" si="1"/>
        <v>2.0622113276179146E-3</v>
      </c>
      <c r="D43" s="9">
        <v>17.600986026948835</v>
      </c>
      <c r="E43" s="16">
        <f t="shared" si="2"/>
        <v>1.7987374799930259E-3</v>
      </c>
      <c r="F43" s="9">
        <v>22.64087097774901</v>
      </c>
      <c r="G43" s="16">
        <f t="shared" si="3"/>
        <v>2.214339307994727E-3</v>
      </c>
      <c r="H43" s="9">
        <v>25.503402845537529</v>
      </c>
      <c r="I43" s="16">
        <f t="shared" si="4"/>
        <v>2.3706427741972225E-3</v>
      </c>
      <c r="J43" s="9">
        <v>22.521242118260375</v>
      </c>
      <c r="K43" s="16">
        <f t="shared" si="5"/>
        <v>1.9952905377080472E-3</v>
      </c>
      <c r="L43" s="9">
        <v>26.950875062309969</v>
      </c>
      <c r="M43" s="16">
        <f t="shared" si="6"/>
        <v>2.737611648841197E-3</v>
      </c>
      <c r="N43" s="9">
        <v>24.795421071300009</v>
      </c>
      <c r="O43" s="16">
        <f t="shared" si="7"/>
        <v>2.129601696298528E-3</v>
      </c>
      <c r="P43" s="9">
        <v>28.825819437899995</v>
      </c>
      <c r="Q43" s="16">
        <f t="shared" si="8"/>
        <v>2.3282407148848203E-3</v>
      </c>
      <c r="R43" s="10">
        <v>27.815437071199963</v>
      </c>
      <c r="S43" s="16">
        <f t="shared" si="9"/>
        <v>2.3311720418969554E-3</v>
      </c>
      <c r="T43" s="10">
        <v>21.723672174699999</v>
      </c>
      <c r="U43" s="16">
        <f t="shared" si="10"/>
        <v>1.8272268533734513E-3</v>
      </c>
    </row>
    <row r="44" spans="1:21" s="4" customFormat="1" ht="15" customHeight="1" x14ac:dyDescent="0.2">
      <c r="A44" s="2" t="s">
        <v>43</v>
      </c>
      <c r="B44" s="9">
        <v>99.356925162652558</v>
      </c>
      <c r="C44" s="16">
        <f t="shared" si="1"/>
        <v>1.0582655932770035E-2</v>
      </c>
      <c r="D44" s="9">
        <v>77.127919993812483</v>
      </c>
      <c r="E44" s="16">
        <f t="shared" si="2"/>
        <v>7.8821084361046789E-3</v>
      </c>
      <c r="F44" s="9">
        <v>90.878269783890758</v>
      </c>
      <c r="G44" s="16">
        <f t="shared" si="3"/>
        <v>8.8881441541179568E-3</v>
      </c>
      <c r="H44" s="9">
        <v>113.53359788007212</v>
      </c>
      <c r="I44" s="16">
        <f t="shared" si="4"/>
        <v>1.0553399680548916E-2</v>
      </c>
      <c r="J44" s="9">
        <v>124.74422507790521</v>
      </c>
      <c r="K44" s="16">
        <f t="shared" si="5"/>
        <v>1.1051831449822944E-2</v>
      </c>
      <c r="L44" s="9">
        <v>129.57137804060005</v>
      </c>
      <c r="M44" s="16">
        <f t="shared" si="6"/>
        <v>1.316158058171601E-2</v>
      </c>
      <c r="N44" s="9">
        <v>167.09335322999036</v>
      </c>
      <c r="O44" s="16">
        <f t="shared" si="7"/>
        <v>1.4351129083694968E-2</v>
      </c>
      <c r="P44" s="9">
        <v>211.86230984699938</v>
      </c>
      <c r="Q44" s="16">
        <f t="shared" si="8"/>
        <v>1.7111966471516287E-2</v>
      </c>
      <c r="R44" s="10">
        <v>178.67993143820036</v>
      </c>
      <c r="S44" s="16">
        <f t="shared" si="9"/>
        <v>1.4974909779435946E-2</v>
      </c>
      <c r="T44" s="10">
        <v>199.65889087720035</v>
      </c>
      <c r="U44" s="16">
        <f t="shared" si="10"/>
        <v>1.6793757703196337E-2</v>
      </c>
    </row>
    <row r="45" spans="1:21" s="4" customFormat="1" ht="15" customHeight="1" x14ac:dyDescent="0.2">
      <c r="A45" s="2" t="s">
        <v>44</v>
      </c>
      <c r="B45" s="9">
        <v>10.409403992542019</v>
      </c>
      <c r="C45" s="16">
        <f t="shared" si="1"/>
        <v>1.1087213169886099E-3</v>
      </c>
      <c r="D45" s="9">
        <v>15.202504624407721</v>
      </c>
      <c r="E45" s="16">
        <f t="shared" si="2"/>
        <v>1.5536240308253815E-3</v>
      </c>
      <c r="F45" s="9">
        <v>16.320361043515089</v>
      </c>
      <c r="G45" s="16">
        <f t="shared" si="3"/>
        <v>1.5961760929973851E-3</v>
      </c>
      <c r="H45" s="9">
        <v>19.514734551419902</v>
      </c>
      <c r="I45" s="16">
        <f t="shared" si="4"/>
        <v>1.8139722269569713E-3</v>
      </c>
      <c r="J45" s="9">
        <v>18.920190112401212</v>
      </c>
      <c r="K45" s="16">
        <f t="shared" si="5"/>
        <v>1.6762519626882613E-3</v>
      </c>
      <c r="L45" s="9">
        <v>11.658684610300009</v>
      </c>
      <c r="M45" s="16">
        <f t="shared" si="6"/>
        <v>1.1842639886657277E-3</v>
      </c>
      <c r="N45" s="9">
        <v>15.757666540100006</v>
      </c>
      <c r="O45" s="16">
        <f t="shared" si="7"/>
        <v>1.3533770326790472E-3</v>
      </c>
      <c r="P45" s="9">
        <v>16.435843133799995</v>
      </c>
      <c r="Q45" s="16">
        <f t="shared" si="8"/>
        <v>1.327511235197033E-3</v>
      </c>
      <c r="R45" s="10">
        <v>15.268393897599982</v>
      </c>
      <c r="S45" s="16">
        <f t="shared" si="9"/>
        <v>1.279622279083593E-3</v>
      </c>
      <c r="T45" s="10">
        <v>16.315339191100009</v>
      </c>
      <c r="U45" s="16">
        <f t="shared" si="10"/>
        <v>1.3723198201542515E-3</v>
      </c>
    </row>
    <row r="46" spans="1:21" s="4" customFormat="1" ht="15" customHeight="1" x14ac:dyDescent="0.2">
      <c r="A46" s="2" t="s">
        <v>45</v>
      </c>
      <c r="B46" s="9">
        <v>67.244602503079534</v>
      </c>
      <c r="C46" s="16">
        <f t="shared" si="1"/>
        <v>7.1623240198004021E-3</v>
      </c>
      <c r="D46" s="9">
        <v>75.412782485038761</v>
      </c>
      <c r="E46" s="16">
        <f t="shared" si="2"/>
        <v>7.7068294991377616E-3</v>
      </c>
      <c r="F46" s="9">
        <v>87.072568201742982</v>
      </c>
      <c r="G46" s="16">
        <f t="shared" si="3"/>
        <v>8.5159360965688657E-3</v>
      </c>
      <c r="H46" s="9">
        <v>96.087572270002795</v>
      </c>
      <c r="I46" s="16">
        <f t="shared" si="4"/>
        <v>8.9317221812183819E-3</v>
      </c>
      <c r="J46" s="9">
        <v>94.253901142363532</v>
      </c>
      <c r="K46" s="16">
        <f t="shared" si="5"/>
        <v>8.3505126450793832E-3</v>
      </c>
      <c r="L46" s="9">
        <v>88.083119246900011</v>
      </c>
      <c r="M46" s="16">
        <f t="shared" si="6"/>
        <v>8.9472929082664715E-3</v>
      </c>
      <c r="N46" s="9">
        <v>143.21108870879993</v>
      </c>
      <c r="O46" s="16">
        <f t="shared" si="7"/>
        <v>1.2299955567039268E-2</v>
      </c>
      <c r="P46" s="9">
        <v>187.3267279139001</v>
      </c>
      <c r="Q46" s="16">
        <f t="shared" si="8"/>
        <v>1.5130245155905499E-2</v>
      </c>
      <c r="R46" s="10">
        <v>140.80707761919996</v>
      </c>
      <c r="S46" s="16">
        <f t="shared" si="9"/>
        <v>1.1800840008620899E-2</v>
      </c>
      <c r="T46" s="10">
        <v>200.28941041230033</v>
      </c>
      <c r="U46" s="16">
        <f t="shared" si="10"/>
        <v>1.6846792117306719E-2</v>
      </c>
    </row>
    <row r="47" spans="1:21" s="4" customFormat="1" ht="15" customHeight="1" x14ac:dyDescent="0.2">
      <c r="A47" s="3" t="s">
        <v>46</v>
      </c>
      <c r="B47" s="11">
        <v>3.4190130615234376E-3</v>
      </c>
      <c r="C47" s="18">
        <f t="shared" si="1"/>
        <v>3.6416423717337268E-7</v>
      </c>
      <c r="D47" s="19">
        <v>4.0623383178710936E-3</v>
      </c>
      <c r="E47" s="18">
        <f t="shared" si="2"/>
        <v>4.1515175215631115E-7</v>
      </c>
      <c r="F47" s="19">
        <v>8.8545012649999984E-3</v>
      </c>
      <c r="G47" s="18">
        <f t="shared" si="3"/>
        <v>8.6599452039843199E-7</v>
      </c>
      <c r="H47" s="19">
        <v>5.7665455800000001E-2</v>
      </c>
      <c r="I47" s="18">
        <f t="shared" si="4"/>
        <v>5.360233571222407E-6</v>
      </c>
      <c r="J47" s="19">
        <v>0.2144660827</v>
      </c>
      <c r="K47" s="18">
        <f t="shared" si="5"/>
        <v>1.9000823454744504E-5</v>
      </c>
      <c r="L47" s="19">
        <v>0.33293228650000001</v>
      </c>
      <c r="M47" s="18">
        <f t="shared" si="6"/>
        <v>3.3818542206533273E-5</v>
      </c>
      <c r="N47" s="19">
        <v>2.4034980499999997E-2</v>
      </c>
      <c r="O47" s="18">
        <f t="shared" si="7"/>
        <v>2.0642898177094131E-6</v>
      </c>
      <c r="P47" s="19">
        <v>5.9234145800000006E-2</v>
      </c>
      <c r="Q47" s="18">
        <f t="shared" si="8"/>
        <v>4.7842993764700672E-6</v>
      </c>
      <c r="R47" s="20">
        <v>7.3030761999999996E-3</v>
      </c>
      <c r="S47" s="18">
        <f t="shared" si="9"/>
        <v>6.1206038264667133E-7</v>
      </c>
      <c r="T47" s="20">
        <v>0.1906846968</v>
      </c>
      <c r="U47" s="18">
        <f t="shared" si="10"/>
        <v>1.6038918085226828E-5</v>
      </c>
    </row>
    <row r="48" spans="1:21" ht="15" customHeight="1" x14ac:dyDescent="0.2">
      <c r="A48" s="5" t="s">
        <v>47</v>
      </c>
      <c r="P48" s="10"/>
      <c r="Q48" s="16"/>
      <c r="T48" s="9"/>
    </row>
    <row r="49" spans="1:20" ht="15" customHeight="1" x14ac:dyDescent="0.2">
      <c r="A49" s="5" t="s">
        <v>48</v>
      </c>
      <c r="P49" s="10"/>
      <c r="Q49" s="16"/>
      <c r="T49" s="9"/>
    </row>
    <row r="50" spans="1:20" ht="15" customHeight="1" x14ac:dyDescent="0.2">
      <c r="A50" s="6" t="s">
        <v>49</v>
      </c>
      <c r="P50" s="10"/>
      <c r="Q50" s="16"/>
      <c r="T50" s="9"/>
    </row>
    <row r="51" spans="1:20" ht="15" customHeight="1" x14ac:dyDescent="0.2">
      <c r="P51" s="10"/>
      <c r="Q51" s="16"/>
      <c r="T51" s="9"/>
    </row>
    <row r="52" spans="1:20" ht="15" customHeight="1" x14ac:dyDescent="0.2">
      <c r="P52" s="10"/>
      <c r="Q52" s="16"/>
      <c r="T52" s="9"/>
    </row>
    <row r="53" spans="1:20" ht="15" customHeight="1" x14ac:dyDescent="0.2">
      <c r="P53" s="10"/>
      <c r="Q53" s="16"/>
      <c r="T53" s="9"/>
    </row>
    <row r="54" spans="1:20" ht="15" customHeight="1" x14ac:dyDescent="0.2">
      <c r="P54" s="10"/>
      <c r="Q54" s="16"/>
      <c r="T54" s="9"/>
    </row>
    <row r="55" spans="1:20" ht="15" customHeight="1" x14ac:dyDescent="0.2">
      <c r="P55" s="10"/>
      <c r="Q55" s="16"/>
      <c r="T55" s="9"/>
    </row>
    <row r="56" spans="1:20" ht="15" customHeight="1" x14ac:dyDescent="0.2">
      <c r="P56" s="10"/>
      <c r="Q56" s="16"/>
      <c r="T56" s="9"/>
    </row>
    <row r="57" spans="1:20" ht="15" customHeight="1" x14ac:dyDescent="0.2">
      <c r="P57" s="10"/>
      <c r="Q57" s="16"/>
      <c r="T57" s="9"/>
    </row>
    <row r="58" spans="1:20" ht="15" customHeight="1" x14ac:dyDescent="0.2">
      <c r="P58" s="10"/>
      <c r="Q58" s="16"/>
      <c r="T58" s="9"/>
    </row>
    <row r="59" spans="1:20" ht="15" customHeight="1" x14ac:dyDescent="0.2">
      <c r="P59" s="10"/>
      <c r="Q59" s="16"/>
      <c r="T59" s="9"/>
    </row>
    <row r="60" spans="1:20" ht="15" customHeight="1" x14ac:dyDescent="0.2">
      <c r="P60" s="10"/>
      <c r="Q60" s="16"/>
      <c r="T60" s="9"/>
    </row>
    <row r="61" spans="1:20" ht="15" customHeight="1" x14ac:dyDescent="0.2">
      <c r="P61" s="10"/>
      <c r="Q61" s="16"/>
      <c r="T61" s="9"/>
    </row>
    <row r="62" spans="1:20" ht="15" customHeight="1" x14ac:dyDescent="0.2">
      <c r="P62" s="10"/>
      <c r="Q62" s="16"/>
      <c r="T62" s="9"/>
    </row>
    <row r="63" spans="1:20" ht="15" customHeight="1" x14ac:dyDescent="0.2">
      <c r="P63" s="10"/>
      <c r="Q63" s="16"/>
      <c r="T63" s="9"/>
    </row>
    <row r="64" spans="1:20" ht="15" customHeight="1" x14ac:dyDescent="0.2">
      <c r="P64" s="10"/>
      <c r="Q64" s="16"/>
      <c r="T64" s="9"/>
    </row>
    <row r="65" spans="16:20" ht="15" customHeight="1" x14ac:dyDescent="0.2">
      <c r="P65" s="10"/>
      <c r="Q65" s="16"/>
      <c r="T65" s="9"/>
    </row>
    <row r="66" spans="16:20" ht="15" customHeight="1" x14ac:dyDescent="0.2">
      <c r="P66" s="10"/>
      <c r="Q66" s="16"/>
      <c r="T66" s="9"/>
    </row>
    <row r="67" spans="16:20" ht="15" customHeight="1" x14ac:dyDescent="0.2">
      <c r="P67" s="10"/>
      <c r="Q67" s="16"/>
      <c r="T67" s="9"/>
    </row>
    <row r="68" spans="16:20" ht="15" customHeight="1" x14ac:dyDescent="0.2">
      <c r="P68" s="10"/>
      <c r="Q68" s="16"/>
      <c r="T68" s="9"/>
    </row>
    <row r="69" spans="16:20" ht="15" customHeight="1" x14ac:dyDescent="0.2">
      <c r="P69" s="10"/>
      <c r="Q69" s="16"/>
      <c r="T69" s="9"/>
    </row>
    <row r="70" spans="16:20" ht="15" customHeight="1" x14ac:dyDescent="0.2">
      <c r="P70" s="10"/>
      <c r="Q70" s="16"/>
      <c r="T70" s="9"/>
    </row>
    <row r="71" spans="16:20" ht="15" customHeight="1" x14ac:dyDescent="0.2">
      <c r="P71" s="10"/>
      <c r="Q71" s="16"/>
      <c r="T71" s="9"/>
    </row>
    <row r="72" spans="16:20" ht="15" customHeight="1" x14ac:dyDescent="0.2">
      <c r="P72" s="10"/>
      <c r="Q72" s="16"/>
      <c r="T72" s="9"/>
    </row>
    <row r="73" spans="16:20" ht="15" customHeight="1" x14ac:dyDescent="0.2">
      <c r="P73" s="10"/>
      <c r="Q73" s="16"/>
      <c r="T73" s="9"/>
    </row>
    <row r="74" spans="16:20" ht="15" customHeight="1" x14ac:dyDescent="0.2">
      <c r="P74" s="10"/>
      <c r="Q74" s="16"/>
      <c r="T74" s="9"/>
    </row>
    <row r="75" spans="16:20" ht="15" customHeight="1" x14ac:dyDescent="0.2">
      <c r="P75" s="10"/>
      <c r="Q75" s="16"/>
      <c r="T75" s="9"/>
    </row>
    <row r="76" spans="16:20" ht="15" customHeight="1" x14ac:dyDescent="0.2">
      <c r="P76" s="10"/>
      <c r="Q76" s="16"/>
      <c r="T76" s="9"/>
    </row>
    <row r="77" spans="16:20" ht="15" customHeight="1" x14ac:dyDescent="0.2">
      <c r="P77" s="10"/>
      <c r="Q77" s="16"/>
      <c r="T77" s="9"/>
    </row>
    <row r="78" spans="16:20" ht="15" customHeight="1" x14ac:dyDescent="0.2">
      <c r="P78" s="10"/>
      <c r="Q78" s="16"/>
      <c r="T78" s="9"/>
    </row>
    <row r="79" spans="16:20" ht="15" customHeight="1" x14ac:dyDescent="0.2">
      <c r="P79" s="10"/>
      <c r="Q79" s="16"/>
      <c r="T79" s="9"/>
    </row>
    <row r="80" spans="16:20" ht="15" customHeight="1" x14ac:dyDescent="0.2">
      <c r="P80" s="10"/>
      <c r="Q80" s="16"/>
      <c r="T80" s="9"/>
    </row>
    <row r="81" spans="16:20" ht="15" customHeight="1" x14ac:dyDescent="0.2">
      <c r="P81" s="10"/>
      <c r="Q81" s="16"/>
      <c r="T81" s="9"/>
    </row>
  </sheetData>
  <mergeCells count="11">
    <mergeCell ref="A5:T5"/>
    <mergeCell ref="T6:U6"/>
    <mergeCell ref="R6:S6"/>
    <mergeCell ref="P6:Q6"/>
    <mergeCell ref="N6:O6"/>
    <mergeCell ref="L6:M6"/>
    <mergeCell ref="J6:K6"/>
    <mergeCell ref="H6:I6"/>
    <mergeCell ref="F6:G6"/>
    <mergeCell ref="D6:E6"/>
    <mergeCell ref="B6:C6"/>
  </mergeCells>
  <pageMargins left="0.7" right="0.7" top="0.75" bottom="0.75" header="0.3" footer="0.3"/>
  <pageSetup orientation="portrait" r:id="rId1"/>
  <ignoredErrors>
    <ignoredError sqref="C8:U8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EXPDEST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Ronny Manuel Dipre Contreras</dc:creator>
  <cp:keywords/>
  <dc:description/>
  <cp:lastModifiedBy>Ronny Manuel Dipre Contreras</cp:lastModifiedBy>
  <cp:revision/>
  <dcterms:created xsi:type="dcterms:W3CDTF">2024-07-23T15:50:49Z</dcterms:created>
  <dcterms:modified xsi:type="dcterms:W3CDTF">2024-12-30T15:02:24Z</dcterms:modified>
  <cp:category/>
  <cp:contentStatus/>
</cp:coreProperties>
</file>