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28800" windowHeight="12435"/>
  </bookViews>
  <sheets>
    <sheet name="Plantilla Ejecucion Sept  2023" sheetId="8" r:id="rId1"/>
    <sheet name="Hoja1" sheetId="9" r:id="rId2"/>
  </sheets>
  <definedNames>
    <definedName name="_xlnm.Print_Area" localSheetId="0">'Plantilla Ejecucion Sept  2023'!$B$1:$R$102</definedName>
    <definedName name="_xlnm.Print_Titles" localSheetId="0">'Plantilla Ejecucion Sept 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N75" i="8" s="1"/>
  <c r="N88" i="8" s="1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<sst xmlns="http://schemas.openxmlformats.org/spreadsheetml/2006/main" count="104" uniqueCount="103">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</sst>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9.png"/><Relationship Id="rId7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92</xdr:row>
      <xdr:rowOff>85725</xdr:rowOff>
    </xdr:from>
    <xdr:to>
      <xdr:col>5</xdr:col>
      <xdr:colOff>923925</xdr:colOff>
      <xdr:row>98</xdr:row>
      <xdr:rowOff>111087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67550" y="32004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91</xdr:row>
      <xdr:rowOff>85725</xdr:rowOff>
    </xdr:from>
    <xdr:to>
      <xdr:col>11</xdr:col>
      <xdr:colOff>762000</xdr:colOff>
      <xdr:row>98</xdr:row>
      <xdr:rowOff>116622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14001750" y="318039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93</xdr:row>
      <xdr:rowOff>123825</xdr:rowOff>
    </xdr:from>
    <xdr:to>
      <xdr:col>1</xdr:col>
      <xdr:colOff>2990850</xdr:colOff>
      <xdr:row>98</xdr:row>
      <xdr:rowOff>152400</xdr:rowOff>
    </xdr:to>
    <xdr:pic>
      <xdr:nvPicPr>
        <xdr:cNvPr id="15" name="Imagen 14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495425" y="3224212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15</xdr:col>
      <xdr:colOff>219075</xdr:colOff>
      <xdr:row>24</xdr:row>
      <xdr:rowOff>126147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10750" y="32670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B78" zoomScaleNormal="100" zoomScaleSheetLayoutView="100" workbookViewId="0">
      <selection activeCell="B106" sqref="B106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42578125" style="5" customWidth="1"/>
    <col min="13" max="13" width="16.7109375" style="5" customWidth="1"/>
    <col min="14" max="14" width="15.5703125" style="5" bestFit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10124634.870000001</v>
      </c>
      <c r="E10" s="47">
        <f>+C10+D10</f>
        <v>522483253.87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32335494.43</v>
      </c>
      <c r="N10" s="26">
        <f t="shared" si="0"/>
        <v>31218921.829999998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327147760.91999996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17008718.109999999</v>
      </c>
      <c r="E11" s="21">
        <f>+C11+D11</f>
        <v>433909464.11000001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27524987.039999999</v>
      </c>
      <c r="N11" s="21">
        <v>27066551.969999999</v>
      </c>
      <c r="O11" s="21">
        <v>0</v>
      </c>
      <c r="P11" s="21">
        <v>0</v>
      </c>
      <c r="Q11" s="21">
        <v>0</v>
      </c>
      <c r="R11" s="21">
        <f t="shared" ref="R11:R74" si="2">SUM(F11:Q11)</f>
        <v>283176990.61000001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995415.6</v>
      </c>
      <c r="N12" s="21">
        <v>358500</v>
      </c>
      <c r="O12" s="21">
        <v>0</v>
      </c>
      <c r="P12" s="21">
        <v>0</v>
      </c>
      <c r="Q12" s="21">
        <v>0</v>
      </c>
      <c r="R12" s="21">
        <f t="shared" si="2"/>
        <v>8490004.4499999993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-2389223.11</v>
      </c>
      <c r="E15" s="21">
        <f t="shared" si="3"/>
        <v>53805167.890000001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3815091.79</v>
      </c>
      <c r="N15" s="21">
        <v>3793869.86</v>
      </c>
      <c r="O15" s="21">
        <v>0</v>
      </c>
      <c r="P15" s="21">
        <v>0</v>
      </c>
      <c r="Q15" s="21">
        <v>0</v>
      </c>
      <c r="R15" s="21">
        <f t="shared" si="2"/>
        <v>35480765.859999999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122021083.41999999</v>
      </c>
      <c r="E16" s="47">
        <f>+C16+D16</f>
        <v>301351398.41999996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4970198.3100000005</v>
      </c>
      <c r="N16" s="26">
        <f t="shared" si="5"/>
        <v>10049710.120000001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123488696.03999999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16448851.939999999</v>
      </c>
      <c r="E17" s="21">
        <f>+C17+D17</f>
        <v>83267851.939999998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485599.27</v>
      </c>
      <c r="N17" s="21">
        <v>4055677.17</v>
      </c>
      <c r="O17" s="21">
        <v>0</v>
      </c>
      <c r="P17" s="21">
        <v>0</v>
      </c>
      <c r="Q17" s="21">
        <v>0</v>
      </c>
      <c r="R17" s="21">
        <f t="shared" si="2"/>
        <v>69241332.549999997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-2241000</v>
      </c>
      <c r="E18" s="21">
        <f t="shared" ref="E18:E25" si="7">+C18+D18</f>
        <v>17109000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14750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384226.88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84354750</v>
      </c>
      <c r="E19" s="21">
        <f t="shared" si="7"/>
        <v>109483150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1830200</v>
      </c>
      <c r="N19" s="21">
        <v>3499750</v>
      </c>
      <c r="O19" s="21">
        <v>0</v>
      </c>
      <c r="P19" s="21">
        <v>0</v>
      </c>
      <c r="Q19" s="21">
        <v>0</v>
      </c>
      <c r="R19" s="21">
        <f t="shared" si="2"/>
        <v>29919627.760000002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7662067</v>
      </c>
      <c r="E20" s="21">
        <f t="shared" si="7"/>
        <v>13741882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8000</v>
      </c>
      <c r="N20" s="21">
        <v>34000</v>
      </c>
      <c r="O20" s="21">
        <v>0</v>
      </c>
      <c r="P20" s="21">
        <v>0</v>
      </c>
      <c r="Q20" s="21">
        <v>0</v>
      </c>
      <c r="R20" s="21">
        <f t="shared" si="2"/>
        <v>386700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17207500.600000001</v>
      </c>
      <c r="E21" s="21">
        <f t="shared" si="7"/>
        <v>32819600.600000001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585799</v>
      </c>
      <c r="N21" s="21">
        <v>1420300</v>
      </c>
      <c r="O21" s="21">
        <v>0</v>
      </c>
      <c r="P21" s="21">
        <v>0</v>
      </c>
      <c r="Q21" s="21">
        <v>0</v>
      </c>
      <c r="R21" s="21">
        <f t="shared" si="2"/>
        <v>12061059.060000001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238177.81</v>
      </c>
      <c r="N22" s="21">
        <v>242678.43</v>
      </c>
      <c r="O22" s="21">
        <v>0</v>
      </c>
      <c r="P22" s="21">
        <v>0</v>
      </c>
      <c r="Q22" s="21">
        <v>0</v>
      </c>
      <c r="R22" s="21">
        <f t="shared" si="2"/>
        <v>3856323.5100000002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565000</v>
      </c>
      <c r="E23" s="21">
        <f t="shared" si="7"/>
        <v>3525000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108335</v>
      </c>
      <c r="N23" s="21">
        <v>115971.42</v>
      </c>
      <c r="O23" s="21">
        <v>0</v>
      </c>
      <c r="P23" s="21">
        <v>0</v>
      </c>
      <c r="Q23" s="21">
        <v>0</v>
      </c>
      <c r="R23" s="21">
        <f t="shared" si="2"/>
        <v>1685576.23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-5436320</v>
      </c>
      <c r="E24" s="21">
        <f t="shared" si="7"/>
        <v>30487680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1045570.03</v>
      </c>
      <c r="N24" s="21">
        <v>401661.3</v>
      </c>
      <c r="O24" s="21">
        <v>0</v>
      </c>
      <c r="P24" s="21">
        <v>0</v>
      </c>
      <c r="Q24" s="21">
        <v>0</v>
      </c>
      <c r="R24" s="21">
        <f t="shared" si="2"/>
        <v>3888940.33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3021233.88</v>
      </c>
      <c r="E25" s="21">
        <f t="shared" si="7"/>
        <v>6098233.8799999999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653767.19999999995</v>
      </c>
      <c r="N25" s="21">
        <v>279671.8</v>
      </c>
      <c r="O25" s="21">
        <v>0</v>
      </c>
      <c r="P25" s="21">
        <v>0</v>
      </c>
      <c r="Q25" s="21">
        <v>0</v>
      </c>
      <c r="R25" s="21">
        <f t="shared" si="2"/>
        <v>2064909.72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11979986.66</v>
      </c>
      <c r="E26" s="47">
        <f>+C26+D26</f>
        <v>31697338.66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520350.11000000004</v>
      </c>
      <c r="N26" s="26">
        <f t="shared" si="9"/>
        <v>2462233.25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9454454.6400000006</v>
      </c>
    </row>
    <row r="27" spans="1:25" ht="15.75" x14ac:dyDescent="0.25">
      <c r="A27" s="6"/>
      <c r="B27" s="10" t="s">
        <v>16</v>
      </c>
      <c r="C27" s="44">
        <v>751280</v>
      </c>
      <c r="D27" s="21">
        <v>138000</v>
      </c>
      <c r="E27" s="21">
        <f>+C27+D27</f>
        <v>889280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118570</v>
      </c>
      <c r="N27" s="21">
        <v>45122.04</v>
      </c>
      <c r="O27" s="21">
        <v>0</v>
      </c>
      <c r="P27" s="21">
        <v>0</v>
      </c>
      <c r="Q27" s="21">
        <v>0</v>
      </c>
      <c r="R27" s="21">
        <f t="shared" si="2"/>
        <v>383398.97</v>
      </c>
    </row>
    <row r="28" spans="1:25" ht="15.75" x14ac:dyDescent="0.25">
      <c r="A28" s="6"/>
      <c r="B28" s="10" t="s">
        <v>17</v>
      </c>
      <c r="C28" s="44">
        <v>1833000</v>
      </c>
      <c r="D28" s="21">
        <v>13379.13</v>
      </c>
      <c r="E28" s="21">
        <f t="shared" ref="E28:E35" si="11">+C28+D28</f>
        <v>1846379.13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145432.64000000001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866522.97000000009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-405531.04</v>
      </c>
      <c r="E29" s="21">
        <f t="shared" si="11"/>
        <v>922548.96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62070</v>
      </c>
      <c r="N29" s="21">
        <v>19293</v>
      </c>
      <c r="O29" s="21">
        <v>0</v>
      </c>
      <c r="P29" s="21">
        <v>0</v>
      </c>
      <c r="Q29" s="21">
        <v>0</v>
      </c>
      <c r="R29" s="21">
        <f>SUM(F29:Q29)</f>
        <v>422591.62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-28840</v>
      </c>
      <c r="E30" s="21">
        <f t="shared" si="11"/>
        <v>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21524.959999999999</v>
      </c>
      <c r="N30" s="21">
        <v>0</v>
      </c>
      <c r="O30" s="21"/>
      <c r="P30" s="21">
        <v>0</v>
      </c>
      <c r="Q30" s="21">
        <v>0</v>
      </c>
      <c r="R30" s="21">
        <f t="shared" si="2"/>
        <v>66068.959999999992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-75000</v>
      </c>
      <c r="E31" s="21">
        <f t="shared" si="11"/>
        <v>100000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21000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21000</v>
      </c>
    </row>
    <row r="32" spans="1:25" ht="31.5" x14ac:dyDescent="0.25">
      <c r="A32" s="6"/>
      <c r="B32" s="10" t="s">
        <v>71</v>
      </c>
      <c r="C32" s="44">
        <v>46000</v>
      </c>
      <c r="D32" s="21">
        <v>158000</v>
      </c>
      <c r="E32" s="21">
        <f t="shared" si="11"/>
        <v>204000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513.29999999999995</v>
      </c>
      <c r="O32" s="21">
        <v>0</v>
      </c>
      <c r="P32" s="21"/>
      <c r="Q32" s="21">
        <v>0</v>
      </c>
      <c r="R32" s="21">
        <f t="shared" si="2"/>
        <v>60690.559999999998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6077602.4000000004</v>
      </c>
      <c r="E33" s="21">
        <f t="shared" si="11"/>
        <v>14248562.4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540000</v>
      </c>
      <c r="O33" s="21">
        <v>0</v>
      </c>
      <c r="P33" s="21">
        <v>0</v>
      </c>
      <c r="Q33" s="21">
        <v>0</v>
      </c>
      <c r="R33" s="21">
        <f t="shared" si="2"/>
        <v>4010620.3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6102376.1699999999</v>
      </c>
      <c r="E35" s="21">
        <f t="shared" si="11"/>
        <v>13400408.17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151752.51</v>
      </c>
      <c r="N35" s="21">
        <v>1857304.91</v>
      </c>
      <c r="O35" s="21">
        <v>0</v>
      </c>
      <c r="P35" s="21">
        <v>0</v>
      </c>
      <c r="Q35" s="21">
        <v>0</v>
      </c>
      <c r="R35" s="21">
        <f t="shared" si="2"/>
        <v>3623561.26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610000</v>
      </c>
      <c r="E36" s="47">
        <f>+C36+D36</f>
        <v>1610000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866226.81</v>
      </c>
      <c r="N36" s="26">
        <f t="shared" si="12"/>
        <v>112030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1228036.81</v>
      </c>
    </row>
    <row r="37" spans="1:18" ht="31.5" x14ac:dyDescent="0.25">
      <c r="A37" s="6"/>
      <c r="B37" s="10" t="s">
        <v>74</v>
      </c>
      <c r="C37" s="21">
        <v>1000000</v>
      </c>
      <c r="D37" s="21">
        <v>-250000</v>
      </c>
      <c r="E37" s="21">
        <f>+C37+D37</f>
        <v>750000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9000</v>
      </c>
      <c r="N37" s="21">
        <v>112030</v>
      </c>
      <c r="O37" s="21"/>
      <c r="P37" s="21">
        <v>0</v>
      </c>
      <c r="Q37" s="21">
        <v>0</v>
      </c>
      <c r="R37" s="21">
        <f t="shared" si="2"/>
        <v>370810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860000</v>
      </c>
      <c r="E42" s="21">
        <f t="shared" si="14"/>
        <v>860000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857226.81</v>
      </c>
      <c r="N42" s="21">
        <v>0</v>
      </c>
      <c r="O42" s="21"/>
      <c r="P42" s="21"/>
      <c r="Q42" s="21">
        <v>0</v>
      </c>
      <c r="R42" s="21">
        <f t="shared" si="2"/>
        <v>857226.81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-6799013</v>
      </c>
      <c r="E52" s="55">
        <f>+C52+D52</f>
        <v>3494487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469672.27999999997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785440.28</v>
      </c>
    </row>
    <row r="53" spans="1:18" ht="15.75" x14ac:dyDescent="0.25">
      <c r="A53" s="6"/>
      <c r="B53" s="10" t="s">
        <v>24</v>
      </c>
      <c r="C53" s="21">
        <v>8810000</v>
      </c>
      <c r="D53" s="21">
        <v>-7304736</v>
      </c>
      <c r="E53" s="21">
        <f>+C53+D53</f>
        <v>1505264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59172.3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162717.29999999999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270000</v>
      </c>
      <c r="E54" s="21">
        <f t="shared" ref="E54:E61" si="19">+C54+D54</f>
        <v>670000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4000</v>
      </c>
      <c r="E55" s="21">
        <f t="shared" si="19"/>
        <v>4000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3000</v>
      </c>
      <c r="E57" s="21">
        <f t="shared" si="19"/>
        <v>803000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410499.98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410499.98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300000</v>
      </c>
      <c r="E58" s="21">
        <f t="shared" si="19"/>
        <v>300000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>
        <f>SUM(N63:N66)</f>
        <v>-3354521.55</v>
      </c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-3354521.55</v>
      </c>
      <c r="O63" s="21"/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722699786</v>
      </c>
      <c r="D75" s="62">
        <f>+D70+D67+D62+D52+D44+D36+D26+D16+D10</f>
        <v>141578290.53999999</v>
      </c>
      <c r="E75" s="62">
        <f>+C75+D75</f>
        <v>864278076.53999996</v>
      </c>
      <c r="F75" s="62">
        <f t="shared" ref="F75:Q75" si="25">+F70+F67+F62+F52+F44+F36+F26+F16+F10</f>
        <v>46298535.599999994</v>
      </c>
      <c r="G75" s="62">
        <f>+G70+G67+G62+G52+G44+G36+G26+G16+G10</f>
        <v>30868968.530000001</v>
      </c>
      <c r="H75" s="62">
        <f>+H70+H67+H62+H52+H44+H36+H26+H16+H10</f>
        <v>73062211.539999992</v>
      </c>
      <c r="I75" s="62">
        <f t="shared" si="25"/>
        <v>42008661.590000004</v>
      </c>
      <c r="J75" s="62">
        <f t="shared" si="25"/>
        <v>65097340.010000005</v>
      </c>
      <c r="K75" s="62">
        <f t="shared" si="25"/>
        <v>70684016.849999994</v>
      </c>
      <c r="L75" s="62">
        <f t="shared" si="25"/>
        <v>54461486.100000001</v>
      </c>
      <c r="M75" s="62">
        <f t="shared" si="25"/>
        <v>39161941.939999998</v>
      </c>
      <c r="N75" s="62">
        <f>+N70+N67+N62+N52+N44+N36+N26+N16+N10</f>
        <v>40488373.649999999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462131535.81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141578290.53999999</v>
      </c>
      <c r="E88" s="49">
        <f>+C88+D88</f>
        <v>864278076.53999996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39161941.940000005</v>
      </c>
      <c r="N88" s="31">
        <f>SUM(N75:N87)</f>
        <v>40488373.649999999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462131535.81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"/>
      <c r="O98" s="7"/>
      <c r="P98" s="33"/>
      <c r="Q98" s="7"/>
      <c r="R98" s="7"/>
    </row>
    <row r="99" spans="1:29" ht="18.75" x14ac:dyDescent="0.3">
      <c r="A99" s="41"/>
      <c r="B99" s="81"/>
      <c r="C99" s="81"/>
      <c r="D99" s="81"/>
      <c r="E99" s="81"/>
      <c r="F99" s="81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79"/>
      <c r="H114" s="79"/>
      <c r="I114" s="79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B89:C89"/>
    <mergeCell ref="B98:M98"/>
    <mergeCell ref="G114:I114"/>
    <mergeCell ref="G115:I115"/>
    <mergeCell ref="G116:I116"/>
    <mergeCell ref="B99:F99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34" fitToHeight="0" orientation="portrait" r:id="rId1"/>
  <headerFooter>
    <oddFooter>&amp;RPág. &amp;P / &amp;N</oddFooter>
  </headerFooter>
  <rowBreaks count="2" manualBreakCount="2">
    <brk id="61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7" sqref="R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Sept  2023</vt:lpstr>
      <vt:lpstr>Hoja1</vt:lpstr>
      <vt:lpstr>'Plantilla Ejecucion Sept  2023'!Área_de_impresión</vt:lpstr>
      <vt:lpstr>'Plantilla Ejecucion Sept 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2023-10-10T13:05:12Z</cp:lastPrinted>
  <dcterms:created xsi:type="dcterms:W3CDTF">2018-04-17T18:57:16Z</dcterms:created>
  <dcterms:modified xsi:type="dcterms:W3CDTF">2023-10-10T13:08:53Z</dcterms:modified>
</cp:coreProperties>
</file>