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Z:\Arch-Piso-8\Estadisticas Sectoriales\1. Sectores económicos\8. Comercio interno\3. Historico\Portal Web\"/>
    </mc:Choice>
  </mc:AlternateContent>
  <xr:revisionPtr revIDLastSave="0" documentId="13_ncr:1_{EC278BBC-49CE-4C1E-8C71-AA46A3C894A8}" xr6:coauthVersionLast="47" xr6:coauthVersionMax="47" xr10:uidLastSave="{00000000-0000-0000-0000-000000000000}"/>
  <bookViews>
    <workbookView xWindow="-120" yWindow="-120" windowWidth="29040" windowHeight="15720" xr2:uid="{00000000-000D-0000-FFFF-FFFF00000000}"/>
  </bookViews>
  <sheets>
    <sheet name="combustibles por año" sheetId="1" r:id="rId1"/>
  </sheets>
  <externalReferences>
    <externalReference r:id="rId2"/>
    <externalReference r:id="rId3"/>
    <externalReference r:id="rId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7" i="1" l="1"/>
  <c r="B26" i="1" l="1"/>
  <c r="B25" i="1" l="1"/>
  <c r="AN24" i="1" l="1"/>
  <c r="AM24" i="1"/>
  <c r="AL24" i="1"/>
  <c r="AK24" i="1"/>
  <c r="AJ24" i="1"/>
  <c r="AH24" i="1"/>
  <c r="AE24" i="1"/>
  <c r="AC24" i="1"/>
  <c r="AA24" i="1"/>
  <c r="Z24" i="1"/>
  <c r="Y24" i="1"/>
  <c r="X24" i="1"/>
  <c r="W24" i="1"/>
  <c r="V24" i="1"/>
  <c r="U24" i="1"/>
  <c r="T24" i="1"/>
  <c r="S24" i="1"/>
  <c r="R24" i="1"/>
  <c r="P24" i="1"/>
  <c r="N24" i="1"/>
  <c r="M24" i="1"/>
  <c r="L24" i="1"/>
  <c r="K24" i="1"/>
  <c r="J24" i="1"/>
  <c r="I24" i="1"/>
  <c r="H24" i="1"/>
  <c r="G24" i="1"/>
  <c r="E24" i="1"/>
  <c r="AN23" i="1"/>
  <c r="AM23" i="1"/>
  <c r="AL23" i="1"/>
  <c r="AK23" i="1"/>
  <c r="AJ23" i="1"/>
  <c r="AH23" i="1"/>
  <c r="AG23" i="1"/>
  <c r="AE23" i="1"/>
  <c r="AC23" i="1"/>
  <c r="AA23" i="1"/>
  <c r="Z23" i="1"/>
  <c r="Y23" i="1"/>
  <c r="X23" i="1"/>
  <c r="W23" i="1"/>
  <c r="V23" i="1"/>
  <c r="U23" i="1"/>
  <c r="T23" i="1"/>
  <c r="S23" i="1"/>
  <c r="R23" i="1"/>
  <c r="P23" i="1"/>
  <c r="N23" i="1"/>
  <c r="M23" i="1"/>
  <c r="L23" i="1"/>
  <c r="K23" i="1"/>
  <c r="J23" i="1"/>
  <c r="I23" i="1"/>
  <c r="H23" i="1"/>
  <c r="G23" i="1"/>
  <c r="E23" i="1"/>
  <c r="AG22" i="1"/>
  <c r="AE22" i="1"/>
  <c r="AC22" i="1"/>
  <c r="AA22" i="1"/>
  <c r="T22" i="1"/>
  <c r="P22" i="1"/>
  <c r="N22" i="1"/>
  <c r="L22" i="1"/>
  <c r="K22" i="1"/>
  <c r="J22" i="1"/>
  <c r="I22" i="1"/>
  <c r="H22" i="1"/>
  <c r="G22" i="1"/>
  <c r="E22" i="1"/>
  <c r="AG21" i="1"/>
  <c r="W21" i="1"/>
  <c r="V21" i="1"/>
  <c r="U21" i="1"/>
  <c r="S21" i="1"/>
  <c r="R21" i="1"/>
  <c r="J21" i="1"/>
  <c r="AG19" i="1"/>
  <c r="AE19" i="1"/>
  <c r="J19" i="1"/>
  <c r="AH18" i="1"/>
  <c r="AG18" i="1"/>
  <c r="AE18" i="1"/>
  <c r="R18" i="1"/>
  <c r="P18" i="1"/>
  <c r="M18" i="1"/>
  <c r="L18" i="1"/>
  <c r="J18" i="1"/>
  <c r="G18" i="1"/>
  <c r="F18" i="1"/>
  <c r="E18" i="1"/>
  <c r="A18" i="1"/>
  <c r="AH17" i="1"/>
  <c r="AG17" i="1"/>
  <c r="AE17" i="1"/>
  <c r="AA17" i="1"/>
  <c r="U17" i="1"/>
  <c r="S17" i="1"/>
  <c r="R17" i="1"/>
  <c r="P17" i="1"/>
  <c r="M17" i="1"/>
  <c r="L17" i="1"/>
  <c r="K17" i="1"/>
  <c r="J17" i="1"/>
  <c r="F17" i="1"/>
  <c r="A17" i="1"/>
  <c r="AH16" i="1"/>
  <c r="AG16" i="1"/>
  <c r="AE16" i="1"/>
  <c r="AC16" i="1"/>
  <c r="AA16" i="1"/>
  <c r="X16" i="1"/>
  <c r="U16" i="1"/>
  <c r="T16" i="1"/>
  <c r="S16" i="1"/>
  <c r="R16" i="1"/>
  <c r="P16" i="1"/>
  <c r="N16" i="1"/>
  <c r="M16" i="1"/>
  <c r="L16" i="1"/>
  <c r="K16" i="1"/>
  <c r="J16" i="1"/>
  <c r="G16" i="1"/>
  <c r="F16" i="1"/>
  <c r="E16" i="1"/>
  <c r="C16" i="1"/>
  <c r="A16" i="1"/>
  <c r="AH15" i="1"/>
  <c r="AG15" i="1"/>
  <c r="AE15" i="1"/>
  <c r="AC15" i="1"/>
  <c r="AA15" i="1"/>
  <c r="X15" i="1"/>
  <c r="V15" i="1"/>
  <c r="U15" i="1"/>
  <c r="S15" i="1"/>
  <c r="R15" i="1"/>
  <c r="P15" i="1"/>
  <c r="N15" i="1"/>
  <c r="M15" i="1"/>
  <c r="L15" i="1"/>
  <c r="K15" i="1"/>
  <c r="J15" i="1"/>
  <c r="G15" i="1"/>
  <c r="F15" i="1"/>
  <c r="E15" i="1"/>
  <c r="C15" i="1"/>
  <c r="A15" i="1"/>
  <c r="AH14" i="1"/>
  <c r="AG14" i="1"/>
  <c r="AE14" i="1"/>
  <c r="AC14" i="1"/>
  <c r="AA14" i="1"/>
  <c r="V14" i="1"/>
  <c r="U14" i="1"/>
  <c r="S14" i="1"/>
  <c r="R14" i="1"/>
  <c r="P14" i="1"/>
  <c r="N14" i="1"/>
  <c r="M14" i="1"/>
  <c r="L14" i="1"/>
  <c r="K14" i="1"/>
  <c r="J14" i="1"/>
  <c r="G14" i="1"/>
  <c r="F14" i="1"/>
  <c r="E14" i="1"/>
  <c r="C14" i="1"/>
  <c r="A14" i="1"/>
  <c r="AN13" i="1"/>
  <c r="AM13" i="1"/>
  <c r="AK13" i="1"/>
  <c r="AH13" i="1"/>
  <c r="AG13" i="1"/>
  <c r="AE13" i="1"/>
  <c r="AC13" i="1"/>
  <c r="AA13" i="1"/>
  <c r="V13" i="1"/>
  <c r="U13" i="1"/>
  <c r="S13" i="1"/>
  <c r="P13" i="1"/>
  <c r="N13" i="1"/>
  <c r="M13" i="1"/>
  <c r="L13" i="1"/>
  <c r="K13" i="1"/>
  <c r="J13" i="1"/>
  <c r="I13" i="1"/>
  <c r="H13" i="1"/>
  <c r="G13" i="1"/>
  <c r="F13" i="1"/>
  <c r="E13" i="1"/>
  <c r="C13" i="1"/>
  <c r="A13" i="1"/>
  <c r="AN12" i="1"/>
  <c r="AM12" i="1"/>
  <c r="AK12" i="1"/>
  <c r="AJ12" i="1"/>
  <c r="AG12" i="1"/>
  <c r="AE12" i="1"/>
  <c r="AC12" i="1"/>
  <c r="AA12" i="1"/>
  <c r="V12" i="1"/>
  <c r="U12" i="1"/>
  <c r="S12" i="1"/>
  <c r="R12" i="1"/>
  <c r="P12" i="1"/>
  <c r="N12" i="1"/>
  <c r="M12" i="1"/>
  <c r="L12" i="1"/>
  <c r="K12" i="1"/>
  <c r="J12" i="1"/>
  <c r="G12" i="1"/>
  <c r="F12" i="1"/>
  <c r="E12" i="1"/>
  <c r="C12" i="1"/>
  <c r="A12" i="1"/>
  <c r="AE11" i="1"/>
  <c r="AC11" i="1"/>
  <c r="AA11" i="1"/>
  <c r="S11" i="1"/>
  <c r="R11" i="1"/>
  <c r="P11" i="1"/>
  <c r="N11" i="1"/>
  <c r="L11" i="1"/>
  <c r="K11" i="1"/>
  <c r="J11" i="1"/>
  <c r="G11" i="1"/>
  <c r="F11" i="1"/>
  <c r="E11" i="1"/>
  <c r="C11" i="1"/>
  <c r="A11" i="1"/>
  <c r="AE10" i="1"/>
  <c r="AC10" i="1"/>
  <c r="AA10" i="1"/>
  <c r="S10" i="1"/>
  <c r="P10" i="1"/>
  <c r="N10" i="1"/>
  <c r="L10" i="1"/>
  <c r="K10" i="1"/>
  <c r="J10" i="1"/>
  <c r="G10" i="1"/>
  <c r="F10" i="1"/>
  <c r="E10" i="1"/>
  <c r="C10" i="1"/>
  <c r="A10" i="1"/>
  <c r="AE9" i="1"/>
  <c r="AC9" i="1"/>
  <c r="AA9" i="1"/>
  <c r="S9" i="1"/>
  <c r="P9" i="1"/>
  <c r="N9" i="1"/>
  <c r="L9" i="1"/>
  <c r="K9" i="1"/>
  <c r="J9" i="1"/>
  <c r="G9" i="1"/>
  <c r="F9" i="1"/>
  <c r="E9" i="1"/>
  <c r="C9" i="1"/>
  <c r="A9" i="1"/>
  <c r="AM8" i="1"/>
  <c r="AK8" i="1"/>
  <c r="AE8" i="1"/>
  <c r="AC8" i="1"/>
  <c r="AA8" i="1"/>
  <c r="S8" i="1"/>
  <c r="P8" i="1"/>
  <c r="N8" i="1"/>
  <c r="L8" i="1"/>
  <c r="K8" i="1"/>
  <c r="J8" i="1"/>
  <c r="G8" i="1"/>
  <c r="F8" i="1"/>
  <c r="E8" i="1"/>
  <c r="D8" i="1"/>
  <c r="C8" i="1"/>
  <c r="A8" i="1"/>
  <c r="AN7" i="1"/>
  <c r="AM7" i="1"/>
  <c r="AK7" i="1"/>
  <c r="AE7" i="1"/>
  <c r="AC7" i="1"/>
  <c r="AA7" i="1"/>
  <c r="S7" i="1"/>
  <c r="P7" i="1"/>
  <c r="N7" i="1"/>
  <c r="L7" i="1"/>
  <c r="K7" i="1"/>
  <c r="J7" i="1"/>
  <c r="G7" i="1"/>
  <c r="F7" i="1"/>
  <c r="E7" i="1"/>
  <c r="C7" i="1"/>
  <c r="A7" i="1"/>
  <c r="AN6" i="1"/>
  <c r="AM6" i="1"/>
  <c r="AL6" i="1"/>
  <c r="AK6" i="1"/>
  <c r="AE6" i="1"/>
  <c r="AC6" i="1"/>
  <c r="AA6" i="1"/>
  <c r="S6" i="1"/>
  <c r="P6" i="1"/>
  <c r="N6" i="1"/>
  <c r="L6" i="1"/>
  <c r="K6" i="1"/>
  <c r="J6" i="1"/>
  <c r="G6" i="1"/>
  <c r="F6" i="1"/>
  <c r="E6" i="1"/>
  <c r="D6" i="1"/>
  <c r="C6" i="1"/>
  <c r="A6" i="1"/>
  <c r="B23" i="1" l="1"/>
  <c r="B20" i="1"/>
  <c r="B8" i="1"/>
  <c r="B15" i="1"/>
  <c r="B12" i="1"/>
  <c r="B13" i="1"/>
  <c r="B11" i="1"/>
  <c r="B14" i="1"/>
  <c r="B19" i="1"/>
  <c r="B24" i="1"/>
  <c r="B16" i="1"/>
  <c r="B7" i="1"/>
  <c r="B9" i="1"/>
  <c r="B18" i="1"/>
  <c r="B21" i="1"/>
  <c r="B22" i="1"/>
  <c r="B6" i="1"/>
  <c r="B10" i="1"/>
  <c r="B17" i="1"/>
</calcChain>
</file>

<file path=xl/sharedStrings.xml><?xml version="1.0" encoding="utf-8"?>
<sst xmlns="http://schemas.openxmlformats.org/spreadsheetml/2006/main" count="476" uniqueCount="52">
  <si>
    <t>(En galones)</t>
  </si>
  <si>
    <t>Año</t>
  </si>
  <si>
    <t xml:space="preserve">Total                  </t>
  </si>
  <si>
    <t xml:space="preserve">G.L.P. Uso general                  </t>
  </si>
  <si>
    <t xml:space="preserve">Butano industrial </t>
  </si>
  <si>
    <t>Gasolina premium exenta de impuestos</t>
  </si>
  <si>
    <t>Gasolina a precio especial</t>
  </si>
  <si>
    <t xml:space="preserve">Avtur          </t>
  </si>
  <si>
    <t xml:space="preserve">Gasoil regular </t>
  </si>
  <si>
    <t>Gasoil normal exento de impuestos</t>
  </si>
  <si>
    <t xml:space="preserve">Gasoil generación interconectado </t>
  </si>
  <si>
    <t>Gasoil optimo</t>
  </si>
  <si>
    <t>Gasoil premium exento de impuestos</t>
  </si>
  <si>
    <t>Gasoil regenrado extento de advalorem</t>
  </si>
  <si>
    <t>Gasoil premium a precio especial</t>
  </si>
  <si>
    <t>Gasoil a precio especial</t>
  </si>
  <si>
    <t>Gasoil optimo exento de impuestos</t>
  </si>
  <si>
    <t>IFO-38...</t>
  </si>
  <si>
    <t xml:space="preserve">Avgas          </t>
  </si>
  <si>
    <t xml:space="preserve">Ac-13...        </t>
  </si>
  <si>
    <t xml:space="preserve">Crudo           </t>
  </si>
  <si>
    <t xml:space="preserve">Nafta              </t>
  </si>
  <si>
    <r>
      <t>Gas natural (M</t>
    </r>
    <r>
      <rPr>
        <b/>
        <vertAlign val="superscript"/>
        <sz val="9"/>
        <color indexed="8"/>
        <rFont val="Roboto"/>
      </rPr>
      <t>3</t>
    </r>
    <r>
      <rPr>
        <b/>
        <sz val="9"/>
        <color indexed="8"/>
        <rFont val="Roboto"/>
      </rPr>
      <t>)²</t>
    </r>
  </si>
  <si>
    <r>
      <t>Carbón (Toneladas)</t>
    </r>
    <r>
      <rPr>
        <b/>
        <vertAlign val="superscript"/>
        <sz val="9"/>
        <rFont val="Roboto"/>
      </rPr>
      <t>1</t>
    </r>
  </si>
  <si>
    <t>n/d</t>
  </si>
  <si>
    <t>Nota: El gasoil regular compensado a transportistas era un consumo subsidiado antes del año 2008.</t>
  </si>
  <si>
    <t>n/d: Información no disponible.</t>
  </si>
  <si>
    <t xml:space="preserve">Gasoil Generación no interconectado </t>
  </si>
  <si>
    <t>Gasoil generación interconectado CM</t>
  </si>
  <si>
    <t>Gasolina premium</t>
  </si>
  <si>
    <t>Gasolina regular</t>
  </si>
  <si>
    <t>Fuel oíl área de carga</t>
  </si>
  <si>
    <t xml:space="preserve">Fuel oíl generación interconectado </t>
  </si>
  <si>
    <t xml:space="preserve">Fuel oíl generación no interconectado </t>
  </si>
  <si>
    <t>Fuel oíl a precio especial</t>
  </si>
  <si>
    <t>Gasoil generación compensado transportistas</t>
  </si>
  <si>
    <t>Gasoil premium</t>
  </si>
  <si>
    <t>Gasoil optimo precio especial</t>
  </si>
  <si>
    <t>Fuel oíl 1% azufre</t>
  </si>
  <si>
    <t xml:space="preserve">Fuel oíl  </t>
  </si>
  <si>
    <t>Gasolina regular exenta de impuestos</t>
  </si>
  <si>
    <t>Fuel oíl generación interconectado CM</t>
  </si>
  <si>
    <t>Fuel oíl exonerado zonas francas</t>
  </si>
  <si>
    <t xml:space="preserve">*Cifras sujetas a rectificación </t>
  </si>
  <si>
    <r>
      <rPr>
        <vertAlign val="superscript"/>
        <sz val="7"/>
        <rFont val="Roboto"/>
      </rPr>
      <t>1</t>
    </r>
    <r>
      <rPr>
        <sz val="7"/>
        <rFont val="Roboto"/>
      </rPr>
      <t>: Las estadísticas sobre consumo de carbón se miden por toneladas, no están incluidas en el total de galones consumidos. Los datos del carbón corresponden de la base de datos de comercio exterior.  En 2017 y 2018 ambas son cifra preliminares.</t>
    </r>
  </si>
  <si>
    <t xml:space="preserve">²:Las estadísticas sobre consumo de Gas Natural se miden en metros cúbicos, no están incluidas en el total de galones consumidos. </t>
  </si>
  <si>
    <t>Fuente: Ministerio de Industria Comercio y MiPymes (MICM), Refinería Dominicana de Petróleo, S.A. (REFIDOMSA), Base de datos de importación de la Dirección General de Aduanas (DGA) y otras compañías importadoras.</t>
  </si>
  <si>
    <t>Cuadro 8.3 REPÚBLICA DOMINICANA: Consumo de derivados del petróleo por tipo de combustible, según año 2003-2024*</t>
  </si>
  <si>
    <r>
      <t>Kerosina</t>
    </r>
    <r>
      <rPr>
        <b/>
        <vertAlign val="superscript"/>
        <sz val="9"/>
        <rFont val="Roboto"/>
      </rPr>
      <t>3</t>
    </r>
  </si>
  <si>
    <r>
      <rPr>
        <vertAlign val="superscript"/>
        <sz val="7"/>
        <rFont val="Roboto"/>
      </rPr>
      <t>3</t>
    </r>
    <r>
      <rPr>
        <sz val="7"/>
        <rFont val="Roboto"/>
      </rPr>
      <t>: a partir del 2023 la Kerosene cambio de nombre a Kerosina</t>
    </r>
  </si>
  <si>
    <t>Gasoil generación no interconectado CM</t>
  </si>
  <si>
    <t>Fuel oíl generación no interconectado CM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</si>
</sst>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1" x14ac:knownFonts="1">
    <font>
      <sz val="11"/>
      <color theme="1"/>
      <name val="Calibri"/>
      <family val="2"/>
      <scheme val="minor"/>
    </font>
    <font>
      <sz val="11"/>
      <color theme="1"/>
      <name val="Calibri"/>
      <family val="2"/>
      <scheme val="minor"/>
    </font>
    <font>
      <sz val="9"/>
      <name val="Roboto"/>
    </font>
    <font>
      <sz val="9"/>
      <color theme="1"/>
      <name val="Roboto"/>
    </font>
    <font>
      <b/>
      <sz val="9"/>
      <name val="Roboto"/>
    </font>
    <font>
      <b/>
      <sz val="9"/>
      <color indexed="8"/>
      <name val="Roboto"/>
    </font>
    <font>
      <sz val="10"/>
      <name val="Arial"/>
      <family val="2"/>
    </font>
    <font>
      <b/>
      <vertAlign val="superscript"/>
      <sz val="9"/>
      <color indexed="8"/>
      <name val="Roboto"/>
    </font>
    <font>
      <b/>
      <vertAlign val="superscript"/>
      <sz val="9"/>
      <name val="Roboto"/>
    </font>
    <font>
      <sz val="7"/>
      <name val="Roboto"/>
    </font>
    <font>
      <vertAlign val="superscript"/>
      <sz val="7"/>
      <name val="Roboto"/>
    </font>
  </fonts>
  <fills count="3">
    <fill>
      <patternFill patternType="none"/>
    </fill>
    <fill>
      <patternFill patternType="gray125"/>
    </fill>
    <fill>
      <patternFill patternType="solid">
        <fgColor theme="0"/>
        <bgColor indexed="64"/>
      </patternFill>
    </fill>
  </fills>
  <borders count="3">
    <border>
      <left/>
      <right/>
      <top/>
      <bottom/>
      <diagonal/>
    </border>
    <border>
      <left/>
      <right/>
      <top style="thin">
        <color indexed="64"/>
      </top>
      <bottom style="thin">
        <color indexed="64"/>
      </bottom>
      <diagonal/>
    </border>
    <border>
      <left/>
      <right/>
      <top/>
      <bottom style="thin">
        <color indexed="64"/>
      </bottom>
      <diagonal/>
    </border>
  </borders>
  <cellStyleXfs count="3">
    <xf numFmtId="0" fontId="0" fillId="0" borderId="0"/>
    <xf numFmtId="43" fontId="1" fillId="0" borderId="0" applyFont="0" applyFill="0" applyBorder="0" applyAlignment="0" applyProtection="0"/>
    <xf numFmtId="0" fontId="6" fillId="0" borderId="0"/>
  </cellStyleXfs>
  <cellXfs count="43">
    <xf numFmtId="0" fontId="0" fillId="0" borderId="0" xfId="0"/>
    <xf numFmtId="0" fontId="3" fillId="2" borderId="0" xfId="0" applyFont="1" applyFill="1"/>
    <xf numFmtId="0" fontId="2" fillId="2" borderId="0" xfId="0" applyFont="1" applyFill="1"/>
    <xf numFmtId="0" fontId="2" fillId="2" borderId="0" xfId="0" applyFont="1" applyFill="1" applyAlignment="1">
      <alignment horizont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4" fillId="2" borderId="1" xfId="2" applyFont="1" applyFill="1" applyBorder="1" applyAlignment="1">
      <alignment horizontal="center" vertical="center" wrapText="1"/>
    </xf>
    <xf numFmtId="0" fontId="5" fillId="2" borderId="1" xfId="2" applyFont="1" applyFill="1" applyBorder="1" applyAlignment="1">
      <alignment horizontal="center" vertical="center" wrapText="1"/>
    </xf>
    <xf numFmtId="3" fontId="2" fillId="2" borderId="0" xfId="1" applyNumberFormat="1" applyFont="1" applyFill="1" applyAlignment="1">
      <alignment horizontal="right"/>
    </xf>
    <xf numFmtId="3" fontId="2" fillId="2" borderId="0" xfId="1" applyNumberFormat="1" applyFont="1" applyFill="1" applyBorder="1" applyAlignment="1">
      <alignment horizontal="right"/>
    </xf>
    <xf numFmtId="0" fontId="2" fillId="2" borderId="2" xfId="0" applyFont="1" applyFill="1" applyBorder="1" applyAlignment="1">
      <alignment horizontal="center"/>
    </xf>
    <xf numFmtId="3" fontId="2" fillId="2" borderId="2" xfId="1" applyNumberFormat="1" applyFont="1" applyFill="1" applyBorder="1" applyAlignment="1">
      <alignment horizontal="right"/>
    </xf>
    <xf numFmtId="3" fontId="2" fillId="2" borderId="2" xfId="0" applyNumberFormat="1" applyFont="1" applyFill="1" applyBorder="1"/>
    <xf numFmtId="3" fontId="2" fillId="2" borderId="2" xfId="0" applyNumberFormat="1" applyFont="1" applyFill="1" applyBorder="1" applyAlignment="1">
      <alignment horizontal="right"/>
    </xf>
    <xf numFmtId="0" fontId="9" fillId="2" borderId="0" xfId="0" applyFont="1" applyFill="1"/>
    <xf numFmtId="0" fontId="9" fillId="2" borderId="0" xfId="0" applyFont="1" applyFill="1" applyAlignment="1">
      <alignment horizontal="left"/>
    </xf>
    <xf numFmtId="0" fontId="9" fillId="2" borderId="0" xfId="0" applyFont="1" applyFill="1" applyBorder="1" applyAlignment="1">
      <alignment horizontal="left"/>
    </xf>
    <xf numFmtId="164" fontId="4" fillId="2" borderId="0" xfId="1" applyNumberFormat="1" applyFont="1" applyFill="1" applyBorder="1" applyAlignment="1">
      <alignment horizontal="left"/>
    </xf>
    <xf numFmtId="3" fontId="2" fillId="2" borderId="0" xfId="1" applyNumberFormat="1" applyFont="1" applyFill="1" applyBorder="1" applyAlignment="1">
      <alignment horizontal="left"/>
    </xf>
    <xf numFmtId="0" fontId="3" fillId="2" borderId="0" xfId="0" applyFont="1" applyFill="1" applyAlignment="1">
      <alignment horizontal="left"/>
    </xf>
    <xf numFmtId="164" fontId="4" fillId="2" borderId="2" xfId="1" applyNumberFormat="1" applyFont="1" applyFill="1" applyBorder="1"/>
    <xf numFmtId="0" fontId="2" fillId="2" borderId="0" xfId="0" applyFont="1" applyFill="1" applyAlignment="1">
      <alignment horizontal="center"/>
    </xf>
    <xf numFmtId="3" fontId="2" fillId="0" borderId="2" xfId="0" applyNumberFormat="1" applyFont="1" applyFill="1" applyBorder="1" applyAlignment="1">
      <alignment horizontal="right"/>
    </xf>
    <xf numFmtId="3" fontId="2" fillId="0" borderId="0" xfId="0" applyNumberFormat="1" applyFont="1" applyFill="1" applyBorder="1" applyAlignment="1">
      <alignment horizontal="right"/>
    </xf>
    <xf numFmtId="0" fontId="2" fillId="0" borderId="0" xfId="0" applyFont="1" applyFill="1" applyAlignment="1">
      <alignment horizontal="center"/>
    </xf>
    <xf numFmtId="164" fontId="4" fillId="0" borderId="0" xfId="1" applyNumberFormat="1" applyFont="1" applyFill="1"/>
    <xf numFmtId="3" fontId="2" fillId="0" borderId="0" xfId="1" applyNumberFormat="1" applyFont="1" applyFill="1" applyAlignment="1">
      <alignment horizontal="right"/>
    </xf>
    <xf numFmtId="0" fontId="3" fillId="0" borderId="0" xfId="0" applyFont="1" applyFill="1"/>
    <xf numFmtId="43" fontId="3" fillId="0" borderId="0" xfId="1" applyFont="1" applyFill="1"/>
    <xf numFmtId="3" fontId="2" fillId="0" borderId="0" xfId="0" applyNumberFormat="1" applyFont="1" applyFill="1" applyAlignment="1">
      <alignment horizontal="right"/>
    </xf>
    <xf numFmtId="3" fontId="2" fillId="0" borderId="0" xfId="1" applyNumberFormat="1" applyFont="1" applyFill="1" applyBorder="1" applyAlignment="1">
      <alignment horizontal="right"/>
    </xf>
    <xf numFmtId="0" fontId="2" fillId="0" borderId="0" xfId="0" applyFont="1" applyFill="1" applyBorder="1" applyAlignment="1">
      <alignment horizontal="center"/>
    </xf>
    <xf numFmtId="164" fontId="4" fillId="0" borderId="0" xfId="1" applyNumberFormat="1" applyFont="1" applyFill="1" applyBorder="1"/>
    <xf numFmtId="3" fontId="2" fillId="0" borderId="0" xfId="0" applyNumberFormat="1" applyFont="1" applyFill="1" applyBorder="1"/>
    <xf numFmtId="0" fontId="3" fillId="0" borderId="0" xfId="0" applyFont="1" applyFill="1" applyBorder="1"/>
    <xf numFmtId="0" fontId="2" fillId="2" borderId="0" xfId="0" applyFont="1" applyFill="1" applyAlignment="1">
      <alignment horizontal="center"/>
    </xf>
    <xf numFmtId="0" fontId="2" fillId="2" borderId="0" xfId="0" applyFont="1" applyFill="1" applyBorder="1" applyAlignment="1">
      <alignment horizontal="center"/>
    </xf>
    <xf numFmtId="164" fontId="4" fillId="2" borderId="0" xfId="1" applyNumberFormat="1" applyFont="1" applyFill="1" applyBorder="1"/>
    <xf numFmtId="3" fontId="2" fillId="2" borderId="0" xfId="0" applyNumberFormat="1" applyFont="1" applyFill="1" applyBorder="1"/>
    <xf numFmtId="3" fontId="2" fillId="2" borderId="0" xfId="0" applyNumberFormat="1" applyFont="1" applyFill="1" applyBorder="1" applyAlignment="1">
      <alignment horizontal="right"/>
    </xf>
    <xf numFmtId="0" fontId="3" fillId="2" borderId="0" xfId="0" applyFont="1" applyFill="1" applyBorder="1"/>
    <xf numFmtId="0" fontId="2" fillId="2" borderId="0" xfId="0" applyFont="1" applyFill="1" applyAlignment="1">
      <alignment horizontal="center"/>
    </xf>
  </cellXfs>
  <cellStyles count="3">
    <cellStyle name="Millares" xfId="1" builtinId="3"/>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2" Type="http://schemas.openxmlformats.org/officeDocument/2006/relationships/image" Target="cid:image001.jpg@01D2CD89.83FD12A0"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41</xdr:col>
      <xdr:colOff>104776</xdr:colOff>
      <xdr:row>1</xdr:row>
      <xdr:rowOff>0</xdr:rowOff>
    </xdr:from>
    <xdr:to>
      <xdr:col>41</xdr:col>
      <xdr:colOff>657226</xdr:colOff>
      <xdr:row>2</xdr:row>
      <xdr:rowOff>104776</xdr:rowOff>
    </xdr:to>
    <xdr:pic>
      <xdr:nvPicPr>
        <xdr:cNvPr id="2" name="Picture 1" descr="image001">
          <a:extLst>
            <a:ext uri="{FF2B5EF4-FFF2-40B4-BE49-F238E27FC236}">
              <a16:creationId xmlns:a16="http://schemas.microsoft.com/office/drawing/2014/main" id="{C67ED842-5F89-4A88-9FEA-4BD6AA42F285}"/>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8032076" y="152400"/>
          <a:ext cx="552450" cy="2571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ne.local\perfiles\Roaming\theodore.quant\Desktop\SECTORIALES%20MARY\A-ESTADISTICAS%20MARY%20POR%20SECTORES\SECTOR%20COMERIO%20INTERIOR\Consumo%20COMBUSTIBLE%20derivados%20del%20petroleo%20por%20tipo,%20segun%20a&#241;o%20y%20mes%2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vrwfileserver\perfiles\Users\theodore.quant\Desktop\SECTORIALES%20MARY\A-ESTADISTICAS%20MARY%20POR%20SECTORES\ANUARIOS\Anuario%20Sectores%202016\Comercio%20Interno%20mensual\Comercio%20Interno,%20Anuario%20economico,%20201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Estadisticas%20Sectoriales/1.%20Sectores%20econ&#243;micos/8.%20Consumo%20Combustibles/3.%20Insumos/4.%20Fichas%20de%20carga/Portal%20Web/8.1%20comercio-interior-por-a&#241;o-combustibles-mes-2003-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8-01 serie anual mensual"/>
      <sheetName val="3.6.02 Serie anual"/>
    </sheetNames>
    <sheetDataSet>
      <sheetData sheetId="0" refreshError="1">
        <row r="8">
          <cell r="A8">
            <v>2003</v>
          </cell>
          <cell r="D8">
            <v>229182035</v>
          </cell>
          <cell r="E8">
            <v>28747</v>
          </cell>
          <cell r="F8">
            <v>52957551</v>
          </cell>
          <cell r="G8" t="str">
            <v>n/d</v>
          </cell>
          <cell r="H8">
            <v>303139902</v>
          </cell>
          <cell r="K8">
            <v>4354683</v>
          </cell>
          <cell r="L8">
            <v>127018081</v>
          </cell>
          <cell r="M8">
            <v>296765026</v>
          </cell>
          <cell r="O8">
            <v>149350914</v>
          </cell>
          <cell r="P8">
            <v>9279814</v>
          </cell>
          <cell r="R8">
            <v>21780239</v>
          </cell>
          <cell r="Z8">
            <v>19696927</v>
          </cell>
          <cell r="AA8">
            <v>445982696</v>
          </cell>
          <cell r="AB8">
            <v>33524881</v>
          </cell>
          <cell r="AF8">
            <v>545381</v>
          </cell>
          <cell r="AG8">
            <v>4067935</v>
          </cell>
          <cell r="AH8">
            <v>80849790</v>
          </cell>
          <cell r="AI8">
            <v>29972498</v>
          </cell>
        </row>
        <row r="23">
          <cell r="A23">
            <v>2004</v>
          </cell>
          <cell r="D23">
            <v>283139437</v>
          </cell>
          <cell r="F23">
            <v>55937077</v>
          </cell>
          <cell r="G23" t="str">
            <v>n/d</v>
          </cell>
          <cell r="H23">
            <v>271456791</v>
          </cell>
          <cell r="K23">
            <v>5274443</v>
          </cell>
          <cell r="L23">
            <v>137904760</v>
          </cell>
          <cell r="M23">
            <v>323756203</v>
          </cell>
          <cell r="O23">
            <v>188689399</v>
          </cell>
          <cell r="P23">
            <v>2604563</v>
          </cell>
          <cell r="R23">
            <v>25981826</v>
          </cell>
          <cell r="Z23">
            <v>23038735</v>
          </cell>
          <cell r="AA23">
            <v>217621628</v>
          </cell>
          <cell r="AB23">
            <v>18578915</v>
          </cell>
          <cell r="AF23">
            <v>419699</v>
          </cell>
          <cell r="AH23">
            <v>141800981</v>
          </cell>
          <cell r="AI23">
            <v>12159102</v>
          </cell>
        </row>
        <row r="38">
          <cell r="A38">
            <v>2005</v>
          </cell>
          <cell r="D38">
            <v>313814244.49000001</v>
          </cell>
          <cell r="E38">
            <v>1059585</v>
          </cell>
          <cell r="F38">
            <v>60859283</v>
          </cell>
          <cell r="G38" t="str">
            <v>n/d</v>
          </cell>
          <cell r="H38">
            <v>243171965</v>
          </cell>
          <cell r="K38">
            <v>4677150</v>
          </cell>
          <cell r="L38">
            <v>137692834</v>
          </cell>
          <cell r="M38">
            <v>306533302</v>
          </cell>
          <cell r="O38">
            <v>56599533.519999996</v>
          </cell>
          <cell r="P38">
            <v>4231745</v>
          </cell>
          <cell r="R38">
            <v>27411869</v>
          </cell>
          <cell r="Z38">
            <v>28575069</v>
          </cell>
          <cell r="AA38">
            <v>122286603.22999999</v>
          </cell>
          <cell r="AB38">
            <v>10484081.1</v>
          </cell>
          <cell r="AF38">
            <v>533567</v>
          </cell>
          <cell r="AH38">
            <v>120407873</v>
          </cell>
        </row>
        <row r="53">
          <cell r="A53">
            <v>2006</v>
          </cell>
          <cell r="D53">
            <v>354182699</v>
          </cell>
          <cell r="F53">
            <v>62129954.18</v>
          </cell>
          <cell r="G53" t="str">
            <v>n/d</v>
          </cell>
          <cell r="H53">
            <v>217814041.85999998</v>
          </cell>
          <cell r="K53">
            <v>3966018.02</v>
          </cell>
          <cell r="L53">
            <v>106035548.23999999</v>
          </cell>
          <cell r="M53">
            <v>273721681.78000003</v>
          </cell>
          <cell r="O53">
            <v>24574230.5</v>
          </cell>
          <cell r="P53">
            <v>12013578.460000001</v>
          </cell>
          <cell r="R53">
            <v>31857031.420000002</v>
          </cell>
          <cell r="Z53">
            <v>27337095.52</v>
          </cell>
          <cell r="AA53">
            <v>75611226.5</v>
          </cell>
          <cell r="AB53">
            <v>16104273.500000002</v>
          </cell>
        </row>
        <row r="68">
          <cell r="A68">
            <v>2007</v>
          </cell>
          <cell r="D68">
            <v>387781346</v>
          </cell>
          <cell r="F68">
            <v>66402657.739999995</v>
          </cell>
          <cell r="G68" t="str">
            <v>n/d</v>
          </cell>
          <cell r="H68">
            <v>210483729.56</v>
          </cell>
          <cell r="K68">
            <v>3856615.2199999997</v>
          </cell>
          <cell r="L68">
            <v>103213356.28</v>
          </cell>
          <cell r="M68">
            <v>224052913.54000002</v>
          </cell>
          <cell r="O68">
            <v>17574284.32</v>
          </cell>
          <cell r="P68">
            <v>12534337.379999999</v>
          </cell>
          <cell r="R68">
            <v>36530389.520000003</v>
          </cell>
          <cell r="Z68">
            <v>22221545.079999998</v>
          </cell>
          <cell r="AA68">
            <v>93258105.439999998</v>
          </cell>
          <cell r="AB68">
            <v>34286769.420000002</v>
          </cell>
        </row>
        <row r="83">
          <cell r="A83">
            <v>2008</v>
          </cell>
          <cell r="D83">
            <v>415442467</v>
          </cell>
          <cell r="F83">
            <v>61961572</v>
          </cell>
          <cell r="G83" t="str">
            <v>n/d</v>
          </cell>
          <cell r="H83">
            <v>195463310</v>
          </cell>
          <cell r="K83">
            <v>2892925</v>
          </cell>
          <cell r="L83">
            <v>129636717</v>
          </cell>
          <cell r="M83">
            <v>289234299</v>
          </cell>
          <cell r="O83">
            <v>19095483.140000001</v>
          </cell>
          <cell r="P83">
            <v>15543723</v>
          </cell>
          <cell r="Q83">
            <v>17606584</v>
          </cell>
          <cell r="R83">
            <v>34159256</v>
          </cell>
          <cell r="Z83">
            <v>15567228</v>
          </cell>
          <cell r="AA83">
            <v>102013349.93999998</v>
          </cell>
          <cell r="AB83">
            <v>35203288</v>
          </cell>
        </row>
        <row r="98">
          <cell r="A98">
            <v>2009</v>
          </cell>
          <cell r="D98">
            <v>418081722</v>
          </cell>
          <cell r="F98">
            <v>76500263</v>
          </cell>
          <cell r="G98">
            <v>162959</v>
          </cell>
          <cell r="H98">
            <v>210626412</v>
          </cell>
          <cell r="K98">
            <v>3401826</v>
          </cell>
          <cell r="L98">
            <v>107455633</v>
          </cell>
          <cell r="M98">
            <v>236179233</v>
          </cell>
          <cell r="N98">
            <v>983474</v>
          </cell>
          <cell r="O98">
            <v>23926143.32</v>
          </cell>
          <cell r="P98">
            <v>20787126</v>
          </cell>
          <cell r="Q98">
            <v>1975</v>
          </cell>
          <cell r="R98">
            <v>34971866</v>
          </cell>
          <cell r="T98">
            <v>2856889</v>
          </cell>
          <cell r="X98">
            <v>675870</v>
          </cell>
          <cell r="Z98">
            <v>15010604</v>
          </cell>
          <cell r="AA98">
            <v>77424193.420000002</v>
          </cell>
          <cell r="AB98">
            <v>30814214</v>
          </cell>
          <cell r="AC98">
            <v>11395308</v>
          </cell>
          <cell r="AE98">
            <v>26226994</v>
          </cell>
          <cell r="AF98">
            <v>262500</v>
          </cell>
          <cell r="AH98">
            <v>391275318</v>
          </cell>
          <cell r="AI98">
            <v>5979366</v>
          </cell>
        </row>
        <row r="113">
          <cell r="A113">
            <v>2010</v>
          </cell>
          <cell r="D113">
            <v>397853687</v>
          </cell>
          <cell r="F113">
            <v>90024169</v>
          </cell>
          <cell r="G113">
            <v>230142</v>
          </cell>
          <cell r="H113">
            <v>209333087</v>
          </cell>
          <cell r="I113">
            <v>469732</v>
          </cell>
          <cell r="J113">
            <v>12259686</v>
          </cell>
          <cell r="K113">
            <v>4900567</v>
          </cell>
          <cell r="L113">
            <v>105790632</v>
          </cell>
          <cell r="M113">
            <v>220671829</v>
          </cell>
          <cell r="N113">
            <v>1133436</v>
          </cell>
          <cell r="O113">
            <v>13324983</v>
          </cell>
          <cell r="P113">
            <v>16446738</v>
          </cell>
          <cell r="R113">
            <v>38146554</v>
          </cell>
          <cell r="T113">
            <v>5963544</v>
          </cell>
          <cell r="X113">
            <v>1548784</v>
          </cell>
          <cell r="Z113">
            <v>14103461</v>
          </cell>
          <cell r="AA113">
            <v>36958965</v>
          </cell>
          <cell r="AB113">
            <v>29506190</v>
          </cell>
          <cell r="AC113">
            <v>5821005</v>
          </cell>
          <cell r="AD113">
            <v>80099603</v>
          </cell>
          <cell r="AF113">
            <v>628866</v>
          </cell>
          <cell r="AH113">
            <v>394360092</v>
          </cell>
          <cell r="AI113">
            <v>5947409.3700000001</v>
          </cell>
        </row>
        <row r="128">
          <cell r="A128">
            <v>2011</v>
          </cell>
          <cell r="D128">
            <v>366643920</v>
          </cell>
          <cell r="F128">
            <v>90712463</v>
          </cell>
          <cell r="G128">
            <v>218584</v>
          </cell>
          <cell r="H128">
            <v>200752667</v>
          </cell>
          <cell r="K128">
            <v>3890097</v>
          </cell>
          <cell r="L128">
            <v>104507420</v>
          </cell>
          <cell r="M128">
            <v>198280590</v>
          </cell>
          <cell r="N128">
            <v>3441074</v>
          </cell>
          <cell r="O128">
            <v>14504764</v>
          </cell>
          <cell r="P128">
            <v>18056494</v>
          </cell>
          <cell r="Q128">
            <v>32314341</v>
          </cell>
          <cell r="R128">
            <v>34167563</v>
          </cell>
          <cell r="T128">
            <v>10571622</v>
          </cell>
          <cell r="X128">
            <v>748868</v>
          </cell>
          <cell r="Z128">
            <v>7695893</v>
          </cell>
          <cell r="AA128">
            <v>57059004</v>
          </cell>
          <cell r="AB128">
            <v>24513208</v>
          </cell>
          <cell r="AC128">
            <v>1428341</v>
          </cell>
          <cell r="AD128">
            <v>59670081</v>
          </cell>
        </row>
        <row r="143">
          <cell r="A143">
            <v>2012</v>
          </cell>
          <cell r="D143">
            <v>369497287</v>
          </cell>
          <cell r="F143">
            <v>97168302</v>
          </cell>
          <cell r="G143">
            <v>171317</v>
          </cell>
          <cell r="H143">
            <v>194574290</v>
          </cell>
          <cell r="K143">
            <v>4118299</v>
          </cell>
          <cell r="L143">
            <v>111207731</v>
          </cell>
          <cell r="M143">
            <v>177876160</v>
          </cell>
          <cell r="N143">
            <v>7169810</v>
          </cell>
          <cell r="O143">
            <v>11282317</v>
          </cell>
          <cell r="P143">
            <v>17222183</v>
          </cell>
          <cell r="Q143">
            <v>42082377</v>
          </cell>
          <cell r="R143">
            <v>32924145</v>
          </cell>
          <cell r="T143">
            <v>15189075</v>
          </cell>
          <cell r="X143">
            <v>5929</v>
          </cell>
          <cell r="Y143">
            <v>1875065</v>
          </cell>
          <cell r="Z143">
            <v>3825670</v>
          </cell>
          <cell r="AA143">
            <v>54808642</v>
          </cell>
          <cell r="AB143">
            <v>20813503</v>
          </cell>
          <cell r="AC143">
            <v>2136237</v>
          </cell>
          <cell r="AD143">
            <v>101812798</v>
          </cell>
        </row>
        <row r="158">
          <cell r="A158">
            <v>2013</v>
          </cell>
          <cell r="D158">
            <v>382490553</v>
          </cell>
          <cell r="F158">
            <v>98828848</v>
          </cell>
          <cell r="G158">
            <v>139698</v>
          </cell>
          <cell r="H158">
            <v>187125566</v>
          </cell>
          <cell r="K158">
            <v>4032971</v>
          </cell>
          <cell r="L158">
            <v>99741615</v>
          </cell>
          <cell r="M158">
            <v>149102896</v>
          </cell>
          <cell r="N158">
            <v>7490496</v>
          </cell>
          <cell r="O158">
            <v>8326282</v>
          </cell>
          <cell r="P158">
            <v>13138101</v>
          </cell>
          <cell r="Q158">
            <v>45879649</v>
          </cell>
          <cell r="R158">
            <v>31814523</v>
          </cell>
          <cell r="S158">
            <v>2164802</v>
          </cell>
          <cell r="T158">
            <v>17037222</v>
          </cell>
          <cell r="Y158">
            <v>13743698</v>
          </cell>
          <cell r="Z158">
            <v>5558394</v>
          </cell>
          <cell r="AA158">
            <v>13193960</v>
          </cell>
          <cell r="AB158">
            <v>16737996</v>
          </cell>
          <cell r="AC158">
            <v>2814296</v>
          </cell>
          <cell r="AD158">
            <v>130972306</v>
          </cell>
        </row>
        <row r="173">
          <cell r="A173">
            <v>2014</v>
          </cell>
          <cell r="G173">
            <v>123907</v>
          </cell>
          <cell r="K173">
            <v>3979573</v>
          </cell>
          <cell r="L173">
            <v>115758671</v>
          </cell>
          <cell r="M173">
            <v>145454679</v>
          </cell>
          <cell r="N173">
            <v>3289670</v>
          </cell>
          <cell r="P173">
            <v>20979840</v>
          </cell>
          <cell r="Q173">
            <v>47998032</v>
          </cell>
          <cell r="R173">
            <v>31985768</v>
          </cell>
          <cell r="T173">
            <v>19030531</v>
          </cell>
          <cell r="Z173">
            <v>2229556</v>
          </cell>
          <cell r="AB173">
            <v>11847900</v>
          </cell>
          <cell r="AC173">
            <v>2137594</v>
          </cell>
          <cell r="AD173">
            <v>110401706</v>
          </cell>
        </row>
        <row r="188">
          <cell r="A188">
            <v>2015</v>
          </cell>
          <cell r="F188">
            <v>128691636</v>
          </cell>
          <cell r="G188">
            <v>138581</v>
          </cell>
          <cell r="H188">
            <v>191857384</v>
          </cell>
          <cell r="K188">
            <v>4188634</v>
          </cell>
          <cell r="M188">
            <v>159725711</v>
          </cell>
          <cell r="N188">
            <v>6682882</v>
          </cell>
          <cell r="P188">
            <v>24024279</v>
          </cell>
          <cell r="Q188">
            <v>46502031</v>
          </cell>
          <cell r="AB188">
            <v>8399678</v>
          </cell>
          <cell r="AC188">
            <v>3541357</v>
          </cell>
          <cell r="AD188">
            <v>94200334</v>
          </cell>
        </row>
        <row r="202">
          <cell r="K202">
            <v>6206087</v>
          </cell>
        </row>
        <row r="230">
          <cell r="I230" t="str">
            <v>n/d</v>
          </cell>
          <cell r="J230" t="str">
            <v>n/d</v>
          </cell>
          <cell r="K230">
            <v>3761129</v>
          </cell>
          <cell r="Q230" t="str">
            <v>n/d</v>
          </cell>
          <cell r="R230" t="str">
            <v>n/d</v>
          </cell>
          <cell r="T230" t="str">
            <v>n/d</v>
          </cell>
          <cell r="U230" t="str">
            <v>n/d</v>
          </cell>
          <cell r="X230" t="str">
            <v>n/d</v>
          </cell>
          <cell r="AC230">
            <v>3772015</v>
          </cell>
        </row>
        <row r="244">
          <cell r="F244">
            <v>250626022</v>
          </cell>
          <cell r="H244">
            <v>174606740</v>
          </cell>
          <cell r="K244">
            <v>4803591</v>
          </cell>
          <cell r="L244">
            <v>172495718.59999999</v>
          </cell>
          <cell r="M244">
            <v>278203196.94999999</v>
          </cell>
          <cell r="O244">
            <v>15123288</v>
          </cell>
          <cell r="P244">
            <v>308666</v>
          </cell>
          <cell r="S244">
            <v>119154069.59</v>
          </cell>
          <cell r="Z244">
            <v>114770765</v>
          </cell>
          <cell r="AA244">
            <v>18143694</v>
          </cell>
          <cell r="AB244">
            <v>8170128</v>
          </cell>
          <cell r="AC244">
            <v>3345287</v>
          </cell>
        </row>
      </sheetData>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ercio Interno"/>
      <sheetName val="2016"/>
    </sheetNames>
    <sheetDataSet>
      <sheetData sheetId="0" refreshError="1"/>
      <sheetData sheetId="1" refreshError="1">
        <row r="6">
          <cell r="Q6">
            <v>279458</v>
          </cell>
          <cell r="Y6">
            <v>8041448</v>
          </cell>
          <cell r="Z6">
            <v>4471800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bustibles mensual"/>
    </sheetNames>
    <sheetDataSet>
      <sheetData sheetId="0">
        <row r="262">
          <cell r="C262">
            <v>1334701401.1700001</v>
          </cell>
          <cell r="F262">
            <v>246290597.25</v>
          </cell>
          <cell r="H262">
            <v>141945867.74000001</v>
          </cell>
          <cell r="I262" t="str">
            <v>n/d</v>
          </cell>
          <cell r="J262" t="str">
            <v>n/d</v>
          </cell>
          <cell r="K262">
            <v>4240748</v>
          </cell>
          <cell r="L262">
            <v>64660994.43</v>
          </cell>
          <cell r="M262">
            <v>222480380.40000001</v>
          </cell>
          <cell r="N262" t="str">
            <v>n/d</v>
          </cell>
          <cell r="O262">
            <v>5923524</v>
          </cell>
          <cell r="P262">
            <v>304733</v>
          </cell>
          <cell r="Q262" t="str">
            <v>n/d</v>
          </cell>
          <cell r="R262" t="str">
            <v>n/d</v>
          </cell>
          <cell r="S262">
            <v>112276249.34999999</v>
          </cell>
          <cell r="T262" t="str">
            <v>n/d</v>
          </cell>
          <cell r="U262" t="str">
            <v>n/d</v>
          </cell>
          <cell r="V262" t="str">
            <v>n/d</v>
          </cell>
          <cell r="W262" t="str">
            <v>n/d</v>
          </cell>
          <cell r="X262" t="str">
            <v>n/d</v>
          </cell>
          <cell r="Y262" t="str">
            <v>n/d</v>
          </cell>
          <cell r="Z262">
            <v>69208526</v>
          </cell>
          <cell r="AA262">
            <v>9667859</v>
          </cell>
          <cell r="AB262">
            <v>2663208</v>
          </cell>
          <cell r="AC262">
            <v>1613600</v>
          </cell>
          <cell r="AD262" t="str">
            <v>n/d</v>
          </cell>
          <cell r="AE262" t="str">
            <v>n/d</v>
          </cell>
          <cell r="AG262" t="str">
            <v>n/d</v>
          </cell>
          <cell r="AH262" t="str">
            <v>n/d</v>
          </cell>
          <cell r="AI262" t="str">
            <v>n/d</v>
          </cell>
          <cell r="AJ262" t="str">
            <v>n/d</v>
          </cell>
        </row>
        <row r="277">
          <cell r="F277">
            <v>304902086.67000002</v>
          </cell>
          <cell r="H277">
            <v>184239848.62</v>
          </cell>
          <cell r="I277" t="str">
            <v>n/d</v>
          </cell>
          <cell r="J277" t="str">
            <v>n/d</v>
          </cell>
          <cell r="K277">
            <v>3730765.92</v>
          </cell>
          <cell r="L277">
            <v>125279607.3</v>
          </cell>
          <cell r="M277">
            <v>264441366.25</v>
          </cell>
          <cell r="N277" t="str">
            <v>n/d</v>
          </cell>
          <cell r="O277">
            <v>6976382.4000000004</v>
          </cell>
          <cell r="P277">
            <v>48332</v>
          </cell>
          <cell r="Q277" t="str">
            <v>n/d</v>
          </cell>
          <cell r="R277" t="str">
            <v>n/d</v>
          </cell>
          <cell r="S277">
            <v>136039562.93000001</v>
          </cell>
          <cell r="T277" t="str">
            <v>n/d</v>
          </cell>
          <cell r="U277" t="str">
            <v>n/d</v>
          </cell>
          <cell r="V277" t="str">
            <v>n/d</v>
          </cell>
          <cell r="W277" t="str">
            <v>n/d</v>
          </cell>
          <cell r="X277" t="str">
            <v>n/d</v>
          </cell>
          <cell r="Y277" t="str">
            <v>n/d</v>
          </cell>
          <cell r="Z277">
            <v>85941707.819999993</v>
          </cell>
          <cell r="AA277">
            <v>13849109.52</v>
          </cell>
          <cell r="AB277">
            <v>189233</v>
          </cell>
          <cell r="AD277" t="str">
            <v>n/d</v>
          </cell>
          <cell r="AE277" t="str">
            <v>n/d</v>
          </cell>
          <cell r="AG277" t="str">
            <v>n/d</v>
          </cell>
          <cell r="AH277" t="str">
            <v>n/d</v>
          </cell>
          <cell r="AI277" t="str">
            <v>n/d</v>
          </cell>
          <cell r="AJ277" t="str">
            <v>n/d</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34"/>
  <sheetViews>
    <sheetView showGridLines="0" tabSelected="1" workbookViewId="0">
      <pane xSplit="2" ySplit="5" topLeftCell="C6" activePane="bottomRight" state="frozen"/>
      <selection pane="topRight" activeCell="C1" sqref="C1"/>
      <selection pane="bottomLeft" activeCell="A6" sqref="A6"/>
      <selection pane="bottomRight" activeCell="I33" sqref="I33"/>
    </sheetView>
  </sheetViews>
  <sheetFormatPr baseColWidth="10" defaultColWidth="11.42578125" defaultRowHeight="12" x14ac:dyDescent="0.2"/>
  <cols>
    <col min="1" max="1" width="10.140625" style="1" customWidth="1"/>
    <col min="2" max="2" width="14.28515625" style="1" customWidth="1"/>
    <col min="3" max="3" width="12.28515625" style="1" bestFit="1" customWidth="1"/>
    <col min="4" max="13" width="11.42578125" style="1"/>
    <col min="14" max="15" width="13.28515625" style="1" customWidth="1"/>
    <col min="16" max="17" width="13.7109375" style="1" customWidth="1"/>
    <col min="18" max="18" width="13.42578125" style="1" customWidth="1"/>
    <col min="19" max="28" width="11.42578125" style="1"/>
    <col min="29" max="29" width="13.42578125" style="1" customWidth="1"/>
    <col min="30" max="30" width="16.28515625" style="1" customWidth="1"/>
    <col min="31" max="32" width="13.42578125" style="1" customWidth="1"/>
    <col min="33" max="40" width="11.42578125" style="1"/>
    <col min="41" max="41" width="13.85546875" style="1" bestFit="1" customWidth="1"/>
    <col min="42" max="42" width="11.85546875" style="1" bestFit="1" customWidth="1"/>
    <col min="43" max="43" width="11.42578125" style="1"/>
    <col min="44" max="44" width="15.42578125" style="1" bestFit="1" customWidth="1"/>
    <col min="45" max="45" width="17.5703125" style="1" bestFit="1" customWidth="1"/>
    <col min="46" max="16384" width="11.42578125" style="1"/>
  </cols>
  <sheetData>
    <row r="1" spans="1:45" x14ac:dyDescent="0.2">
      <c r="A1" s="42"/>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row>
    <row r="2" spans="1:45" x14ac:dyDescent="0.2">
      <c r="A2" s="2" t="s">
        <v>47</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row>
    <row r="3" spans="1:45" x14ac:dyDescent="0.2">
      <c r="A3" s="2" t="s">
        <v>0</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row>
    <row r="4" spans="1:45" x14ac:dyDescent="0.2">
      <c r="A4" s="2"/>
      <c r="B4" s="2"/>
      <c r="C4" s="2"/>
      <c r="D4" s="3"/>
      <c r="E4" s="2"/>
      <c r="F4" s="3"/>
      <c r="G4" s="2"/>
      <c r="H4" s="3"/>
      <c r="I4" s="3"/>
      <c r="J4" s="2"/>
      <c r="K4" s="2"/>
      <c r="L4" s="2"/>
      <c r="M4" s="3"/>
      <c r="N4" s="2"/>
      <c r="O4" s="2"/>
      <c r="P4" s="2"/>
      <c r="Q4" s="2"/>
      <c r="R4" s="3"/>
      <c r="S4" s="2"/>
      <c r="T4" s="3"/>
      <c r="U4" s="3"/>
      <c r="V4" s="3"/>
      <c r="W4" s="3"/>
      <c r="X4" s="3"/>
      <c r="Y4" s="3"/>
      <c r="Z4" s="3"/>
      <c r="AA4" s="2"/>
      <c r="AB4" s="2"/>
      <c r="AC4" s="2"/>
      <c r="AD4" s="2"/>
      <c r="AE4" s="2"/>
      <c r="AF4" s="2"/>
      <c r="AG4" s="3"/>
      <c r="AH4" s="3"/>
      <c r="AI4" s="22"/>
      <c r="AJ4" s="3"/>
      <c r="AK4" s="3"/>
      <c r="AL4" s="3"/>
      <c r="AM4" s="3"/>
      <c r="AN4" s="3"/>
      <c r="AO4" s="3"/>
      <c r="AP4" s="3"/>
    </row>
    <row r="5" spans="1:45" ht="61.5" customHeight="1" x14ac:dyDescent="0.2">
      <c r="A5" s="4" t="s">
        <v>1</v>
      </c>
      <c r="B5" s="5" t="s">
        <v>2</v>
      </c>
      <c r="C5" s="5" t="s">
        <v>3</v>
      </c>
      <c r="D5" s="5" t="s">
        <v>4</v>
      </c>
      <c r="E5" s="5" t="s">
        <v>29</v>
      </c>
      <c r="F5" s="5" t="s">
        <v>5</v>
      </c>
      <c r="G5" s="5" t="s">
        <v>30</v>
      </c>
      <c r="H5" s="5" t="s">
        <v>40</v>
      </c>
      <c r="I5" s="5" t="s">
        <v>6</v>
      </c>
      <c r="J5" s="5" t="s">
        <v>48</v>
      </c>
      <c r="K5" s="6" t="s">
        <v>7</v>
      </c>
      <c r="L5" s="6" t="s">
        <v>8</v>
      </c>
      <c r="M5" s="5" t="s">
        <v>9</v>
      </c>
      <c r="N5" s="5" t="s">
        <v>10</v>
      </c>
      <c r="O5" s="5" t="s">
        <v>28</v>
      </c>
      <c r="P5" s="5" t="s">
        <v>27</v>
      </c>
      <c r="Q5" s="5" t="s">
        <v>50</v>
      </c>
      <c r="R5" s="5" t="s">
        <v>35</v>
      </c>
      <c r="S5" s="5" t="s">
        <v>36</v>
      </c>
      <c r="T5" s="5" t="s">
        <v>11</v>
      </c>
      <c r="U5" s="5" t="s">
        <v>12</v>
      </c>
      <c r="V5" s="7" t="s">
        <v>13</v>
      </c>
      <c r="W5" s="7" t="s">
        <v>14</v>
      </c>
      <c r="X5" s="7" t="s">
        <v>15</v>
      </c>
      <c r="Y5" s="7" t="s">
        <v>16</v>
      </c>
      <c r="Z5" s="7" t="s">
        <v>37</v>
      </c>
      <c r="AA5" s="6" t="s">
        <v>31</v>
      </c>
      <c r="AB5" s="6" t="s">
        <v>39</v>
      </c>
      <c r="AC5" s="6" t="s">
        <v>32</v>
      </c>
      <c r="AD5" s="6" t="s">
        <v>41</v>
      </c>
      <c r="AE5" s="6" t="s">
        <v>33</v>
      </c>
      <c r="AF5" s="6" t="s">
        <v>51</v>
      </c>
      <c r="AG5" s="6" t="s">
        <v>42</v>
      </c>
      <c r="AH5" s="8" t="s">
        <v>34</v>
      </c>
      <c r="AI5" s="8" t="s">
        <v>38</v>
      </c>
      <c r="AJ5" s="6" t="s">
        <v>17</v>
      </c>
      <c r="AK5" s="6" t="s">
        <v>18</v>
      </c>
      <c r="AL5" s="6" t="s">
        <v>19</v>
      </c>
      <c r="AM5" s="6" t="s">
        <v>20</v>
      </c>
      <c r="AN5" s="6" t="s">
        <v>21</v>
      </c>
      <c r="AO5" s="6" t="s">
        <v>22</v>
      </c>
      <c r="AP5" s="5" t="s">
        <v>23</v>
      </c>
    </row>
    <row r="6" spans="1:45" s="28" customFormat="1" ht="13.5" customHeight="1" x14ac:dyDescent="0.2">
      <c r="A6" s="25">
        <f>+'[1]3.8-01 serie anual mensual'!A8</f>
        <v>2003</v>
      </c>
      <c r="B6" s="26">
        <f>SUM(C6:AH6)</f>
        <v>1693061496</v>
      </c>
      <c r="C6" s="27">
        <f>+'[1]3.8-01 serie anual mensual'!D8</f>
        <v>229182035</v>
      </c>
      <c r="D6" s="27">
        <f>+'[1]3.8-01 serie anual mensual'!E8</f>
        <v>28747</v>
      </c>
      <c r="E6" s="27">
        <f>+'[1]3.8-01 serie anual mensual'!F8</f>
        <v>52957551</v>
      </c>
      <c r="F6" s="27" t="str">
        <f>+'[1]3.8-01 serie anual mensual'!G8</f>
        <v>n/d</v>
      </c>
      <c r="G6" s="27">
        <f>+'[1]3.8-01 serie anual mensual'!H8</f>
        <v>303139902</v>
      </c>
      <c r="H6" s="27" t="s">
        <v>24</v>
      </c>
      <c r="I6" s="27" t="s">
        <v>24</v>
      </c>
      <c r="J6" s="27">
        <f>+'[1]3.8-01 serie anual mensual'!K8</f>
        <v>4354683</v>
      </c>
      <c r="K6" s="27">
        <f>+'[1]3.8-01 serie anual mensual'!L8</f>
        <v>127018081</v>
      </c>
      <c r="L6" s="27">
        <f>+'[1]3.8-01 serie anual mensual'!M8</f>
        <v>296765026</v>
      </c>
      <c r="M6" s="27" t="s">
        <v>24</v>
      </c>
      <c r="N6" s="27">
        <f>+'[1]3.8-01 serie anual mensual'!O8</f>
        <v>149350914</v>
      </c>
      <c r="O6" s="27" t="s">
        <v>24</v>
      </c>
      <c r="P6" s="27">
        <f>+'[1]3.8-01 serie anual mensual'!P8</f>
        <v>9279814</v>
      </c>
      <c r="Q6" s="27" t="s">
        <v>24</v>
      </c>
      <c r="R6" s="27" t="s">
        <v>24</v>
      </c>
      <c r="S6" s="27">
        <f>+'[1]3.8-01 serie anual mensual'!R8</f>
        <v>21780239</v>
      </c>
      <c r="T6" s="27" t="s">
        <v>24</v>
      </c>
      <c r="U6" s="27" t="s">
        <v>24</v>
      </c>
      <c r="V6" s="27" t="s">
        <v>24</v>
      </c>
      <c r="W6" s="27" t="s">
        <v>24</v>
      </c>
      <c r="X6" s="27" t="s">
        <v>24</v>
      </c>
      <c r="Y6" s="27" t="s">
        <v>24</v>
      </c>
      <c r="Z6" s="27" t="s">
        <v>24</v>
      </c>
      <c r="AA6" s="27">
        <f>+'[1]3.8-01 serie anual mensual'!Z8</f>
        <v>19696927</v>
      </c>
      <c r="AB6" s="27" t="s">
        <v>24</v>
      </c>
      <c r="AC6" s="27">
        <f>+'[1]3.8-01 serie anual mensual'!AA8</f>
        <v>445982696</v>
      </c>
      <c r="AD6" s="27" t="s">
        <v>24</v>
      </c>
      <c r="AE6" s="27">
        <f>+'[1]3.8-01 serie anual mensual'!AB8</f>
        <v>33524881</v>
      </c>
      <c r="AF6" s="27" t="s">
        <v>24</v>
      </c>
      <c r="AG6" s="27" t="s">
        <v>24</v>
      </c>
      <c r="AH6" s="27" t="s">
        <v>24</v>
      </c>
      <c r="AI6" s="27" t="s">
        <v>24</v>
      </c>
      <c r="AJ6" s="27" t="s">
        <v>24</v>
      </c>
      <c r="AK6" s="27">
        <f>+'[1]3.8-01 serie anual mensual'!AF8</f>
        <v>545381</v>
      </c>
      <c r="AL6" s="27">
        <f>+'[1]3.8-01 serie anual mensual'!AG8</f>
        <v>4067935</v>
      </c>
      <c r="AM6" s="27">
        <f>+'[1]3.8-01 serie anual mensual'!AH8</f>
        <v>80849790</v>
      </c>
      <c r="AN6" s="27">
        <f>+'[1]3.8-01 serie anual mensual'!AI8</f>
        <v>29972498</v>
      </c>
      <c r="AO6" s="27" t="s">
        <v>24</v>
      </c>
      <c r="AP6" s="27">
        <v>778528.77</v>
      </c>
      <c r="AR6" s="29"/>
      <c r="AS6" s="29"/>
    </row>
    <row r="7" spans="1:45" s="28" customFormat="1" ht="13.5" customHeight="1" x14ac:dyDescent="0.2">
      <c r="A7" s="25">
        <f>+'[1]3.8-01 serie anual mensual'!A23</f>
        <v>2004</v>
      </c>
      <c r="B7" s="26">
        <f t="shared" ref="B7:B27" si="0">SUM(C7:AH7)</f>
        <v>1553983777</v>
      </c>
      <c r="C7" s="27">
        <f>+'[1]3.8-01 serie anual mensual'!D23</f>
        <v>283139437</v>
      </c>
      <c r="D7" s="27" t="s">
        <v>24</v>
      </c>
      <c r="E7" s="27">
        <f>+'[1]3.8-01 serie anual mensual'!F23</f>
        <v>55937077</v>
      </c>
      <c r="F7" s="27" t="str">
        <f>+'[1]3.8-01 serie anual mensual'!G23</f>
        <v>n/d</v>
      </c>
      <c r="G7" s="27">
        <f>+'[1]3.8-01 serie anual mensual'!H23</f>
        <v>271456791</v>
      </c>
      <c r="H7" s="27" t="s">
        <v>24</v>
      </c>
      <c r="I7" s="27" t="s">
        <v>24</v>
      </c>
      <c r="J7" s="27">
        <f>+'[1]3.8-01 serie anual mensual'!K23</f>
        <v>5274443</v>
      </c>
      <c r="K7" s="27">
        <f>+'[1]3.8-01 serie anual mensual'!L23</f>
        <v>137904760</v>
      </c>
      <c r="L7" s="27">
        <f>+'[1]3.8-01 serie anual mensual'!M23</f>
        <v>323756203</v>
      </c>
      <c r="M7" s="27" t="s">
        <v>24</v>
      </c>
      <c r="N7" s="27">
        <f>+'[1]3.8-01 serie anual mensual'!O23</f>
        <v>188689399</v>
      </c>
      <c r="O7" s="27" t="s">
        <v>24</v>
      </c>
      <c r="P7" s="27">
        <f>+'[1]3.8-01 serie anual mensual'!P23</f>
        <v>2604563</v>
      </c>
      <c r="Q7" s="27" t="s">
        <v>24</v>
      </c>
      <c r="R7" s="27" t="s">
        <v>24</v>
      </c>
      <c r="S7" s="27">
        <f>+'[1]3.8-01 serie anual mensual'!R23</f>
        <v>25981826</v>
      </c>
      <c r="T7" s="27" t="s">
        <v>24</v>
      </c>
      <c r="U7" s="27" t="s">
        <v>24</v>
      </c>
      <c r="V7" s="27" t="s">
        <v>24</v>
      </c>
      <c r="W7" s="27" t="s">
        <v>24</v>
      </c>
      <c r="X7" s="27" t="s">
        <v>24</v>
      </c>
      <c r="Y7" s="27" t="s">
        <v>24</v>
      </c>
      <c r="Z7" s="27" t="s">
        <v>24</v>
      </c>
      <c r="AA7" s="27">
        <f>+'[1]3.8-01 serie anual mensual'!Z23</f>
        <v>23038735</v>
      </c>
      <c r="AB7" s="27" t="s">
        <v>24</v>
      </c>
      <c r="AC7" s="27">
        <f>+'[1]3.8-01 serie anual mensual'!AA23</f>
        <v>217621628</v>
      </c>
      <c r="AD7" s="27" t="s">
        <v>24</v>
      </c>
      <c r="AE7" s="27">
        <f>+'[1]3.8-01 serie anual mensual'!AB23</f>
        <v>18578915</v>
      </c>
      <c r="AF7" s="27" t="s">
        <v>24</v>
      </c>
      <c r="AG7" s="27" t="s">
        <v>24</v>
      </c>
      <c r="AH7" s="27" t="s">
        <v>24</v>
      </c>
      <c r="AI7" s="27" t="s">
        <v>24</v>
      </c>
      <c r="AJ7" s="27" t="s">
        <v>24</v>
      </c>
      <c r="AK7" s="27">
        <f>+'[1]3.8-01 serie anual mensual'!AF23</f>
        <v>419699</v>
      </c>
      <c r="AL7" s="27" t="s">
        <v>24</v>
      </c>
      <c r="AM7" s="27">
        <f>+'[1]3.8-01 serie anual mensual'!AH23</f>
        <v>141800981</v>
      </c>
      <c r="AN7" s="27">
        <f>+'[1]3.8-01 serie anual mensual'!AI23</f>
        <v>12159102</v>
      </c>
      <c r="AO7" s="27">
        <v>2158465432.0391998</v>
      </c>
      <c r="AP7" s="27">
        <v>698833.66999999993</v>
      </c>
      <c r="AR7" s="29"/>
      <c r="AS7" s="29"/>
    </row>
    <row r="8" spans="1:45" s="28" customFormat="1" ht="13.5" customHeight="1" x14ac:dyDescent="0.2">
      <c r="A8" s="25">
        <f>+'[1]3.8-01 serie anual mensual'!A38</f>
        <v>2005</v>
      </c>
      <c r="B8" s="26">
        <f t="shared" si="0"/>
        <v>1317397264.3399999</v>
      </c>
      <c r="C8" s="27">
        <f>+'[1]3.8-01 serie anual mensual'!D38</f>
        <v>313814244.49000001</v>
      </c>
      <c r="D8" s="27">
        <f>+'[1]3.8-01 serie anual mensual'!E38</f>
        <v>1059585</v>
      </c>
      <c r="E8" s="27">
        <f>+'[1]3.8-01 serie anual mensual'!F38</f>
        <v>60859283</v>
      </c>
      <c r="F8" s="27" t="str">
        <f>+'[1]3.8-01 serie anual mensual'!G38</f>
        <v>n/d</v>
      </c>
      <c r="G8" s="27">
        <f>+'[1]3.8-01 serie anual mensual'!H38</f>
        <v>243171965</v>
      </c>
      <c r="H8" s="27" t="s">
        <v>24</v>
      </c>
      <c r="I8" s="27" t="s">
        <v>24</v>
      </c>
      <c r="J8" s="27">
        <f>+'[1]3.8-01 serie anual mensual'!K38</f>
        <v>4677150</v>
      </c>
      <c r="K8" s="27">
        <f>+'[1]3.8-01 serie anual mensual'!L38</f>
        <v>137692834</v>
      </c>
      <c r="L8" s="27">
        <f>+'[1]3.8-01 serie anual mensual'!M38</f>
        <v>306533302</v>
      </c>
      <c r="M8" s="27" t="s">
        <v>24</v>
      </c>
      <c r="N8" s="27">
        <f>+'[1]3.8-01 serie anual mensual'!O38</f>
        <v>56599533.519999996</v>
      </c>
      <c r="O8" s="27" t="s">
        <v>24</v>
      </c>
      <c r="P8" s="27">
        <f>+'[1]3.8-01 serie anual mensual'!P38</f>
        <v>4231745</v>
      </c>
      <c r="Q8" s="27" t="s">
        <v>24</v>
      </c>
      <c r="R8" s="27" t="s">
        <v>24</v>
      </c>
      <c r="S8" s="27">
        <f>+'[1]3.8-01 serie anual mensual'!R38</f>
        <v>27411869</v>
      </c>
      <c r="T8" s="27" t="s">
        <v>24</v>
      </c>
      <c r="U8" s="27" t="s">
        <v>24</v>
      </c>
      <c r="V8" s="27" t="s">
        <v>24</v>
      </c>
      <c r="W8" s="27" t="s">
        <v>24</v>
      </c>
      <c r="X8" s="27" t="s">
        <v>24</v>
      </c>
      <c r="Y8" s="27" t="s">
        <v>24</v>
      </c>
      <c r="Z8" s="27" t="s">
        <v>24</v>
      </c>
      <c r="AA8" s="27">
        <f>+'[1]3.8-01 serie anual mensual'!Z38</f>
        <v>28575069</v>
      </c>
      <c r="AB8" s="27" t="s">
        <v>24</v>
      </c>
      <c r="AC8" s="27">
        <f>+'[1]3.8-01 serie anual mensual'!AA38</f>
        <v>122286603.22999999</v>
      </c>
      <c r="AD8" s="27" t="s">
        <v>24</v>
      </c>
      <c r="AE8" s="27">
        <f>+'[1]3.8-01 serie anual mensual'!AB38</f>
        <v>10484081.1</v>
      </c>
      <c r="AF8" s="27" t="s">
        <v>24</v>
      </c>
      <c r="AG8" s="27" t="s">
        <v>24</v>
      </c>
      <c r="AH8" s="27" t="s">
        <v>24</v>
      </c>
      <c r="AI8" s="27" t="s">
        <v>24</v>
      </c>
      <c r="AJ8" s="27" t="s">
        <v>24</v>
      </c>
      <c r="AK8" s="27">
        <f>+'[1]3.8-01 serie anual mensual'!AF38</f>
        <v>533567</v>
      </c>
      <c r="AL8" s="27" t="s">
        <v>24</v>
      </c>
      <c r="AM8" s="27">
        <f>+'[1]3.8-01 serie anual mensual'!AH38</f>
        <v>120407873</v>
      </c>
      <c r="AN8" s="27" t="s">
        <v>24</v>
      </c>
      <c r="AO8" s="27">
        <v>6407733085.0487995</v>
      </c>
      <c r="AP8" s="27">
        <v>509812</v>
      </c>
      <c r="AR8" s="29"/>
      <c r="AS8" s="29"/>
    </row>
    <row r="9" spans="1:45" s="28" customFormat="1" ht="13.5" customHeight="1" x14ac:dyDescent="0.2">
      <c r="A9" s="25">
        <f>+'[1]3.8-01 serie anual mensual'!A53</f>
        <v>2006</v>
      </c>
      <c r="B9" s="26">
        <f t="shared" si="0"/>
        <v>1205347378.98</v>
      </c>
      <c r="C9" s="27">
        <f>+'[1]3.8-01 serie anual mensual'!D53</f>
        <v>354182699</v>
      </c>
      <c r="D9" s="27" t="s">
        <v>24</v>
      </c>
      <c r="E9" s="27">
        <f>+'[1]3.8-01 serie anual mensual'!F53</f>
        <v>62129954.18</v>
      </c>
      <c r="F9" s="27" t="str">
        <f>+'[1]3.8-01 serie anual mensual'!G53</f>
        <v>n/d</v>
      </c>
      <c r="G9" s="27">
        <f>+'[1]3.8-01 serie anual mensual'!H53</f>
        <v>217814041.85999998</v>
      </c>
      <c r="H9" s="27" t="s">
        <v>24</v>
      </c>
      <c r="I9" s="27" t="s">
        <v>24</v>
      </c>
      <c r="J9" s="27">
        <f>+'[1]3.8-01 serie anual mensual'!K53</f>
        <v>3966018.02</v>
      </c>
      <c r="K9" s="27">
        <f>+'[1]3.8-01 serie anual mensual'!L53</f>
        <v>106035548.23999999</v>
      </c>
      <c r="L9" s="27">
        <f>+'[1]3.8-01 serie anual mensual'!M53</f>
        <v>273721681.78000003</v>
      </c>
      <c r="M9" s="27" t="s">
        <v>24</v>
      </c>
      <c r="N9" s="27">
        <f>+'[1]3.8-01 serie anual mensual'!O53</f>
        <v>24574230.5</v>
      </c>
      <c r="O9" s="27" t="s">
        <v>24</v>
      </c>
      <c r="P9" s="27">
        <f>+'[1]3.8-01 serie anual mensual'!P53</f>
        <v>12013578.460000001</v>
      </c>
      <c r="Q9" s="27" t="s">
        <v>24</v>
      </c>
      <c r="R9" s="27" t="s">
        <v>24</v>
      </c>
      <c r="S9" s="27">
        <f>+'[1]3.8-01 serie anual mensual'!R53</f>
        <v>31857031.420000002</v>
      </c>
      <c r="T9" s="27" t="s">
        <v>24</v>
      </c>
      <c r="U9" s="27" t="s">
        <v>24</v>
      </c>
      <c r="V9" s="27" t="s">
        <v>24</v>
      </c>
      <c r="W9" s="27" t="s">
        <v>24</v>
      </c>
      <c r="X9" s="27" t="s">
        <v>24</v>
      </c>
      <c r="Y9" s="27" t="s">
        <v>24</v>
      </c>
      <c r="Z9" s="27" t="s">
        <v>24</v>
      </c>
      <c r="AA9" s="27">
        <f>+'[1]3.8-01 serie anual mensual'!Z53</f>
        <v>27337095.52</v>
      </c>
      <c r="AB9" s="27" t="s">
        <v>24</v>
      </c>
      <c r="AC9" s="27">
        <f>+'[1]3.8-01 serie anual mensual'!AA53</f>
        <v>75611226.5</v>
      </c>
      <c r="AD9" s="27" t="s">
        <v>24</v>
      </c>
      <c r="AE9" s="27">
        <f>+'[1]3.8-01 serie anual mensual'!AB53</f>
        <v>16104273.500000002</v>
      </c>
      <c r="AF9" s="27" t="s">
        <v>24</v>
      </c>
      <c r="AG9" s="27" t="s">
        <v>24</v>
      </c>
      <c r="AH9" s="27" t="s">
        <v>24</v>
      </c>
      <c r="AI9" s="27" t="s">
        <v>24</v>
      </c>
      <c r="AJ9" s="27" t="s">
        <v>24</v>
      </c>
      <c r="AK9" s="27" t="s">
        <v>24</v>
      </c>
      <c r="AL9" s="27" t="s">
        <v>24</v>
      </c>
      <c r="AM9" s="27" t="s">
        <v>24</v>
      </c>
      <c r="AN9" s="27" t="s">
        <v>24</v>
      </c>
      <c r="AO9" s="27" t="s">
        <v>24</v>
      </c>
      <c r="AP9" s="27">
        <v>769347.8</v>
      </c>
      <c r="AR9" s="29"/>
      <c r="AS9" s="29"/>
    </row>
    <row r="10" spans="1:45" s="28" customFormat="1" ht="13.5" customHeight="1" x14ac:dyDescent="0.2">
      <c r="A10" s="25">
        <f>+'[1]3.8-01 serie anual mensual'!A68</f>
        <v>2007</v>
      </c>
      <c r="B10" s="26">
        <f t="shared" si="0"/>
        <v>1212196049.5</v>
      </c>
      <c r="C10" s="27">
        <f>+'[1]3.8-01 serie anual mensual'!D68</f>
        <v>387781346</v>
      </c>
      <c r="D10" s="27" t="s">
        <v>24</v>
      </c>
      <c r="E10" s="27">
        <f>+'[1]3.8-01 serie anual mensual'!F68</f>
        <v>66402657.739999995</v>
      </c>
      <c r="F10" s="27" t="str">
        <f>+'[1]3.8-01 serie anual mensual'!G68</f>
        <v>n/d</v>
      </c>
      <c r="G10" s="27">
        <f>+'[1]3.8-01 serie anual mensual'!H68</f>
        <v>210483729.56</v>
      </c>
      <c r="H10" s="27" t="s">
        <v>24</v>
      </c>
      <c r="I10" s="27" t="s">
        <v>24</v>
      </c>
      <c r="J10" s="27">
        <f>+'[1]3.8-01 serie anual mensual'!K68</f>
        <v>3856615.2199999997</v>
      </c>
      <c r="K10" s="27">
        <f>+'[1]3.8-01 serie anual mensual'!L68</f>
        <v>103213356.28</v>
      </c>
      <c r="L10" s="27">
        <f>+'[1]3.8-01 serie anual mensual'!M68</f>
        <v>224052913.54000002</v>
      </c>
      <c r="M10" s="27" t="s">
        <v>24</v>
      </c>
      <c r="N10" s="27">
        <f>+'[1]3.8-01 serie anual mensual'!O68</f>
        <v>17574284.32</v>
      </c>
      <c r="O10" s="27" t="s">
        <v>24</v>
      </c>
      <c r="P10" s="27">
        <f>+'[1]3.8-01 serie anual mensual'!P68</f>
        <v>12534337.379999999</v>
      </c>
      <c r="Q10" s="27" t="s">
        <v>24</v>
      </c>
      <c r="R10" s="27" t="s">
        <v>24</v>
      </c>
      <c r="S10" s="27">
        <f>+'[1]3.8-01 serie anual mensual'!R68</f>
        <v>36530389.520000003</v>
      </c>
      <c r="T10" s="27" t="s">
        <v>24</v>
      </c>
      <c r="U10" s="27" t="s">
        <v>24</v>
      </c>
      <c r="V10" s="27" t="s">
        <v>24</v>
      </c>
      <c r="W10" s="27" t="s">
        <v>24</v>
      </c>
      <c r="X10" s="27" t="s">
        <v>24</v>
      </c>
      <c r="Y10" s="27" t="s">
        <v>24</v>
      </c>
      <c r="Z10" s="27" t="s">
        <v>24</v>
      </c>
      <c r="AA10" s="27">
        <f>+'[1]3.8-01 serie anual mensual'!Z68</f>
        <v>22221545.079999998</v>
      </c>
      <c r="AB10" s="27" t="s">
        <v>24</v>
      </c>
      <c r="AC10" s="27">
        <f>+'[1]3.8-01 serie anual mensual'!AA68</f>
        <v>93258105.439999998</v>
      </c>
      <c r="AD10" s="27" t="s">
        <v>24</v>
      </c>
      <c r="AE10" s="27">
        <f>+'[1]3.8-01 serie anual mensual'!AB68</f>
        <v>34286769.420000002</v>
      </c>
      <c r="AF10" s="27" t="s">
        <v>24</v>
      </c>
      <c r="AG10" s="27" t="s">
        <v>24</v>
      </c>
      <c r="AH10" s="27" t="s">
        <v>24</v>
      </c>
      <c r="AI10" s="27" t="s">
        <v>24</v>
      </c>
      <c r="AJ10" s="27" t="s">
        <v>24</v>
      </c>
      <c r="AK10" s="27" t="s">
        <v>24</v>
      </c>
      <c r="AL10" s="27" t="s">
        <v>24</v>
      </c>
      <c r="AM10" s="27" t="s">
        <v>24</v>
      </c>
      <c r="AN10" s="27" t="s">
        <v>24</v>
      </c>
      <c r="AO10" s="27" t="s">
        <v>24</v>
      </c>
      <c r="AP10" s="27">
        <v>40608</v>
      </c>
      <c r="AR10" s="29"/>
      <c r="AS10" s="29"/>
    </row>
    <row r="11" spans="1:45" s="28" customFormat="1" ht="13.5" customHeight="1" x14ac:dyDescent="0.2">
      <c r="A11" s="25">
        <f>+'[1]3.8-01 serie anual mensual'!A83</f>
        <v>2008</v>
      </c>
      <c r="B11" s="26">
        <f t="shared" si="0"/>
        <v>1333820202.0800002</v>
      </c>
      <c r="C11" s="27">
        <f>+'[1]3.8-01 serie anual mensual'!D83</f>
        <v>415442467</v>
      </c>
      <c r="D11" s="27" t="s">
        <v>24</v>
      </c>
      <c r="E11" s="27">
        <f>+'[1]3.8-01 serie anual mensual'!F83</f>
        <v>61961572</v>
      </c>
      <c r="F11" s="27" t="str">
        <f>+'[1]3.8-01 serie anual mensual'!G83</f>
        <v>n/d</v>
      </c>
      <c r="G11" s="27">
        <f>+'[1]3.8-01 serie anual mensual'!H83</f>
        <v>195463310</v>
      </c>
      <c r="H11" s="27" t="s">
        <v>24</v>
      </c>
      <c r="I11" s="27" t="s">
        <v>24</v>
      </c>
      <c r="J11" s="27">
        <f>+'[1]3.8-01 serie anual mensual'!K83</f>
        <v>2892925</v>
      </c>
      <c r="K11" s="27">
        <f>+'[1]3.8-01 serie anual mensual'!L83</f>
        <v>129636717</v>
      </c>
      <c r="L11" s="27">
        <f>+'[1]3.8-01 serie anual mensual'!M83</f>
        <v>289234299</v>
      </c>
      <c r="M11" s="27" t="s">
        <v>24</v>
      </c>
      <c r="N11" s="27">
        <f>+'[1]3.8-01 serie anual mensual'!O83</f>
        <v>19095483.140000001</v>
      </c>
      <c r="O11" s="27" t="s">
        <v>24</v>
      </c>
      <c r="P11" s="27">
        <f>+'[1]3.8-01 serie anual mensual'!P83</f>
        <v>15543723</v>
      </c>
      <c r="Q11" s="27" t="s">
        <v>24</v>
      </c>
      <c r="R11" s="27">
        <f>+'[1]3.8-01 serie anual mensual'!Q83</f>
        <v>17606584</v>
      </c>
      <c r="S11" s="27">
        <f>+'[1]3.8-01 serie anual mensual'!R83</f>
        <v>34159256</v>
      </c>
      <c r="T11" s="27" t="s">
        <v>24</v>
      </c>
      <c r="U11" s="27" t="s">
        <v>24</v>
      </c>
      <c r="V11" s="27" t="s">
        <v>24</v>
      </c>
      <c r="W11" s="27" t="s">
        <v>24</v>
      </c>
      <c r="X11" s="27" t="s">
        <v>24</v>
      </c>
      <c r="Y11" s="27" t="s">
        <v>24</v>
      </c>
      <c r="Z11" s="27" t="s">
        <v>24</v>
      </c>
      <c r="AA11" s="27">
        <f>+'[1]3.8-01 serie anual mensual'!Z83</f>
        <v>15567228</v>
      </c>
      <c r="AB11" s="27" t="s">
        <v>24</v>
      </c>
      <c r="AC11" s="27">
        <f>+'[1]3.8-01 serie anual mensual'!AA83</f>
        <v>102013349.93999998</v>
      </c>
      <c r="AD11" s="27" t="s">
        <v>24</v>
      </c>
      <c r="AE11" s="27">
        <f>+'[1]3.8-01 serie anual mensual'!AB83</f>
        <v>35203288</v>
      </c>
      <c r="AF11" s="27" t="s">
        <v>24</v>
      </c>
      <c r="AG11" s="27" t="s">
        <v>24</v>
      </c>
      <c r="AH11" s="27" t="s">
        <v>24</v>
      </c>
      <c r="AI11" s="27" t="s">
        <v>24</v>
      </c>
      <c r="AJ11" s="27" t="s">
        <v>24</v>
      </c>
      <c r="AK11" s="27" t="s">
        <v>24</v>
      </c>
      <c r="AL11" s="27" t="s">
        <v>24</v>
      </c>
      <c r="AM11" s="27" t="s">
        <v>24</v>
      </c>
      <c r="AN11" s="27" t="s">
        <v>24</v>
      </c>
      <c r="AO11" s="27" t="s">
        <v>24</v>
      </c>
      <c r="AP11" s="27">
        <v>109064.95000000001</v>
      </c>
      <c r="AR11" s="29"/>
      <c r="AS11" s="29"/>
    </row>
    <row r="12" spans="1:45" s="28" customFormat="1" ht="13.5" customHeight="1" x14ac:dyDescent="0.2">
      <c r="A12" s="25">
        <f>+'[1]3.8-01 serie anual mensual'!A98</f>
        <v>2009</v>
      </c>
      <c r="B12" s="26">
        <f t="shared" si="0"/>
        <v>1271255710.74</v>
      </c>
      <c r="C12" s="27">
        <f>+'[1]3.8-01 serie anual mensual'!D98</f>
        <v>418081722</v>
      </c>
      <c r="D12" s="27" t="s">
        <v>24</v>
      </c>
      <c r="E12" s="27">
        <f>+'[1]3.8-01 serie anual mensual'!F98</f>
        <v>76500263</v>
      </c>
      <c r="F12" s="27">
        <f>+'[1]3.8-01 serie anual mensual'!G98</f>
        <v>162959</v>
      </c>
      <c r="G12" s="27">
        <f>+'[1]3.8-01 serie anual mensual'!H98</f>
        <v>210626412</v>
      </c>
      <c r="H12" s="27" t="s">
        <v>24</v>
      </c>
      <c r="I12" s="27" t="s">
        <v>24</v>
      </c>
      <c r="J12" s="27">
        <f>+'[1]3.8-01 serie anual mensual'!K98</f>
        <v>3401826</v>
      </c>
      <c r="K12" s="27">
        <f>+'[1]3.8-01 serie anual mensual'!L98</f>
        <v>107455633</v>
      </c>
      <c r="L12" s="27">
        <f>+'[1]3.8-01 serie anual mensual'!M98</f>
        <v>236179233</v>
      </c>
      <c r="M12" s="27">
        <f>+'[1]3.8-01 serie anual mensual'!N98</f>
        <v>983474</v>
      </c>
      <c r="N12" s="27">
        <f>+'[1]3.8-01 serie anual mensual'!O98</f>
        <v>23926143.32</v>
      </c>
      <c r="O12" s="27" t="s">
        <v>24</v>
      </c>
      <c r="P12" s="27">
        <f>+'[1]3.8-01 serie anual mensual'!P98</f>
        <v>20787126</v>
      </c>
      <c r="Q12" s="27" t="s">
        <v>24</v>
      </c>
      <c r="R12" s="27">
        <f>+'[1]3.8-01 serie anual mensual'!Q98</f>
        <v>1975</v>
      </c>
      <c r="S12" s="27">
        <f>+'[1]3.8-01 serie anual mensual'!R98</f>
        <v>34971866</v>
      </c>
      <c r="T12" s="27" t="s">
        <v>24</v>
      </c>
      <c r="U12" s="27">
        <f>+'[1]3.8-01 serie anual mensual'!T98</f>
        <v>2856889</v>
      </c>
      <c r="V12" s="27">
        <f>+'[1]3.8-01 serie anual mensual'!X98</f>
        <v>675870</v>
      </c>
      <c r="W12" s="27" t="s">
        <v>24</v>
      </c>
      <c r="X12" s="27" t="s">
        <v>24</v>
      </c>
      <c r="Y12" s="27" t="s">
        <v>24</v>
      </c>
      <c r="Z12" s="27" t="s">
        <v>24</v>
      </c>
      <c r="AA12" s="27">
        <f>+'[1]3.8-01 serie anual mensual'!Z98</f>
        <v>15010604</v>
      </c>
      <c r="AB12" s="27" t="s">
        <v>24</v>
      </c>
      <c r="AC12" s="27">
        <f>+'[1]3.8-01 serie anual mensual'!AA98</f>
        <v>77424193.420000002</v>
      </c>
      <c r="AD12" s="27" t="s">
        <v>24</v>
      </c>
      <c r="AE12" s="27">
        <f>+'[1]3.8-01 serie anual mensual'!AB98</f>
        <v>30814214</v>
      </c>
      <c r="AF12" s="27" t="s">
        <v>24</v>
      </c>
      <c r="AG12" s="27">
        <f>+'[1]3.8-01 serie anual mensual'!AC98</f>
        <v>11395308</v>
      </c>
      <c r="AH12" s="27" t="s">
        <v>24</v>
      </c>
      <c r="AI12" s="27" t="s">
        <v>24</v>
      </c>
      <c r="AJ12" s="27">
        <f>+'[1]3.8-01 serie anual mensual'!AE98</f>
        <v>26226994</v>
      </c>
      <c r="AK12" s="27">
        <f>+'[1]3.8-01 serie anual mensual'!AF98</f>
        <v>262500</v>
      </c>
      <c r="AL12" s="27" t="s">
        <v>24</v>
      </c>
      <c r="AM12" s="27">
        <f>+'[1]3.8-01 serie anual mensual'!AH98</f>
        <v>391275318</v>
      </c>
      <c r="AN12" s="27">
        <f>+'[1]3.8-01 serie anual mensual'!AI98</f>
        <v>5979366</v>
      </c>
      <c r="AO12" s="27">
        <v>1189783642.5288</v>
      </c>
      <c r="AP12" s="27">
        <v>836501879.09070015</v>
      </c>
      <c r="AR12" s="29"/>
      <c r="AS12" s="29"/>
    </row>
    <row r="13" spans="1:45" s="28" customFormat="1" ht="13.5" customHeight="1" x14ac:dyDescent="0.2">
      <c r="A13" s="25">
        <f>+'[1]3.8-01 serie anual mensual'!A113</f>
        <v>2010</v>
      </c>
      <c r="B13" s="26">
        <f t="shared" si="0"/>
        <v>1284586794</v>
      </c>
      <c r="C13" s="27">
        <f>+'[1]3.8-01 serie anual mensual'!D113</f>
        <v>397853687</v>
      </c>
      <c r="D13" s="27" t="s">
        <v>24</v>
      </c>
      <c r="E13" s="27">
        <f>+'[1]3.8-01 serie anual mensual'!F113</f>
        <v>90024169</v>
      </c>
      <c r="F13" s="27">
        <f>+'[1]3.8-01 serie anual mensual'!G113</f>
        <v>230142</v>
      </c>
      <c r="G13" s="27">
        <f>+'[1]3.8-01 serie anual mensual'!H113</f>
        <v>209333087</v>
      </c>
      <c r="H13" s="27">
        <f>+'[1]3.8-01 serie anual mensual'!I113</f>
        <v>469732</v>
      </c>
      <c r="I13" s="27">
        <f>+'[1]3.8-01 serie anual mensual'!J113</f>
        <v>12259686</v>
      </c>
      <c r="J13" s="27">
        <f>+'[1]3.8-01 serie anual mensual'!K113</f>
        <v>4900567</v>
      </c>
      <c r="K13" s="27">
        <f>+'[1]3.8-01 serie anual mensual'!L113</f>
        <v>105790632</v>
      </c>
      <c r="L13" s="27">
        <f>+'[1]3.8-01 serie anual mensual'!M113</f>
        <v>220671829</v>
      </c>
      <c r="M13" s="27">
        <f>+'[1]3.8-01 serie anual mensual'!N113</f>
        <v>1133436</v>
      </c>
      <c r="N13" s="27">
        <f>+'[1]3.8-01 serie anual mensual'!O113</f>
        <v>13324983</v>
      </c>
      <c r="O13" s="27" t="s">
        <v>24</v>
      </c>
      <c r="P13" s="27">
        <f>+'[1]3.8-01 serie anual mensual'!P113</f>
        <v>16446738</v>
      </c>
      <c r="Q13" s="27" t="s">
        <v>24</v>
      </c>
      <c r="R13" s="27" t="s">
        <v>24</v>
      </c>
      <c r="S13" s="27">
        <f>+'[1]3.8-01 serie anual mensual'!R113</f>
        <v>38146554</v>
      </c>
      <c r="T13" s="27" t="s">
        <v>24</v>
      </c>
      <c r="U13" s="27">
        <f>+'[1]3.8-01 serie anual mensual'!T113</f>
        <v>5963544</v>
      </c>
      <c r="V13" s="27">
        <f>+'[1]3.8-01 serie anual mensual'!X113</f>
        <v>1548784</v>
      </c>
      <c r="W13" s="27" t="s">
        <v>24</v>
      </c>
      <c r="X13" s="27" t="s">
        <v>24</v>
      </c>
      <c r="Y13" s="27" t="s">
        <v>24</v>
      </c>
      <c r="Z13" s="27" t="s">
        <v>24</v>
      </c>
      <c r="AA13" s="27">
        <f>+'[1]3.8-01 serie anual mensual'!Z113</f>
        <v>14103461</v>
      </c>
      <c r="AB13" s="27" t="s">
        <v>24</v>
      </c>
      <c r="AC13" s="27">
        <f>+'[1]3.8-01 serie anual mensual'!AA113</f>
        <v>36958965</v>
      </c>
      <c r="AD13" s="27" t="s">
        <v>24</v>
      </c>
      <c r="AE13" s="27">
        <f>+'[1]3.8-01 serie anual mensual'!AB113</f>
        <v>29506190</v>
      </c>
      <c r="AF13" s="27" t="s">
        <v>24</v>
      </c>
      <c r="AG13" s="27">
        <f>+'[1]3.8-01 serie anual mensual'!AC113</f>
        <v>5821005</v>
      </c>
      <c r="AH13" s="27">
        <f>+'[1]3.8-01 serie anual mensual'!AD113</f>
        <v>80099603</v>
      </c>
      <c r="AI13" s="27" t="s">
        <v>24</v>
      </c>
      <c r="AJ13" s="27" t="s">
        <v>24</v>
      </c>
      <c r="AK13" s="27">
        <f>+'[1]3.8-01 serie anual mensual'!AF113</f>
        <v>628866</v>
      </c>
      <c r="AL13" s="27" t="s">
        <v>24</v>
      </c>
      <c r="AM13" s="27">
        <f>+'[1]3.8-01 serie anual mensual'!AH113</f>
        <v>394360092</v>
      </c>
      <c r="AN13" s="27">
        <f>+'[1]3.8-01 serie anual mensual'!AI113</f>
        <v>5947409.3700000001</v>
      </c>
      <c r="AO13" s="27">
        <v>878361486.24444807</v>
      </c>
      <c r="AP13" s="27">
        <v>695407989.13999987</v>
      </c>
      <c r="AR13" s="29"/>
      <c r="AS13" s="29"/>
    </row>
    <row r="14" spans="1:45" s="28" customFormat="1" ht="13.5" customHeight="1" x14ac:dyDescent="0.2">
      <c r="A14" s="25">
        <f>+'[1]3.8-01 serie anual mensual'!A128</f>
        <v>2011</v>
      </c>
      <c r="B14" s="26">
        <f t="shared" si="0"/>
        <v>1229176994</v>
      </c>
      <c r="C14" s="27">
        <f>+'[1]3.8-01 serie anual mensual'!D128</f>
        <v>366643920</v>
      </c>
      <c r="D14" s="27" t="s">
        <v>24</v>
      </c>
      <c r="E14" s="27">
        <f>+'[1]3.8-01 serie anual mensual'!F128</f>
        <v>90712463</v>
      </c>
      <c r="F14" s="27">
        <f>+'[1]3.8-01 serie anual mensual'!G128</f>
        <v>218584</v>
      </c>
      <c r="G14" s="27">
        <f>+'[1]3.8-01 serie anual mensual'!H128</f>
        <v>200752667</v>
      </c>
      <c r="H14" s="27" t="s">
        <v>24</v>
      </c>
      <c r="I14" s="27" t="s">
        <v>24</v>
      </c>
      <c r="J14" s="27">
        <f>+'[1]3.8-01 serie anual mensual'!K128</f>
        <v>3890097</v>
      </c>
      <c r="K14" s="27">
        <f>+'[1]3.8-01 serie anual mensual'!L128</f>
        <v>104507420</v>
      </c>
      <c r="L14" s="27">
        <f>+'[1]3.8-01 serie anual mensual'!M128</f>
        <v>198280590</v>
      </c>
      <c r="M14" s="27">
        <f>+'[1]3.8-01 serie anual mensual'!N128</f>
        <v>3441074</v>
      </c>
      <c r="N14" s="27">
        <f>+'[1]3.8-01 serie anual mensual'!O128</f>
        <v>14504764</v>
      </c>
      <c r="O14" s="27" t="s">
        <v>24</v>
      </c>
      <c r="P14" s="27">
        <f>+'[1]3.8-01 serie anual mensual'!P128</f>
        <v>18056494</v>
      </c>
      <c r="Q14" s="27" t="s">
        <v>24</v>
      </c>
      <c r="R14" s="27">
        <f>+'[1]3.8-01 serie anual mensual'!Q128</f>
        <v>32314341</v>
      </c>
      <c r="S14" s="27">
        <f>+'[1]3.8-01 serie anual mensual'!R128</f>
        <v>34167563</v>
      </c>
      <c r="T14" s="27" t="s">
        <v>24</v>
      </c>
      <c r="U14" s="27">
        <f>+'[1]3.8-01 serie anual mensual'!T128</f>
        <v>10571622</v>
      </c>
      <c r="V14" s="27">
        <f>+'[1]3.8-01 serie anual mensual'!X128</f>
        <v>748868</v>
      </c>
      <c r="W14" s="27" t="s">
        <v>24</v>
      </c>
      <c r="X14" s="27" t="s">
        <v>24</v>
      </c>
      <c r="Y14" s="27" t="s">
        <v>24</v>
      </c>
      <c r="Z14" s="27" t="s">
        <v>24</v>
      </c>
      <c r="AA14" s="27">
        <f>+'[1]3.8-01 serie anual mensual'!Z128</f>
        <v>7695893</v>
      </c>
      <c r="AB14" s="27" t="s">
        <v>24</v>
      </c>
      <c r="AC14" s="27">
        <f>+'[1]3.8-01 serie anual mensual'!AA128</f>
        <v>57059004</v>
      </c>
      <c r="AD14" s="27" t="s">
        <v>24</v>
      </c>
      <c r="AE14" s="27">
        <f>+'[1]3.8-01 serie anual mensual'!AB128</f>
        <v>24513208</v>
      </c>
      <c r="AF14" s="27" t="s">
        <v>24</v>
      </c>
      <c r="AG14" s="27">
        <f>+'[1]3.8-01 serie anual mensual'!AC128</f>
        <v>1428341</v>
      </c>
      <c r="AH14" s="27">
        <f>+'[1]3.8-01 serie anual mensual'!AD128</f>
        <v>59670081</v>
      </c>
      <c r="AI14" s="27" t="s">
        <v>24</v>
      </c>
      <c r="AJ14" s="27" t="s">
        <v>24</v>
      </c>
      <c r="AK14" s="27" t="s">
        <v>24</v>
      </c>
      <c r="AL14" s="27" t="s">
        <v>24</v>
      </c>
      <c r="AM14" s="27" t="s">
        <v>24</v>
      </c>
      <c r="AN14" s="27" t="s">
        <v>24</v>
      </c>
      <c r="AO14" s="27">
        <v>1005963060.2387809</v>
      </c>
      <c r="AP14" s="27">
        <v>909356140.36000013</v>
      </c>
      <c r="AR14" s="29"/>
      <c r="AS14" s="29"/>
    </row>
    <row r="15" spans="1:45" s="28" customFormat="1" ht="13.5" customHeight="1" x14ac:dyDescent="0.2">
      <c r="A15" s="25">
        <f>+'[1]3.8-01 serie anual mensual'!A143</f>
        <v>2012</v>
      </c>
      <c r="B15" s="26">
        <f t="shared" si="0"/>
        <v>1265761137</v>
      </c>
      <c r="C15" s="27">
        <f>+'[1]3.8-01 serie anual mensual'!D143</f>
        <v>369497287</v>
      </c>
      <c r="D15" s="27" t="s">
        <v>24</v>
      </c>
      <c r="E15" s="27">
        <f>+'[1]3.8-01 serie anual mensual'!F143</f>
        <v>97168302</v>
      </c>
      <c r="F15" s="27">
        <f>+'[1]3.8-01 serie anual mensual'!G143</f>
        <v>171317</v>
      </c>
      <c r="G15" s="27">
        <f>+'[1]3.8-01 serie anual mensual'!H143</f>
        <v>194574290</v>
      </c>
      <c r="H15" s="27" t="s">
        <v>24</v>
      </c>
      <c r="I15" s="27" t="s">
        <v>24</v>
      </c>
      <c r="J15" s="27">
        <f>+'[1]3.8-01 serie anual mensual'!K143</f>
        <v>4118299</v>
      </c>
      <c r="K15" s="27">
        <f>+'[1]3.8-01 serie anual mensual'!L143</f>
        <v>111207731</v>
      </c>
      <c r="L15" s="27">
        <f>+'[1]3.8-01 serie anual mensual'!M143</f>
        <v>177876160</v>
      </c>
      <c r="M15" s="27">
        <f>+'[1]3.8-01 serie anual mensual'!N143</f>
        <v>7169810</v>
      </c>
      <c r="N15" s="27">
        <f>+'[1]3.8-01 serie anual mensual'!O143</f>
        <v>11282317</v>
      </c>
      <c r="O15" s="27" t="s">
        <v>24</v>
      </c>
      <c r="P15" s="27">
        <f>+'[1]3.8-01 serie anual mensual'!P143</f>
        <v>17222183</v>
      </c>
      <c r="Q15" s="27" t="s">
        <v>24</v>
      </c>
      <c r="R15" s="27">
        <f>+'[1]3.8-01 serie anual mensual'!Q143</f>
        <v>42082377</v>
      </c>
      <c r="S15" s="27">
        <f>+'[1]3.8-01 serie anual mensual'!R143</f>
        <v>32924145</v>
      </c>
      <c r="T15" s="27" t="s">
        <v>24</v>
      </c>
      <c r="U15" s="27">
        <f>+'[1]3.8-01 serie anual mensual'!T143</f>
        <v>15189075</v>
      </c>
      <c r="V15" s="27">
        <f>+'[1]3.8-01 serie anual mensual'!X143</f>
        <v>5929</v>
      </c>
      <c r="W15" s="27" t="s">
        <v>24</v>
      </c>
      <c r="X15" s="27">
        <f>+'[1]3.8-01 serie anual mensual'!Y143</f>
        <v>1875065</v>
      </c>
      <c r="Y15" s="27" t="s">
        <v>24</v>
      </c>
      <c r="Z15" s="27" t="s">
        <v>24</v>
      </c>
      <c r="AA15" s="27">
        <f>+'[1]3.8-01 serie anual mensual'!Z143</f>
        <v>3825670</v>
      </c>
      <c r="AB15" s="27" t="s">
        <v>24</v>
      </c>
      <c r="AC15" s="27">
        <f>+'[1]3.8-01 serie anual mensual'!AA143</f>
        <v>54808642</v>
      </c>
      <c r="AD15" s="27" t="s">
        <v>24</v>
      </c>
      <c r="AE15" s="27">
        <f>+'[1]3.8-01 serie anual mensual'!AB143</f>
        <v>20813503</v>
      </c>
      <c r="AF15" s="27" t="s">
        <v>24</v>
      </c>
      <c r="AG15" s="27">
        <f>+'[1]3.8-01 serie anual mensual'!AC143</f>
        <v>2136237</v>
      </c>
      <c r="AH15" s="27">
        <f>+'[1]3.8-01 serie anual mensual'!AD143</f>
        <v>101812798</v>
      </c>
      <c r="AI15" s="27" t="s">
        <v>24</v>
      </c>
      <c r="AJ15" s="27" t="s">
        <v>24</v>
      </c>
      <c r="AK15" s="27" t="s">
        <v>24</v>
      </c>
      <c r="AL15" s="27" t="s">
        <v>24</v>
      </c>
      <c r="AM15" s="27" t="s">
        <v>24</v>
      </c>
      <c r="AN15" s="27" t="s">
        <v>24</v>
      </c>
      <c r="AO15" s="27">
        <v>1196483615.7188241</v>
      </c>
      <c r="AP15" s="27">
        <v>804457431.28999996</v>
      </c>
      <c r="AR15" s="29"/>
      <c r="AS15" s="29"/>
    </row>
    <row r="16" spans="1:45" s="28" customFormat="1" ht="13.5" customHeight="1" x14ac:dyDescent="0.2">
      <c r="A16" s="25">
        <f>+'[1]3.8-01 serie anual mensual'!A158</f>
        <v>2013</v>
      </c>
      <c r="B16" s="26">
        <f t="shared" si="0"/>
        <v>1230333872</v>
      </c>
      <c r="C16" s="27">
        <f>+'[1]3.8-01 serie anual mensual'!D158</f>
        <v>382490553</v>
      </c>
      <c r="D16" s="27" t="s">
        <v>24</v>
      </c>
      <c r="E16" s="27">
        <f>+'[1]3.8-01 serie anual mensual'!F158</f>
        <v>98828848</v>
      </c>
      <c r="F16" s="27">
        <f>+'[1]3.8-01 serie anual mensual'!G158</f>
        <v>139698</v>
      </c>
      <c r="G16" s="27">
        <f>+'[1]3.8-01 serie anual mensual'!H158</f>
        <v>187125566</v>
      </c>
      <c r="H16" s="27" t="s">
        <v>24</v>
      </c>
      <c r="I16" s="27" t="s">
        <v>24</v>
      </c>
      <c r="J16" s="27">
        <f>+'[1]3.8-01 serie anual mensual'!K158</f>
        <v>4032971</v>
      </c>
      <c r="K16" s="27">
        <f>+'[1]3.8-01 serie anual mensual'!L158</f>
        <v>99741615</v>
      </c>
      <c r="L16" s="27">
        <f>+'[1]3.8-01 serie anual mensual'!M158</f>
        <v>149102896</v>
      </c>
      <c r="M16" s="27">
        <f>+'[1]3.8-01 serie anual mensual'!N158</f>
        <v>7490496</v>
      </c>
      <c r="N16" s="27">
        <f>+'[1]3.8-01 serie anual mensual'!O158</f>
        <v>8326282</v>
      </c>
      <c r="O16" s="27" t="s">
        <v>24</v>
      </c>
      <c r="P16" s="27">
        <f>+'[1]3.8-01 serie anual mensual'!P158</f>
        <v>13138101</v>
      </c>
      <c r="Q16" s="27" t="s">
        <v>24</v>
      </c>
      <c r="R16" s="27">
        <f>+'[1]3.8-01 serie anual mensual'!Q158</f>
        <v>45879649</v>
      </c>
      <c r="S16" s="27">
        <f>+'[1]3.8-01 serie anual mensual'!R158</f>
        <v>31814523</v>
      </c>
      <c r="T16" s="27">
        <f>+'[1]3.8-01 serie anual mensual'!S158</f>
        <v>2164802</v>
      </c>
      <c r="U16" s="27">
        <f>+'[1]3.8-01 serie anual mensual'!T158</f>
        <v>17037222</v>
      </c>
      <c r="V16" s="27" t="s">
        <v>24</v>
      </c>
      <c r="W16" s="27" t="s">
        <v>24</v>
      </c>
      <c r="X16" s="27">
        <f>+'[1]3.8-01 serie anual mensual'!Y158</f>
        <v>13743698</v>
      </c>
      <c r="Y16" s="27" t="s">
        <v>24</v>
      </c>
      <c r="Z16" s="27" t="s">
        <v>24</v>
      </c>
      <c r="AA16" s="27">
        <f>+'[1]3.8-01 serie anual mensual'!Z158</f>
        <v>5558394</v>
      </c>
      <c r="AB16" s="27" t="s">
        <v>24</v>
      </c>
      <c r="AC16" s="27">
        <f>+'[1]3.8-01 serie anual mensual'!AA158</f>
        <v>13193960</v>
      </c>
      <c r="AD16" s="27" t="s">
        <v>24</v>
      </c>
      <c r="AE16" s="27">
        <f>+'[1]3.8-01 serie anual mensual'!AB158</f>
        <v>16737996</v>
      </c>
      <c r="AF16" s="27" t="s">
        <v>24</v>
      </c>
      <c r="AG16" s="27">
        <f>+'[1]3.8-01 serie anual mensual'!AC158</f>
        <v>2814296</v>
      </c>
      <c r="AH16" s="27">
        <f>+'[1]3.8-01 serie anual mensual'!AD158</f>
        <v>130972306</v>
      </c>
      <c r="AI16" s="27" t="s">
        <v>24</v>
      </c>
      <c r="AJ16" s="27" t="s">
        <v>24</v>
      </c>
      <c r="AK16" s="27" t="s">
        <v>24</v>
      </c>
      <c r="AL16" s="27" t="s">
        <v>24</v>
      </c>
      <c r="AM16" s="27" t="s">
        <v>24</v>
      </c>
      <c r="AN16" s="27" t="s">
        <v>24</v>
      </c>
      <c r="AO16" s="27">
        <v>1220159209.9234951</v>
      </c>
      <c r="AP16" s="27">
        <v>678001820.70159984</v>
      </c>
      <c r="AR16" s="29"/>
      <c r="AS16" s="29"/>
    </row>
    <row r="17" spans="1:42" s="28" customFormat="1" ht="13.5" customHeight="1" x14ac:dyDescent="0.2">
      <c r="A17" s="25">
        <f>+'[1]3.8-01 serie anual mensual'!A173</f>
        <v>2014</v>
      </c>
      <c r="B17" s="26">
        <f t="shared" si="0"/>
        <v>1259298732.22</v>
      </c>
      <c r="C17" s="27">
        <v>408485608</v>
      </c>
      <c r="D17" s="27" t="s">
        <v>24</v>
      </c>
      <c r="E17" s="27">
        <v>109539519</v>
      </c>
      <c r="F17" s="27">
        <f>+'[1]3.8-01 serie anual mensual'!G173</f>
        <v>123907</v>
      </c>
      <c r="G17" s="27">
        <v>183537278</v>
      </c>
      <c r="H17" s="27" t="s">
        <v>24</v>
      </c>
      <c r="I17" s="27" t="s">
        <v>24</v>
      </c>
      <c r="J17" s="27">
        <f>+'[1]3.8-01 serie anual mensual'!K173</f>
        <v>3979573</v>
      </c>
      <c r="K17" s="27">
        <f>+'[1]3.8-01 serie anual mensual'!L173</f>
        <v>115758671</v>
      </c>
      <c r="L17" s="27">
        <f>+'[1]3.8-01 serie anual mensual'!M173</f>
        <v>145454679</v>
      </c>
      <c r="M17" s="27">
        <f>+'[1]3.8-01 serie anual mensual'!N173</f>
        <v>3289670</v>
      </c>
      <c r="N17" s="27">
        <v>6306419</v>
      </c>
      <c r="O17" s="27" t="s">
        <v>24</v>
      </c>
      <c r="P17" s="27">
        <f>+'[1]3.8-01 serie anual mensual'!P173</f>
        <v>20979840</v>
      </c>
      <c r="Q17" s="27" t="s">
        <v>24</v>
      </c>
      <c r="R17" s="27">
        <f>+'[1]3.8-01 serie anual mensual'!Q173</f>
        <v>47998032</v>
      </c>
      <c r="S17" s="27">
        <f>+'[1]3.8-01 serie anual mensual'!R173</f>
        <v>31985768</v>
      </c>
      <c r="T17" s="27">
        <v>12853727</v>
      </c>
      <c r="U17" s="27">
        <f>+'[1]3.8-01 serie anual mensual'!T173</f>
        <v>19030531</v>
      </c>
      <c r="V17" s="27" t="s">
        <v>24</v>
      </c>
      <c r="W17" s="27">
        <v>441453</v>
      </c>
      <c r="X17" s="27">
        <v>15902651.220000001</v>
      </c>
      <c r="Y17" s="27" t="s">
        <v>24</v>
      </c>
      <c r="Z17" s="27" t="s">
        <v>24</v>
      </c>
      <c r="AA17" s="27">
        <f>+'[1]3.8-01 serie anual mensual'!Z173</f>
        <v>2229556</v>
      </c>
      <c r="AB17" s="27" t="s">
        <v>24</v>
      </c>
      <c r="AC17" s="27">
        <v>7014650</v>
      </c>
      <c r="AD17" s="27" t="s">
        <v>24</v>
      </c>
      <c r="AE17" s="27">
        <f>+'[1]3.8-01 serie anual mensual'!AB173</f>
        <v>11847900</v>
      </c>
      <c r="AF17" s="27" t="s">
        <v>24</v>
      </c>
      <c r="AG17" s="27">
        <f>+'[1]3.8-01 serie anual mensual'!AC173</f>
        <v>2137594</v>
      </c>
      <c r="AH17" s="27">
        <f>+'[1]3.8-01 serie anual mensual'!AD173</f>
        <v>110401706</v>
      </c>
      <c r="AI17" s="27" t="s">
        <v>24</v>
      </c>
      <c r="AJ17" s="27" t="s">
        <v>24</v>
      </c>
      <c r="AK17" s="27" t="s">
        <v>24</v>
      </c>
      <c r="AL17" s="27" t="s">
        <v>24</v>
      </c>
      <c r="AM17" s="27" t="s">
        <v>24</v>
      </c>
      <c r="AN17" s="27" t="s">
        <v>24</v>
      </c>
      <c r="AO17" s="27">
        <v>1204007806.1834459</v>
      </c>
      <c r="AP17" s="27">
        <v>1055505938.4592001</v>
      </c>
    </row>
    <row r="18" spans="1:42" s="28" customFormat="1" ht="13.5" customHeight="1" x14ac:dyDescent="0.2">
      <c r="A18" s="25">
        <f>+'[1]3.8-01 serie anual mensual'!A188</f>
        <v>2015</v>
      </c>
      <c r="B18" s="26">
        <f t="shared" si="0"/>
        <v>1343488232</v>
      </c>
      <c r="C18" s="27">
        <v>449453939</v>
      </c>
      <c r="D18" s="27" t="s">
        <v>24</v>
      </c>
      <c r="E18" s="27">
        <f>+'[1]3.8-01 serie anual mensual'!F188</f>
        <v>128691636</v>
      </c>
      <c r="F18" s="27">
        <f>+'[1]3.8-01 serie anual mensual'!G188</f>
        <v>138581</v>
      </c>
      <c r="G18" s="27">
        <f>+'[1]3.8-01 serie anual mensual'!H188</f>
        <v>191857384</v>
      </c>
      <c r="H18" s="27" t="s">
        <v>24</v>
      </c>
      <c r="I18" s="27" t="s">
        <v>24</v>
      </c>
      <c r="J18" s="27">
        <f>+'[1]3.8-01 serie anual mensual'!K188</f>
        <v>4188634</v>
      </c>
      <c r="K18" s="27">
        <v>122111653</v>
      </c>
      <c r="L18" s="27">
        <f>+'[1]3.8-01 serie anual mensual'!M188</f>
        <v>159725711</v>
      </c>
      <c r="M18" s="27">
        <f>+'[1]3.8-01 serie anual mensual'!N188</f>
        <v>6682882</v>
      </c>
      <c r="N18" s="27">
        <v>5080102</v>
      </c>
      <c r="O18" s="27" t="s">
        <v>24</v>
      </c>
      <c r="P18" s="27">
        <f>+'[1]3.8-01 serie anual mensual'!P188</f>
        <v>24024279</v>
      </c>
      <c r="Q18" s="27" t="s">
        <v>24</v>
      </c>
      <c r="R18" s="27">
        <f>+'[1]3.8-01 serie anual mensual'!Q188</f>
        <v>46502031</v>
      </c>
      <c r="S18" s="27">
        <v>21467112</v>
      </c>
      <c r="T18" s="27">
        <v>31480073</v>
      </c>
      <c r="U18" s="27">
        <v>19321602</v>
      </c>
      <c r="V18" s="27" t="s">
        <v>24</v>
      </c>
      <c r="W18" s="27">
        <v>350664</v>
      </c>
      <c r="X18" s="27">
        <v>10183751</v>
      </c>
      <c r="Y18" s="27" t="s">
        <v>24</v>
      </c>
      <c r="Z18" s="27" t="s">
        <v>24</v>
      </c>
      <c r="AA18" s="27">
        <v>2387237</v>
      </c>
      <c r="AB18" s="27" t="s">
        <v>24</v>
      </c>
      <c r="AC18" s="27">
        <v>13699592</v>
      </c>
      <c r="AD18" s="27" t="s">
        <v>24</v>
      </c>
      <c r="AE18" s="27">
        <f>+'[1]3.8-01 serie anual mensual'!AB188</f>
        <v>8399678</v>
      </c>
      <c r="AF18" s="27" t="s">
        <v>24</v>
      </c>
      <c r="AG18" s="27">
        <f>+'[1]3.8-01 serie anual mensual'!AC188</f>
        <v>3541357</v>
      </c>
      <c r="AH18" s="27">
        <f>+'[1]3.8-01 serie anual mensual'!AD188</f>
        <v>94200334</v>
      </c>
      <c r="AI18" s="27" t="s">
        <v>24</v>
      </c>
      <c r="AJ18" s="27" t="s">
        <v>24</v>
      </c>
      <c r="AK18" s="27" t="s">
        <v>24</v>
      </c>
      <c r="AL18" s="27" t="s">
        <v>24</v>
      </c>
      <c r="AM18" s="27" t="s">
        <v>24</v>
      </c>
      <c r="AN18" s="27" t="s">
        <v>24</v>
      </c>
      <c r="AO18" s="27">
        <v>1211502679.353307</v>
      </c>
      <c r="AP18" s="27">
        <v>998016346.56750011</v>
      </c>
    </row>
    <row r="19" spans="1:42" s="28" customFormat="1" ht="13.5" customHeight="1" x14ac:dyDescent="0.2">
      <c r="A19" s="25">
        <v>2016</v>
      </c>
      <c r="B19" s="26">
        <f t="shared" si="0"/>
        <v>1498543858.1830001</v>
      </c>
      <c r="C19" s="27">
        <v>467141223</v>
      </c>
      <c r="D19" s="27" t="s">
        <v>24</v>
      </c>
      <c r="E19" s="27">
        <v>164882477.46000001</v>
      </c>
      <c r="F19" s="27" t="s">
        <v>24</v>
      </c>
      <c r="G19" s="27">
        <v>200151013.28</v>
      </c>
      <c r="H19" s="27" t="s">
        <v>24</v>
      </c>
      <c r="I19" s="27" t="s">
        <v>24</v>
      </c>
      <c r="J19" s="27">
        <f>'[1]3.8-01 serie anual mensual'!K202</f>
        <v>6206087</v>
      </c>
      <c r="K19" s="27">
        <v>163551190.94300002</v>
      </c>
      <c r="L19" s="27">
        <v>221463398.87999994</v>
      </c>
      <c r="M19" s="27" t="s">
        <v>24</v>
      </c>
      <c r="N19" s="27">
        <v>13219119</v>
      </c>
      <c r="O19" s="27" t="s">
        <v>24</v>
      </c>
      <c r="P19" s="27">
        <v>15873952</v>
      </c>
      <c r="Q19" s="27" t="s">
        <v>24</v>
      </c>
      <c r="R19" s="27">
        <v>34922603.200000003</v>
      </c>
      <c r="S19" s="27">
        <v>3838198.39</v>
      </c>
      <c r="T19" s="27">
        <v>86130731.030000001</v>
      </c>
      <c r="U19" s="27" t="s">
        <v>24</v>
      </c>
      <c r="V19" s="27" t="s">
        <v>24</v>
      </c>
      <c r="W19" s="27" t="s">
        <v>24</v>
      </c>
      <c r="X19" s="27" t="s">
        <v>24</v>
      </c>
      <c r="Y19" s="27" t="s">
        <v>24</v>
      </c>
      <c r="Z19" s="27" t="s">
        <v>24</v>
      </c>
      <c r="AA19" s="27">
        <v>100254195</v>
      </c>
      <c r="AB19" s="27" t="s">
        <v>24</v>
      </c>
      <c r="AC19" s="27">
        <v>8396421</v>
      </c>
      <c r="AD19" s="27" t="s">
        <v>24</v>
      </c>
      <c r="AE19" s="27">
        <f>'[2]2016'!$Y$6</f>
        <v>8041448</v>
      </c>
      <c r="AF19" s="27" t="s">
        <v>24</v>
      </c>
      <c r="AG19" s="27">
        <f>'[2]2016'!$Z$6</f>
        <v>4471800</v>
      </c>
      <c r="AH19" s="27" t="s">
        <v>24</v>
      </c>
      <c r="AI19" s="27" t="s">
        <v>24</v>
      </c>
      <c r="AJ19" s="27" t="s">
        <v>24</v>
      </c>
      <c r="AK19" s="27" t="s">
        <v>24</v>
      </c>
      <c r="AL19" s="27" t="s">
        <v>24</v>
      </c>
      <c r="AM19" s="27" t="s">
        <v>24</v>
      </c>
      <c r="AN19" s="27" t="s">
        <v>24</v>
      </c>
      <c r="AO19" s="27">
        <v>1144062275.0318637</v>
      </c>
      <c r="AP19" s="27">
        <v>1123442389.0558162</v>
      </c>
    </row>
    <row r="20" spans="1:42" s="28" customFormat="1" ht="13.5" customHeight="1" x14ac:dyDescent="0.2">
      <c r="A20" s="25">
        <v>2017</v>
      </c>
      <c r="B20" s="26">
        <f t="shared" si="0"/>
        <v>1347314732</v>
      </c>
      <c r="C20" s="27">
        <v>477201052</v>
      </c>
      <c r="D20" s="27" t="s">
        <v>24</v>
      </c>
      <c r="E20" s="27">
        <v>171204081</v>
      </c>
      <c r="F20" s="27">
        <v>129803</v>
      </c>
      <c r="G20" s="27">
        <v>168190722</v>
      </c>
      <c r="H20" s="27" t="s">
        <v>24</v>
      </c>
      <c r="I20" s="30" t="s">
        <v>24</v>
      </c>
      <c r="J20" s="27">
        <v>4720524</v>
      </c>
      <c r="K20" s="27">
        <v>80885053</v>
      </c>
      <c r="L20" s="27">
        <v>217653439</v>
      </c>
      <c r="M20" s="27">
        <v>1599609</v>
      </c>
      <c r="N20" s="27">
        <v>3522873</v>
      </c>
      <c r="O20" s="27" t="s">
        <v>24</v>
      </c>
      <c r="P20" s="27">
        <v>947551</v>
      </c>
      <c r="Q20" s="27" t="s">
        <v>24</v>
      </c>
      <c r="R20" s="27" t="s">
        <v>24</v>
      </c>
      <c r="S20" s="27" t="s">
        <v>24</v>
      </c>
      <c r="T20" s="27">
        <v>61278244</v>
      </c>
      <c r="U20" s="27">
        <v>2836810</v>
      </c>
      <c r="V20" s="27" t="s">
        <v>24</v>
      </c>
      <c r="W20" s="27">
        <v>701328</v>
      </c>
      <c r="X20" s="27">
        <v>2842330</v>
      </c>
      <c r="Y20" s="27">
        <v>751194</v>
      </c>
      <c r="Z20" s="27">
        <v>20704167</v>
      </c>
      <c r="AA20" s="27">
        <v>4140312</v>
      </c>
      <c r="AB20" s="27" t="s">
        <v>24</v>
      </c>
      <c r="AC20" s="27">
        <v>7241837</v>
      </c>
      <c r="AD20" s="27" t="s">
        <v>24</v>
      </c>
      <c r="AE20" s="27">
        <v>8542036</v>
      </c>
      <c r="AF20" s="27" t="s">
        <v>24</v>
      </c>
      <c r="AG20" s="27">
        <v>4615841</v>
      </c>
      <c r="AH20" s="27">
        <v>107605926</v>
      </c>
      <c r="AI20" s="27" t="s">
        <v>24</v>
      </c>
      <c r="AJ20" s="27" t="s">
        <v>24</v>
      </c>
      <c r="AK20" s="27" t="s">
        <v>24</v>
      </c>
      <c r="AL20" s="27" t="s">
        <v>24</v>
      </c>
      <c r="AM20" s="27" t="s">
        <v>24</v>
      </c>
      <c r="AN20" s="27" t="s">
        <v>24</v>
      </c>
      <c r="AO20" s="27">
        <v>1363648771.6221776</v>
      </c>
      <c r="AP20" s="27">
        <v>1083559396.7035234</v>
      </c>
    </row>
    <row r="21" spans="1:42" s="28" customFormat="1" ht="13.5" customHeight="1" x14ac:dyDescent="0.2">
      <c r="A21" s="25">
        <v>2018</v>
      </c>
      <c r="B21" s="26">
        <f t="shared" si="0"/>
        <v>1580698952.5899999</v>
      </c>
      <c r="C21" s="27">
        <v>480872092</v>
      </c>
      <c r="D21" s="27" t="s">
        <v>24</v>
      </c>
      <c r="E21" s="27">
        <v>210692703</v>
      </c>
      <c r="F21" s="27" t="s">
        <v>24</v>
      </c>
      <c r="G21" s="27">
        <v>179885046</v>
      </c>
      <c r="H21" s="27" t="s">
        <v>24</v>
      </c>
      <c r="I21" s="30" t="s">
        <v>24</v>
      </c>
      <c r="J21" s="27">
        <f>'[1]3.8-01 serie anual mensual'!K230</f>
        <v>3761129</v>
      </c>
      <c r="K21" s="27">
        <v>174466557</v>
      </c>
      <c r="L21" s="27">
        <v>271497445</v>
      </c>
      <c r="M21" s="27" t="s">
        <v>24</v>
      </c>
      <c r="N21" s="27">
        <v>8938803</v>
      </c>
      <c r="O21" s="27" t="s">
        <v>24</v>
      </c>
      <c r="P21" s="27">
        <v>3690787</v>
      </c>
      <c r="Q21" s="27" t="s">
        <v>24</v>
      </c>
      <c r="R21" s="27" t="str">
        <f>'[1]3.8-01 serie anual mensual'!Q230</f>
        <v>n/d</v>
      </c>
      <c r="S21" s="27" t="str">
        <f>'[1]3.8-01 serie anual mensual'!R230</f>
        <v>n/d</v>
      </c>
      <c r="T21" s="27">
        <v>104234970.59</v>
      </c>
      <c r="U21" s="27" t="str">
        <f>'[1]3.8-01 serie anual mensual'!T230</f>
        <v>n/d</v>
      </c>
      <c r="V21" s="27" t="str">
        <f>'[1]3.8-01 serie anual mensual'!X230</f>
        <v>n/d</v>
      </c>
      <c r="W21" s="27" t="str">
        <f>'[1]3.8-01 serie anual mensual'!U230</f>
        <v>n/d</v>
      </c>
      <c r="X21" s="27" t="s">
        <v>24</v>
      </c>
      <c r="Y21" s="27" t="s">
        <v>24</v>
      </c>
      <c r="Z21" s="27" t="s">
        <v>24</v>
      </c>
      <c r="AA21" s="27">
        <v>116488810</v>
      </c>
      <c r="AB21" s="27" t="s">
        <v>24</v>
      </c>
      <c r="AC21" s="27">
        <v>13889811</v>
      </c>
      <c r="AD21" s="27" t="s">
        <v>24</v>
      </c>
      <c r="AE21" s="27">
        <v>8508784</v>
      </c>
      <c r="AF21" s="27" t="s">
        <v>24</v>
      </c>
      <c r="AG21" s="27">
        <f>'[1]3.8-01 serie anual mensual'!AC230</f>
        <v>3772015</v>
      </c>
      <c r="AH21" s="27" t="s">
        <v>24</v>
      </c>
      <c r="AI21" s="27" t="s">
        <v>24</v>
      </c>
      <c r="AJ21" s="27" t="s">
        <v>24</v>
      </c>
      <c r="AK21" s="27" t="s">
        <v>24</v>
      </c>
      <c r="AL21" s="27" t="s">
        <v>24</v>
      </c>
      <c r="AM21" s="27" t="s">
        <v>24</v>
      </c>
      <c r="AN21" s="27" t="s">
        <v>24</v>
      </c>
      <c r="AO21" s="27">
        <v>1349161695.2581313</v>
      </c>
      <c r="AP21" s="27">
        <v>1160442615.4967964</v>
      </c>
    </row>
    <row r="22" spans="1:42" s="28" customFormat="1" ht="13.5" customHeight="1" x14ac:dyDescent="0.2">
      <c r="A22" s="25">
        <v>2019</v>
      </c>
      <c r="B22" s="26">
        <f t="shared" si="0"/>
        <v>1659455127.1399999</v>
      </c>
      <c r="C22" s="27">
        <v>499703961</v>
      </c>
      <c r="D22" s="31" t="s">
        <v>24</v>
      </c>
      <c r="E22" s="27">
        <f>'[1]3.8-01 serie anual mensual'!F244</f>
        <v>250626022</v>
      </c>
      <c r="F22" s="27" t="s">
        <v>24</v>
      </c>
      <c r="G22" s="27">
        <f>'[1]3.8-01 serie anual mensual'!H244</f>
        <v>174606740</v>
      </c>
      <c r="H22" s="27" t="str">
        <f>'[1]3.8-01 serie anual mensual'!I230</f>
        <v>n/d</v>
      </c>
      <c r="I22" s="30" t="str">
        <f>'[1]3.8-01 serie anual mensual'!J230</f>
        <v>n/d</v>
      </c>
      <c r="J22" s="27">
        <f>'[1]3.8-01 serie anual mensual'!K244</f>
        <v>4803591</v>
      </c>
      <c r="K22" s="27">
        <f>'[1]3.8-01 serie anual mensual'!L244</f>
        <v>172495718.59999999</v>
      </c>
      <c r="L22" s="27">
        <f>'[1]3.8-01 serie anual mensual'!M244</f>
        <v>278203196.94999999</v>
      </c>
      <c r="M22" s="27" t="s">
        <v>24</v>
      </c>
      <c r="N22" s="27">
        <f>'[1]3.8-01 serie anual mensual'!O244</f>
        <v>15123288</v>
      </c>
      <c r="O22" s="27" t="s">
        <v>24</v>
      </c>
      <c r="P22" s="27">
        <f>'[1]3.8-01 serie anual mensual'!P244</f>
        <v>308666</v>
      </c>
      <c r="Q22" s="27" t="s">
        <v>24</v>
      </c>
      <c r="R22" s="27" t="s">
        <v>24</v>
      </c>
      <c r="S22" s="27" t="s">
        <v>24</v>
      </c>
      <c r="T22" s="27">
        <f>'[1]3.8-01 serie anual mensual'!S244</f>
        <v>119154069.59</v>
      </c>
      <c r="U22" s="27" t="s">
        <v>24</v>
      </c>
      <c r="V22" s="27" t="s">
        <v>24</v>
      </c>
      <c r="W22" s="27" t="s">
        <v>24</v>
      </c>
      <c r="X22" s="27" t="s">
        <v>24</v>
      </c>
      <c r="Y22" s="27" t="s">
        <v>24</v>
      </c>
      <c r="Z22" s="27" t="s">
        <v>24</v>
      </c>
      <c r="AA22" s="27">
        <f>'[1]3.8-01 serie anual mensual'!Z244</f>
        <v>114770765</v>
      </c>
      <c r="AB22" s="27" t="s">
        <v>24</v>
      </c>
      <c r="AC22" s="27">
        <f>'[1]3.8-01 serie anual mensual'!AA244</f>
        <v>18143694</v>
      </c>
      <c r="AD22" s="27" t="s">
        <v>24</v>
      </c>
      <c r="AE22" s="27">
        <f>'[1]3.8-01 serie anual mensual'!AB244</f>
        <v>8170128</v>
      </c>
      <c r="AF22" s="27" t="s">
        <v>24</v>
      </c>
      <c r="AG22" s="27">
        <f>'[1]3.8-01 serie anual mensual'!AC244</f>
        <v>3345287</v>
      </c>
      <c r="AH22" s="27" t="s">
        <v>24</v>
      </c>
      <c r="AI22" s="27" t="s">
        <v>24</v>
      </c>
      <c r="AJ22" s="27" t="s">
        <v>24</v>
      </c>
      <c r="AK22" s="27" t="s">
        <v>24</v>
      </c>
      <c r="AL22" s="27" t="s">
        <v>24</v>
      </c>
      <c r="AM22" s="27" t="s">
        <v>24</v>
      </c>
      <c r="AN22" s="27" t="s">
        <v>24</v>
      </c>
      <c r="AO22" s="27">
        <v>1568472790.4998493</v>
      </c>
      <c r="AP22" s="27">
        <v>1752456642.0190287</v>
      </c>
    </row>
    <row r="23" spans="1:42" s="28" customFormat="1" ht="13.5" customHeight="1" x14ac:dyDescent="0.2">
      <c r="A23" s="25">
        <v>2020</v>
      </c>
      <c r="B23" s="26">
        <f>SUM(C23:AI23)</f>
        <v>1334701401.1699998</v>
      </c>
      <c r="C23" s="27">
        <v>453420322</v>
      </c>
      <c r="D23" s="31" t="s">
        <v>24</v>
      </c>
      <c r="E23" s="27">
        <f>'[3]combustibles mensual'!F262</f>
        <v>246290597.25</v>
      </c>
      <c r="F23" s="27" t="s">
        <v>24</v>
      </c>
      <c r="G23" s="27">
        <f>'[3]combustibles mensual'!H262</f>
        <v>141945867.74000001</v>
      </c>
      <c r="H23" s="27" t="str">
        <f>'[3]combustibles mensual'!I262</f>
        <v>n/d</v>
      </c>
      <c r="I23" s="30" t="str">
        <f>'[3]combustibles mensual'!J262</f>
        <v>n/d</v>
      </c>
      <c r="J23" s="27">
        <f>'[3]combustibles mensual'!K262</f>
        <v>4240748</v>
      </c>
      <c r="K23" s="27">
        <f>'[3]combustibles mensual'!L262</f>
        <v>64660994.43</v>
      </c>
      <c r="L23" s="27">
        <f>'[3]combustibles mensual'!M262</f>
        <v>222480380.40000001</v>
      </c>
      <c r="M23" s="27" t="str">
        <f>'[3]combustibles mensual'!N262</f>
        <v>n/d</v>
      </c>
      <c r="N23" s="27">
        <f>'[3]combustibles mensual'!O262</f>
        <v>5923524</v>
      </c>
      <c r="O23" s="27" t="s">
        <v>24</v>
      </c>
      <c r="P23" s="27">
        <f>'[3]combustibles mensual'!P262</f>
        <v>304733</v>
      </c>
      <c r="Q23" s="27" t="s">
        <v>24</v>
      </c>
      <c r="R23" s="27" t="str">
        <f>'[3]combustibles mensual'!Q262</f>
        <v>n/d</v>
      </c>
      <c r="S23" s="27" t="str">
        <f>'[3]combustibles mensual'!R262</f>
        <v>n/d</v>
      </c>
      <c r="T23" s="27">
        <f>'[3]combustibles mensual'!S262</f>
        <v>112276249.34999999</v>
      </c>
      <c r="U23" s="27" t="str">
        <f>'[3]combustibles mensual'!T262</f>
        <v>n/d</v>
      </c>
      <c r="V23" s="27" t="str">
        <f>'[3]combustibles mensual'!X262</f>
        <v>n/d</v>
      </c>
      <c r="W23" s="27" t="str">
        <f>'[3]combustibles mensual'!U262</f>
        <v>n/d</v>
      </c>
      <c r="X23" s="27" t="str">
        <f>'[3]combustibles mensual'!Y262</f>
        <v>n/d</v>
      </c>
      <c r="Y23" s="27" t="str">
        <f>'[3]combustibles mensual'!V262</f>
        <v>n/d</v>
      </c>
      <c r="Z23" s="27" t="str">
        <f>'[3]combustibles mensual'!W262</f>
        <v>n/d</v>
      </c>
      <c r="AA23" s="27">
        <f>'[3]combustibles mensual'!Z262</f>
        <v>69208526</v>
      </c>
      <c r="AB23" s="27" t="s">
        <v>24</v>
      </c>
      <c r="AC23" s="27">
        <f>'[3]combustibles mensual'!AA262</f>
        <v>9667859</v>
      </c>
      <c r="AD23" s="27" t="s">
        <v>24</v>
      </c>
      <c r="AE23" s="27">
        <f>'[3]combustibles mensual'!AB262</f>
        <v>2663208</v>
      </c>
      <c r="AF23" s="27" t="s">
        <v>24</v>
      </c>
      <c r="AG23" s="27">
        <f>'[3]combustibles mensual'!AC262</f>
        <v>1613600</v>
      </c>
      <c r="AH23" s="27" t="str">
        <f>'[3]combustibles mensual'!AD262</f>
        <v>n/d</v>
      </c>
      <c r="AI23" s="27">
        <v>4792</v>
      </c>
      <c r="AJ23" s="27" t="str">
        <f>'[3]combustibles mensual'!AE262</f>
        <v>n/d</v>
      </c>
      <c r="AK23" s="27" t="str">
        <f>'[3]combustibles mensual'!AG262</f>
        <v>n/d</v>
      </c>
      <c r="AL23" s="27" t="str">
        <f>'[3]combustibles mensual'!AH262</f>
        <v>n/d</v>
      </c>
      <c r="AM23" s="27" t="str">
        <f>'[3]combustibles mensual'!AI262</f>
        <v>n/d</v>
      </c>
      <c r="AN23" s="27" t="str">
        <f>'[3]combustibles mensual'!AJ262</f>
        <v>n/d</v>
      </c>
      <c r="AO23" s="27">
        <v>1751232925.8494148</v>
      </c>
      <c r="AP23" s="27">
        <v>2359078148.4407492</v>
      </c>
    </row>
    <row r="24" spans="1:42" s="28" customFormat="1" ht="12.75" customHeight="1" x14ac:dyDescent="0.2">
      <c r="A24" s="32">
        <v>2021</v>
      </c>
      <c r="B24" s="33">
        <f t="shared" si="0"/>
        <v>1619228510.71</v>
      </c>
      <c r="C24" s="31">
        <v>491726725.25999999</v>
      </c>
      <c r="D24" s="31" t="s">
        <v>24</v>
      </c>
      <c r="E24" s="34">
        <f>'[3]combustibles mensual'!F277</f>
        <v>304902086.67000002</v>
      </c>
      <c r="F24" s="31" t="s">
        <v>24</v>
      </c>
      <c r="G24" s="34">
        <f>'[3]combustibles mensual'!H277</f>
        <v>184239848.62</v>
      </c>
      <c r="H24" s="24" t="str">
        <f>'[3]combustibles mensual'!I277</f>
        <v>n/d</v>
      </c>
      <c r="I24" s="24" t="str">
        <f>'[3]combustibles mensual'!J277</f>
        <v>n/d</v>
      </c>
      <c r="J24" s="34">
        <f>'[3]combustibles mensual'!K277</f>
        <v>3730765.92</v>
      </c>
      <c r="K24" s="34">
        <f>'[3]combustibles mensual'!L277</f>
        <v>125279607.3</v>
      </c>
      <c r="L24" s="34">
        <f>'[3]combustibles mensual'!M277</f>
        <v>264441366.25</v>
      </c>
      <c r="M24" s="24" t="str">
        <f>'[3]combustibles mensual'!N277</f>
        <v>n/d</v>
      </c>
      <c r="N24" s="24">
        <f>'[3]combustibles mensual'!O277</f>
        <v>6976382.4000000004</v>
      </c>
      <c r="O24" s="27" t="s">
        <v>24</v>
      </c>
      <c r="P24" s="24">
        <f>'[3]combustibles mensual'!P277</f>
        <v>48332</v>
      </c>
      <c r="Q24" s="27" t="s">
        <v>24</v>
      </c>
      <c r="R24" s="24" t="str">
        <f>'[3]combustibles mensual'!Q277</f>
        <v>n/d</v>
      </c>
      <c r="S24" s="24" t="str">
        <f>'[3]combustibles mensual'!R277</f>
        <v>n/d</v>
      </c>
      <c r="T24" s="24">
        <f>'[3]combustibles mensual'!S277</f>
        <v>136039562.93000001</v>
      </c>
      <c r="U24" s="24" t="str">
        <f>'[3]combustibles mensual'!T277</f>
        <v>n/d</v>
      </c>
      <c r="V24" s="24" t="str">
        <f>'[3]combustibles mensual'!X277</f>
        <v>n/d</v>
      </c>
      <c r="W24" s="24" t="str">
        <f>'[3]combustibles mensual'!U277</f>
        <v>n/d</v>
      </c>
      <c r="X24" s="24" t="str">
        <f>'[3]combustibles mensual'!Y277</f>
        <v>n/d</v>
      </c>
      <c r="Y24" s="24" t="str">
        <f>'[3]combustibles mensual'!V277</f>
        <v>n/d</v>
      </c>
      <c r="Z24" s="24" t="str">
        <f>'[3]combustibles mensual'!W277</f>
        <v>n/d</v>
      </c>
      <c r="AA24" s="24">
        <f>'[3]combustibles mensual'!Z277</f>
        <v>85941707.819999993</v>
      </c>
      <c r="AB24" s="27" t="s">
        <v>24</v>
      </c>
      <c r="AC24" s="24">
        <f>'[3]combustibles mensual'!AA277</f>
        <v>13849109.52</v>
      </c>
      <c r="AD24" s="24" t="s">
        <v>24</v>
      </c>
      <c r="AE24" s="24">
        <f>'[3]combustibles mensual'!AB277</f>
        <v>189233</v>
      </c>
      <c r="AF24" s="27" t="s">
        <v>24</v>
      </c>
      <c r="AG24" s="24">
        <v>1863783.02</v>
      </c>
      <c r="AH24" s="24" t="str">
        <f>'[3]combustibles mensual'!AD277</f>
        <v>n/d</v>
      </c>
      <c r="AI24" s="24">
        <v>0</v>
      </c>
      <c r="AJ24" s="24" t="str">
        <f>'[3]combustibles mensual'!AE277</f>
        <v>n/d</v>
      </c>
      <c r="AK24" s="24" t="str">
        <f>'[3]combustibles mensual'!AG277</f>
        <v>n/d</v>
      </c>
      <c r="AL24" s="24" t="str">
        <f>'[3]combustibles mensual'!AH277</f>
        <v>n/d</v>
      </c>
      <c r="AM24" s="24" t="str">
        <f>'[3]combustibles mensual'!AI277</f>
        <v>n/d</v>
      </c>
      <c r="AN24" s="24" t="str">
        <f>'[3]combustibles mensual'!AJ277</f>
        <v>n/d</v>
      </c>
      <c r="AO24" s="24">
        <v>2133110079.1966166</v>
      </c>
      <c r="AP24" s="31">
        <v>1975975398.6910963</v>
      </c>
    </row>
    <row r="25" spans="1:42" s="35" customFormat="1" ht="12.75" customHeight="1" x14ac:dyDescent="0.2">
      <c r="A25" s="32">
        <v>2022</v>
      </c>
      <c r="B25" s="33">
        <f t="shared" si="0"/>
        <v>1715407254.6600001</v>
      </c>
      <c r="C25" s="31">
        <v>491787553</v>
      </c>
      <c r="D25" s="31" t="s">
        <v>24</v>
      </c>
      <c r="E25" s="34">
        <v>318900171.87000006</v>
      </c>
      <c r="F25" s="31" t="s">
        <v>24</v>
      </c>
      <c r="G25" s="34">
        <v>197708884.13</v>
      </c>
      <c r="H25" s="24" t="s">
        <v>24</v>
      </c>
      <c r="I25" s="24" t="s">
        <v>24</v>
      </c>
      <c r="J25" s="34">
        <v>1383063</v>
      </c>
      <c r="K25" s="34">
        <v>175580735</v>
      </c>
      <c r="L25" s="34">
        <v>287620423.91999996</v>
      </c>
      <c r="M25" s="24" t="s">
        <v>24</v>
      </c>
      <c r="N25" s="24">
        <v>3239787</v>
      </c>
      <c r="O25" s="27" t="s">
        <v>24</v>
      </c>
      <c r="P25" s="24">
        <v>9874</v>
      </c>
      <c r="Q25" s="27" t="s">
        <v>24</v>
      </c>
      <c r="R25" s="24" t="s">
        <v>24</v>
      </c>
      <c r="S25" s="24" t="s">
        <v>24</v>
      </c>
      <c r="T25" s="24">
        <v>133367678.73999999</v>
      </c>
      <c r="U25" s="24" t="s">
        <v>24</v>
      </c>
      <c r="V25" s="24" t="s">
        <v>24</v>
      </c>
      <c r="W25" s="24" t="s">
        <v>24</v>
      </c>
      <c r="X25" s="24">
        <v>6149621</v>
      </c>
      <c r="Y25" s="24" t="s">
        <v>24</v>
      </c>
      <c r="Z25" s="24" t="s">
        <v>24</v>
      </c>
      <c r="AA25" s="24" t="s">
        <v>24</v>
      </c>
      <c r="AB25" s="24">
        <v>9121824</v>
      </c>
      <c r="AC25" s="24">
        <v>13950918</v>
      </c>
      <c r="AD25" s="24">
        <v>389090</v>
      </c>
      <c r="AE25" s="24" t="s">
        <v>24</v>
      </c>
      <c r="AF25" s="27" t="s">
        <v>24</v>
      </c>
      <c r="AG25" s="24" t="s">
        <v>24</v>
      </c>
      <c r="AH25" s="24">
        <v>76197631</v>
      </c>
      <c r="AI25" s="24" t="s">
        <v>24</v>
      </c>
      <c r="AJ25" s="24" t="s">
        <v>24</v>
      </c>
      <c r="AK25" s="24" t="s">
        <v>24</v>
      </c>
      <c r="AL25" s="24" t="s">
        <v>24</v>
      </c>
      <c r="AM25" s="24" t="s">
        <v>24</v>
      </c>
      <c r="AN25" s="24" t="s">
        <v>24</v>
      </c>
      <c r="AO25" s="24">
        <v>2192661048.1639585</v>
      </c>
      <c r="AP25" s="31">
        <v>2541228886.7074795</v>
      </c>
    </row>
    <row r="26" spans="1:42" s="41" customFormat="1" ht="12.75" customHeight="1" x14ac:dyDescent="0.2">
      <c r="A26" s="37">
        <v>2023</v>
      </c>
      <c r="B26" s="38">
        <f t="shared" si="0"/>
        <v>1769763818.8199997</v>
      </c>
      <c r="C26" s="10">
        <v>490965169</v>
      </c>
      <c r="D26" s="10" t="s">
        <v>24</v>
      </c>
      <c r="E26" s="39">
        <v>339243990.78000003</v>
      </c>
      <c r="F26" s="10" t="s">
        <v>24</v>
      </c>
      <c r="G26" s="39">
        <v>192293487.04999998</v>
      </c>
      <c r="H26" s="40" t="s">
        <v>24</v>
      </c>
      <c r="I26" s="40" t="s">
        <v>24</v>
      </c>
      <c r="J26" s="39">
        <v>1089555</v>
      </c>
      <c r="K26" s="39">
        <v>175670648.85000002</v>
      </c>
      <c r="L26" s="39">
        <v>293559789.83999997</v>
      </c>
      <c r="M26" s="40" t="s">
        <v>24</v>
      </c>
      <c r="N26" s="40">
        <v>3098779</v>
      </c>
      <c r="O26" s="40">
        <v>9850</v>
      </c>
      <c r="P26" s="40">
        <v>9876</v>
      </c>
      <c r="Q26" s="27" t="s">
        <v>24</v>
      </c>
      <c r="R26" s="40" t="s">
        <v>24</v>
      </c>
      <c r="S26" s="40" t="s">
        <v>24</v>
      </c>
      <c r="T26" s="40">
        <v>139618473.30000001</v>
      </c>
      <c r="U26" s="40" t="s">
        <v>24</v>
      </c>
      <c r="V26" s="40" t="s">
        <v>24</v>
      </c>
      <c r="W26" s="40" t="s">
        <v>24</v>
      </c>
      <c r="X26" s="40">
        <v>8120224</v>
      </c>
      <c r="Y26" s="40" t="s">
        <v>24</v>
      </c>
      <c r="Z26" s="40" t="s">
        <v>24</v>
      </c>
      <c r="AA26" s="40" t="s">
        <v>24</v>
      </c>
      <c r="AB26" s="40">
        <v>10307068</v>
      </c>
      <c r="AC26" s="40">
        <v>11899211</v>
      </c>
      <c r="AD26" s="40">
        <v>354312</v>
      </c>
      <c r="AE26" s="40" t="s">
        <v>24</v>
      </c>
      <c r="AF26" s="27" t="s">
        <v>24</v>
      </c>
      <c r="AG26" s="40" t="s">
        <v>24</v>
      </c>
      <c r="AH26" s="40">
        <v>103523385</v>
      </c>
      <c r="AI26" s="40" t="s">
        <v>24</v>
      </c>
      <c r="AJ26" s="40" t="s">
        <v>24</v>
      </c>
      <c r="AK26" s="40" t="s">
        <v>24</v>
      </c>
      <c r="AL26" s="40" t="s">
        <v>24</v>
      </c>
      <c r="AM26" s="40" t="s">
        <v>24</v>
      </c>
      <c r="AN26" s="40" t="s">
        <v>24</v>
      </c>
      <c r="AO26" s="24">
        <v>2175196891.3703518</v>
      </c>
      <c r="AP26" s="10">
        <v>1959488560.3045864</v>
      </c>
    </row>
    <row r="27" spans="1:42" ht="12.75" customHeight="1" x14ac:dyDescent="0.2">
      <c r="A27" s="11">
        <v>2024</v>
      </c>
      <c r="B27" s="21">
        <f t="shared" si="0"/>
        <v>1831670474.48</v>
      </c>
      <c r="C27" s="12">
        <v>501466686</v>
      </c>
      <c r="D27" s="12" t="s">
        <v>24</v>
      </c>
      <c r="E27" s="13">
        <v>367998438.60000002</v>
      </c>
      <c r="F27" s="12" t="s">
        <v>24</v>
      </c>
      <c r="G27" s="13">
        <v>196913635.12</v>
      </c>
      <c r="H27" s="14" t="s">
        <v>24</v>
      </c>
      <c r="I27" s="14" t="s">
        <v>24</v>
      </c>
      <c r="J27" s="13">
        <v>1556271</v>
      </c>
      <c r="K27" s="13">
        <v>189205695.73000002</v>
      </c>
      <c r="L27" s="13">
        <v>295951927.66000003</v>
      </c>
      <c r="M27" s="14" t="s">
        <v>24</v>
      </c>
      <c r="N27" s="14">
        <v>4808113</v>
      </c>
      <c r="O27" s="14">
        <v>0</v>
      </c>
      <c r="P27" s="14">
        <v>11852</v>
      </c>
      <c r="Q27" s="14">
        <v>0</v>
      </c>
      <c r="R27" s="14" t="s">
        <v>24</v>
      </c>
      <c r="S27" s="14" t="s">
        <v>24</v>
      </c>
      <c r="T27" s="14">
        <v>151038015.37</v>
      </c>
      <c r="U27" s="14" t="s">
        <v>24</v>
      </c>
      <c r="V27" s="14" t="s">
        <v>24</v>
      </c>
      <c r="W27" s="14" t="s">
        <v>24</v>
      </c>
      <c r="X27" s="14">
        <v>1395026</v>
      </c>
      <c r="Y27" s="14" t="s">
        <v>24</v>
      </c>
      <c r="Z27" s="14" t="s">
        <v>24</v>
      </c>
      <c r="AA27" s="14" t="s">
        <v>24</v>
      </c>
      <c r="AB27" s="14">
        <v>9688509</v>
      </c>
      <c r="AC27" s="14">
        <v>9519767</v>
      </c>
      <c r="AD27" s="14">
        <v>236488</v>
      </c>
      <c r="AE27" s="14">
        <v>0</v>
      </c>
      <c r="AF27" s="14">
        <v>0</v>
      </c>
      <c r="AG27" s="14" t="s">
        <v>24</v>
      </c>
      <c r="AH27" s="14">
        <v>101880050</v>
      </c>
      <c r="AI27" s="14">
        <v>0</v>
      </c>
      <c r="AJ27" s="14" t="s">
        <v>24</v>
      </c>
      <c r="AK27" s="14" t="s">
        <v>24</v>
      </c>
      <c r="AL27" s="14" t="s">
        <v>24</v>
      </c>
      <c r="AM27" s="14" t="s">
        <v>24</v>
      </c>
      <c r="AN27" s="14" t="s">
        <v>24</v>
      </c>
      <c r="AO27" s="23">
        <v>2503979231.6573277</v>
      </c>
      <c r="AP27" s="12">
        <v>2906746874.7092543</v>
      </c>
    </row>
    <row r="28" spans="1:42" s="20" customFormat="1" ht="12.75" customHeight="1" x14ac:dyDescent="0.2">
      <c r="A28" s="17" t="s">
        <v>43</v>
      </c>
      <c r="B28" s="18"/>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0"/>
      <c r="AP28" s="19"/>
    </row>
    <row r="29" spans="1:42" ht="11.25" customHeight="1" x14ac:dyDescent="0.2">
      <c r="A29" s="16" t="s">
        <v>25</v>
      </c>
      <c r="B29" s="2"/>
      <c r="C29" s="2"/>
      <c r="D29" s="3"/>
      <c r="E29" s="2"/>
      <c r="F29" s="3"/>
      <c r="G29" s="2"/>
      <c r="H29" s="3"/>
      <c r="I29" s="3"/>
      <c r="J29" s="2"/>
      <c r="K29" s="2"/>
      <c r="L29" s="2"/>
      <c r="M29" s="3"/>
      <c r="N29" s="2"/>
      <c r="O29" s="2"/>
      <c r="P29" s="2"/>
      <c r="Q29" s="2"/>
      <c r="R29" s="3"/>
      <c r="S29" s="2"/>
      <c r="T29" s="3"/>
      <c r="U29" s="3"/>
      <c r="V29" s="3"/>
      <c r="W29" s="3"/>
      <c r="X29" s="3"/>
      <c r="Y29" s="3"/>
      <c r="Z29" s="3"/>
      <c r="AA29" s="2"/>
      <c r="AB29" s="2"/>
      <c r="AC29" s="2"/>
      <c r="AD29" s="2"/>
      <c r="AE29" s="2"/>
      <c r="AF29" s="2"/>
      <c r="AG29" s="3"/>
      <c r="AH29" s="3"/>
      <c r="AI29" s="22"/>
      <c r="AJ29" s="3"/>
      <c r="AK29" s="3"/>
      <c r="AL29" s="3"/>
      <c r="AM29" s="3"/>
      <c r="AN29" s="3"/>
      <c r="AO29" s="3"/>
      <c r="AP29" s="3"/>
    </row>
    <row r="30" spans="1:42" ht="11.25" customHeight="1" x14ac:dyDescent="0.2">
      <c r="A30" s="15" t="s">
        <v>44</v>
      </c>
      <c r="B30" s="2"/>
      <c r="C30" s="2"/>
      <c r="D30" s="3"/>
      <c r="E30" s="2"/>
      <c r="F30" s="3"/>
      <c r="G30" s="2"/>
      <c r="H30" s="3"/>
      <c r="I30" s="3"/>
      <c r="J30" s="2"/>
      <c r="K30" s="2"/>
      <c r="L30" s="2"/>
      <c r="M30" s="3"/>
      <c r="N30" s="2"/>
      <c r="O30" s="2"/>
      <c r="P30" s="2"/>
      <c r="Q30" s="2"/>
      <c r="R30" s="3"/>
      <c r="S30" s="2"/>
      <c r="T30" s="3"/>
      <c r="U30" s="3"/>
      <c r="V30" s="3"/>
      <c r="W30" s="3"/>
      <c r="X30" s="3"/>
      <c r="Y30" s="3"/>
      <c r="Z30" s="3"/>
      <c r="AA30" s="2"/>
      <c r="AB30" s="2"/>
      <c r="AC30" s="2"/>
      <c r="AD30" s="2"/>
      <c r="AE30" s="2"/>
      <c r="AF30" s="2"/>
      <c r="AG30" s="3"/>
      <c r="AH30" s="3"/>
      <c r="AI30" s="22"/>
      <c r="AJ30" s="3"/>
      <c r="AK30" s="3"/>
      <c r="AL30" s="3"/>
      <c r="AM30" s="3"/>
      <c r="AN30" s="3"/>
      <c r="AO30" s="3"/>
      <c r="AP30" s="3"/>
    </row>
    <row r="31" spans="1:42" ht="11.25" customHeight="1" x14ac:dyDescent="0.2">
      <c r="A31" s="15" t="s">
        <v>45</v>
      </c>
      <c r="B31" s="2"/>
      <c r="C31" s="2"/>
      <c r="D31" s="3"/>
      <c r="E31" s="2"/>
      <c r="F31" s="3"/>
      <c r="G31" s="2"/>
      <c r="H31" s="3"/>
      <c r="I31" s="3"/>
      <c r="J31" s="2"/>
      <c r="K31" s="2"/>
      <c r="L31" s="2"/>
      <c r="M31" s="3"/>
      <c r="N31" s="2"/>
      <c r="O31" s="2"/>
      <c r="P31" s="2"/>
      <c r="Q31" s="2"/>
      <c r="R31" s="3"/>
      <c r="S31" s="2"/>
      <c r="T31" s="3"/>
      <c r="U31" s="3"/>
      <c r="V31" s="3"/>
      <c r="W31" s="3"/>
      <c r="X31" s="3"/>
      <c r="Y31" s="3"/>
      <c r="Z31" s="3"/>
      <c r="AA31" s="2"/>
      <c r="AB31" s="2"/>
      <c r="AC31" s="2"/>
      <c r="AD31" s="2"/>
      <c r="AE31" s="2"/>
      <c r="AF31" s="2"/>
      <c r="AG31" s="3"/>
      <c r="AH31" s="3"/>
      <c r="AI31" s="22"/>
      <c r="AJ31" s="3"/>
      <c r="AK31" s="3"/>
      <c r="AL31" s="3"/>
      <c r="AM31" s="3"/>
      <c r="AN31" s="3"/>
      <c r="AO31" s="3"/>
      <c r="AP31" s="3"/>
    </row>
    <row r="32" spans="1:42" ht="11.25" customHeight="1" x14ac:dyDescent="0.2">
      <c r="A32" s="15" t="s">
        <v>49</v>
      </c>
      <c r="B32" s="2"/>
      <c r="C32" s="2"/>
      <c r="D32" s="36"/>
      <c r="E32" s="2"/>
      <c r="F32" s="36"/>
      <c r="G32" s="2"/>
      <c r="H32" s="36"/>
      <c r="I32" s="36"/>
      <c r="J32" s="2"/>
      <c r="K32" s="2"/>
      <c r="L32" s="2"/>
      <c r="M32" s="36"/>
      <c r="N32" s="2"/>
      <c r="O32" s="2"/>
      <c r="P32" s="2"/>
      <c r="Q32" s="2"/>
      <c r="R32" s="36"/>
      <c r="S32" s="2"/>
      <c r="T32" s="36"/>
      <c r="U32" s="36"/>
      <c r="V32" s="36"/>
      <c r="W32" s="36"/>
      <c r="X32" s="36"/>
      <c r="Y32" s="36"/>
      <c r="Z32" s="36"/>
      <c r="AA32" s="2"/>
      <c r="AB32" s="2"/>
      <c r="AC32" s="2"/>
      <c r="AD32" s="2"/>
      <c r="AE32" s="2"/>
      <c r="AF32" s="2"/>
      <c r="AG32" s="36"/>
      <c r="AH32" s="36"/>
      <c r="AI32" s="36"/>
      <c r="AJ32" s="36"/>
      <c r="AK32" s="36"/>
      <c r="AL32" s="36"/>
      <c r="AM32" s="36"/>
      <c r="AN32" s="36"/>
      <c r="AO32" s="36"/>
      <c r="AP32" s="36"/>
    </row>
    <row r="33" spans="1:42" ht="11.25" customHeight="1" x14ac:dyDescent="0.2">
      <c r="A33" s="15" t="s">
        <v>26</v>
      </c>
      <c r="B33" s="2"/>
      <c r="C33" s="2"/>
      <c r="D33" s="3"/>
      <c r="E33" s="2"/>
      <c r="F33" s="3"/>
      <c r="G33" s="2"/>
      <c r="H33" s="3"/>
      <c r="I33" s="9"/>
      <c r="J33" s="2"/>
      <c r="K33" s="2"/>
      <c r="L33" s="2"/>
      <c r="M33" s="3"/>
      <c r="N33" s="2"/>
      <c r="O33" s="2"/>
      <c r="P33" s="2"/>
      <c r="Q33" s="2"/>
      <c r="R33" s="3"/>
      <c r="S33" s="2"/>
      <c r="T33" s="3"/>
      <c r="U33" s="3"/>
      <c r="V33" s="3"/>
      <c r="W33" s="3"/>
      <c r="X33" s="3"/>
      <c r="Y33" s="3"/>
      <c r="Z33" s="3"/>
      <c r="AA33" s="2"/>
      <c r="AB33" s="2"/>
      <c r="AC33" s="2"/>
      <c r="AD33" s="2"/>
      <c r="AE33" s="2"/>
      <c r="AF33" s="2"/>
      <c r="AG33" s="3"/>
      <c r="AH33" s="3"/>
      <c r="AI33" s="22"/>
      <c r="AJ33" s="3"/>
      <c r="AK33" s="3"/>
      <c r="AL33" s="3"/>
      <c r="AM33" s="3"/>
      <c r="AN33" s="3"/>
      <c r="AO33" s="3"/>
      <c r="AP33" s="3"/>
    </row>
    <row r="34" spans="1:42" ht="11.25" customHeight="1" x14ac:dyDescent="0.2">
      <c r="A34" s="15" t="s">
        <v>46</v>
      </c>
      <c r="B34" s="2"/>
      <c r="C34" s="2"/>
      <c r="D34" s="3"/>
      <c r="E34" s="2"/>
      <c r="F34" s="3"/>
      <c r="G34" s="2"/>
      <c r="H34" s="3"/>
      <c r="I34" s="3"/>
      <c r="J34" s="2"/>
      <c r="K34" s="2"/>
      <c r="L34" s="2"/>
      <c r="M34" s="3"/>
      <c r="N34" s="2"/>
      <c r="O34" s="2"/>
      <c r="P34" s="2"/>
      <c r="Q34" s="2"/>
      <c r="R34" s="3"/>
      <c r="S34" s="2"/>
      <c r="T34" s="3"/>
      <c r="U34" s="3"/>
      <c r="V34" s="3"/>
      <c r="W34" s="3"/>
      <c r="X34" s="3"/>
      <c r="Y34" s="3"/>
      <c r="Z34" s="3"/>
      <c r="AA34" s="2"/>
      <c r="AB34" s="2"/>
      <c r="AC34" s="2"/>
      <c r="AD34" s="2"/>
      <c r="AE34" s="2"/>
      <c r="AF34" s="2"/>
      <c r="AG34" s="3"/>
      <c r="AH34" s="3"/>
      <c r="AI34" s="22"/>
      <c r="AJ34" s="3"/>
      <c r="AK34" s="3"/>
      <c r="AL34" s="3"/>
      <c r="AM34" s="3"/>
      <c r="AN34" s="3"/>
      <c r="AO34" s="3"/>
      <c r="AP34" s="3"/>
    </row>
  </sheetData>
  <mergeCells count="1">
    <mergeCell ref="A1:AP1"/>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combustibles por año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Theodore Alexander Quant Matos</dc:creator>
  <cp:lastModifiedBy>Naurelsys Hernández Durán</cp:lastModifiedBy>
  <dcterms:created xsi:type="dcterms:W3CDTF">2022-07-06T18:21:19Z</dcterms:created>
  <dcterms:modified xsi:type="dcterms:W3CDTF">2025-04-04T14:28:09Z</dcterms:modified>
</cp:coreProperties>
</file>