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Arch-Piso-9\Proyectos ONE\DATOS CONTABLES 2025\OFICINA LIBRE ACCESO A LA INFORMACION 2025\PAGOS PROVEEDORES 2025\"/>
    </mc:Choice>
  </mc:AlternateContent>
  <xr:revisionPtr revIDLastSave="0" documentId="13_ncr:1_{78F0058B-D89D-4F8C-B065-CEE3E827D8BF}" xr6:coauthVersionLast="47" xr6:coauthVersionMax="47" xr10:uidLastSave="{00000000-0000-0000-0000-000000000000}"/>
  <bookViews>
    <workbookView xWindow="-120" yWindow="-120" windowWidth="29040" windowHeight="15840" xr2:uid="{00000000-000D-0000-FFFF-FFFF00000000}"/>
  </bookViews>
  <sheets>
    <sheet name="PAGOS FACT PROV JULIO 2025" sheetId="2" r:id="rId1"/>
    <sheet name="Hoja1" sheetId="4" r:id="rId2"/>
  </sheets>
  <externalReferences>
    <externalReference r:id="rId3"/>
  </externalReferences>
  <definedNames>
    <definedName name="_xlnm._FilterDatabase" localSheetId="0" hidden="1">'PAGOS FACT PROV JULIO 2025'!$A$7:$N$7</definedName>
    <definedName name="_xlnm.Print_Area" localSheetId="0">'PAGOS FACT PROV JULIO 2025'!$B$1:$L$47</definedName>
    <definedName name="_xlnm.Print_Titles" localSheetId="0">'PAGOS FACT PROV JULIO 2025'!$1:$7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0" i="2" l="1"/>
  <c r="J38" i="2"/>
  <c r="J39" i="2"/>
  <c r="J33" i="2"/>
  <c r="J34" i="2"/>
  <c r="J35" i="2"/>
  <c r="J36" i="2"/>
  <c r="J37" i="2"/>
  <c r="J31" i="2"/>
  <c r="J14" i="2"/>
  <c r="J24" i="2"/>
  <c r="J25" i="2"/>
  <c r="J26" i="2"/>
  <c r="J22" i="2"/>
  <c r="J23" i="2"/>
  <c r="J19" i="2"/>
  <c r="J20" i="2"/>
  <c r="J21" i="2"/>
  <c r="J18" i="2"/>
  <c r="J15" i="2"/>
  <c r="J16" i="2"/>
  <c r="J17" i="2"/>
  <c r="J13" i="2"/>
  <c r="J32" i="2"/>
  <c r="J9" i="2"/>
  <c r="J27" i="2"/>
  <c r="J28" i="2"/>
  <c r="J29" i="2"/>
  <c r="J30" i="2"/>
  <c r="J12" i="2"/>
  <c r="H53" i="2"/>
  <c r="J10" i="2"/>
  <c r="J11" i="2"/>
  <c r="J8" i="2"/>
  <c r="J40" i="2" l="1"/>
</calcChain>
</file>

<file path=xl/sharedStrings.xml><?xml version="1.0" encoding="utf-8"?>
<sst xmlns="http://schemas.openxmlformats.org/spreadsheetml/2006/main" count="201" uniqueCount="165">
  <si>
    <t>OFICINA NACIONAL DE ESTADÍSTICA (ONE)</t>
  </si>
  <si>
    <t>CANT.</t>
  </si>
  <si>
    <t>RNC</t>
  </si>
  <si>
    <t>CONCEPTO</t>
  </si>
  <si>
    <t>FACTURA NO. (NCF)</t>
  </si>
  <si>
    <t>FECHA FACTURA</t>
  </si>
  <si>
    <t>MONTO FACTURADO</t>
  </si>
  <si>
    <t>FECHA FIN FACTURA</t>
  </si>
  <si>
    <t>MONTO PAGADO A LA FECHA</t>
  </si>
  <si>
    <t>MONTO PENDIENTE</t>
  </si>
  <si>
    <t>ESTADO</t>
  </si>
  <si>
    <t>Completo</t>
  </si>
  <si>
    <t>completo</t>
  </si>
  <si>
    <t>TOTAL</t>
  </si>
  <si>
    <t>101618787</t>
  </si>
  <si>
    <t>101761581</t>
  </si>
  <si>
    <t>102017174</t>
  </si>
  <si>
    <t>Altice Dominicana, SA</t>
  </si>
  <si>
    <t>MAPFRE Salud ARS, S.A.</t>
  </si>
  <si>
    <t>HUMANO SEGUROS S A</t>
  </si>
  <si>
    <t>401037272</t>
  </si>
  <si>
    <t>CORPORACION DEL ACUEDUCTO Y ALCANTARILLADO DE SANTO DOMINGO</t>
  </si>
  <si>
    <t>401516454</t>
  </si>
  <si>
    <t>SEGURO NACIONAL DE SALUD</t>
  </si>
  <si>
    <t>101855681</t>
  </si>
  <si>
    <t>101108053</t>
  </si>
  <si>
    <t>101503939</t>
  </si>
  <si>
    <t>Planeta Azul, SA</t>
  </si>
  <si>
    <t>Comercial Payan, SRL</t>
  </si>
  <si>
    <t>101001577</t>
  </si>
  <si>
    <t>101820217</t>
  </si>
  <si>
    <t>COMPANIA DOMINICANA DE TELEFONOS C POR A</t>
  </si>
  <si>
    <t>EMPRESA DISTRIBUIDORA DE ELECTRICIDAD DEL ESTE S A</t>
  </si>
  <si>
    <t>101874503</t>
  </si>
  <si>
    <t>133046938</t>
  </si>
  <si>
    <t>Liberty Networks Dominicana, SA</t>
  </si>
  <si>
    <t>Seguros Reservas, SA</t>
  </si>
  <si>
    <t>Panal Lavandería, SRL</t>
  </si>
  <si>
    <t xml:space="preserve"> </t>
  </si>
  <si>
    <t>131205267</t>
  </si>
  <si>
    <t>430056693</t>
  </si>
  <si>
    <t>Francis Tipico &amp; Gourmet, SRL</t>
  </si>
  <si>
    <t>GOBERNACION PROVINCIAL SANTIAGO</t>
  </si>
  <si>
    <t>BANCO CENTRAL DE LA REPUBLICA DOMINICANA</t>
  </si>
  <si>
    <t>401007551</t>
  </si>
  <si>
    <t>RELACIÓN DE PAGO DE FACTURAS  PROVEEDORES DURANTE EL MES DE JULIO  2025</t>
  </si>
  <si>
    <t>2589</t>
  </si>
  <si>
    <t>2186</t>
  </si>
  <si>
    <t>2133</t>
  </si>
  <si>
    <t>2612</t>
  </si>
  <si>
    <t>2512</t>
  </si>
  <si>
    <t>2502</t>
  </si>
  <si>
    <t>2314</t>
  </si>
  <si>
    <t>2208</t>
  </si>
  <si>
    <t>2552</t>
  </si>
  <si>
    <t>2301</t>
  </si>
  <si>
    <t>2220</t>
  </si>
  <si>
    <t>2187</t>
  </si>
  <si>
    <t>2275</t>
  </si>
  <si>
    <t>2284</t>
  </si>
  <si>
    <t>2313</t>
  </si>
  <si>
    <t>2553</t>
  </si>
  <si>
    <t>2554</t>
  </si>
  <si>
    <t>2282</t>
  </si>
  <si>
    <t>2292</t>
  </si>
  <si>
    <t>2283</t>
  </si>
  <si>
    <t>2508</t>
  </si>
  <si>
    <t>2507</t>
  </si>
  <si>
    <t>2234</t>
  </si>
  <si>
    <t>2291</t>
  </si>
  <si>
    <t>2274</t>
  </si>
  <si>
    <t>2453</t>
  </si>
  <si>
    <t>2191</t>
  </si>
  <si>
    <t>2190</t>
  </si>
  <si>
    <t>2209</t>
  </si>
  <si>
    <t>2192</t>
  </si>
  <si>
    <t>00106841182</t>
  </si>
  <si>
    <t>122028307</t>
  </si>
  <si>
    <t>130709424</t>
  </si>
  <si>
    <t>130777845</t>
  </si>
  <si>
    <t>131070213</t>
  </si>
  <si>
    <t>131211224</t>
  </si>
  <si>
    <t>131221173</t>
  </si>
  <si>
    <t>131547036</t>
  </si>
  <si>
    <t>132118881</t>
  </si>
  <si>
    <t>132604601</t>
  </si>
  <si>
    <t>132616944</t>
  </si>
  <si>
    <t>401005107</t>
  </si>
  <si>
    <t>TASIANA ALTAGRACIA POLANCO PEREZ</t>
  </si>
  <si>
    <t>Sonol, SRL</t>
  </si>
  <si>
    <t>Sige Solutions, EIRL</t>
  </si>
  <si>
    <t>Solvex Dominicana, SRL</t>
  </si>
  <si>
    <t>Escuela Europea de Gerencia RD, SRL</t>
  </si>
  <si>
    <t>ALL Office Solutions TS, SRL</t>
  </si>
  <si>
    <t>Savant Consultores, SRL</t>
  </si>
  <si>
    <t>Turistrans Transporte y Servicios, SRL</t>
  </si>
  <si>
    <t>Obelca, SRL</t>
  </si>
  <si>
    <t>Galet, S.R.L</t>
  </si>
  <si>
    <t>Resolución Técnica Aldaso, EIRL</t>
  </si>
  <si>
    <t>UNIVERSIDAD APEC</t>
  </si>
  <si>
    <t>PAGO SERVICIO DE UN (1) ACTO DE APERTURA Y LECTURA DE PROPUESTA ECONOMICA (SOBRE A), DEL PROCEDIMIENTO ONE-CCC-CP-2025-0005, DE ESTA INSTITUCION, SEGUN DOCUMENTOS Y FACTURA ANEXA.</t>
  </si>
  <si>
    <t>PAGO SERVICIO DE 40 FLOTAS CON INTERNET DE 10 GB PARA EL PROYECTO MARCO MUESTRAL DE GEOESTADISTICAS, CORRESPONDIENTE AL MES DE JUNIO 2025, SEGUN SOLICITUD PAGO Y FACTURA  ANEXA.</t>
  </si>
  <si>
    <t>PAGO SERVICIO DE 6 SIM CARD CON SERVICIO DE DATA DE 10 GB PARA EL INVENTARIO DE OPERACIONES ESTADISTICAS DE SECTORES PRIORIZADOS JUNIO 2025, SEGUN SOLICITUD PAGO Y FACTURA  ANEXA.</t>
  </si>
  <si>
    <t>PAGO SERVICIOS TELEFONICOS DE FLOTAS PARA LA INSTITUCION CORRESP. AL MES DE JULIO 2025, SEGUN SOLICITUD PAGO Y FACTURAS  ANEXAS</t>
  </si>
  <si>
    <t>PAGO SERVICIO DE ALQUILER DE DOS LOCALES PARA ALMACENAJE Y DOCUMENTOS DE LA INSTITUCION, CORRESPONDIENTE AL MES DE JULIO DE 2025, SEGUN SOLICITUD PAGO, REGISTRO CONTRATO Y FACTURA  ANEXA.</t>
  </si>
  <si>
    <t>PAGO COMPRA DE 325 BOTELLONES DE AGUA (SOLO LIQUIDO) PARA CONSUMO DE LA INSTITUCION, JUNIO 2025, SEGUN OC -ONE-2025-00011 Y FACTURAS  ANEXAS.</t>
  </si>
  <si>
    <t>PAGO SERVICIO DE INTERNET PREMIUM PLUS 250 MBPS-50MBPS PARA USO DE LA INSTITUCION, CORRESPONDIENTE AL MES DE JULIO 2025, SEGUN SOLICITUD PAGO Y FACTURA  ANEXA.</t>
  </si>
  <si>
    <t>PAGO SERVICIO DE SALUD (MAPFRE SEGURO COMPLEMENTARIO), PARA EL PERSONAL DE ESTA INSTITUCION, CORRESPONDIENTE AL MES DE JULIO DEL 2025, SEGUN SOLICITUD PAGO Y FACTURAS  ANEXAS.</t>
  </si>
  <si>
    <t>PAGO SERVICIO DE ENERGIA ELECTRICA SEDE ONE, LOCALES ALQUILADOS, EQUIPOS TECNOLOGICOS, ELECTRODOMESTICOS Y LUMINARIAS, CORRESPONDIENTE AL PERIODO 16/06/2025 HASTA EL 17/07/2025, SEGUN SOLICITUDES PAGO Y  FACTURAS  ANEXAS.</t>
  </si>
  <si>
    <t>PAGO SERVICIO DE INTERNET BANDA ANCHA DE 100MB, PARA SER UTILIZADO POR LA INSTITUCION, CORRESPONDIENTE AL MES DE JULIO 2025, SEGUN SOLICITUD PAGO Y FACTURA  ANEXA.</t>
  </si>
  <si>
    <t>PAGO POLIZA DE SEGURO CONTRA ACCIDENTES COLECTIVOS, PARA EL PERSONAL QUE PARTICIPA EN LA ENCUESTA NACIONAL DE ACTIVIDAD ECONOMICA (ENAE 2025-3),  DEL 01/07/2025 HASTA EL  28/09/2025, SEGUN SOLICITUD PAGO Y  FACTURA  ANEXA.</t>
  </si>
  <si>
    <t>PAGO  SERVICIO DE SALUD (HUMANO SEGURO COMPLEMENTARIO) PARA EL PERSONAL DE ESTA INSTITUCION, CORRESPONDIENTE AL MES DE  JULIO DEL 2025,SEGUN SOLICITUD PAGO Y FACTURA ANEXA.</t>
  </si>
  <si>
    <t>PAGO ADQUISICION  DE TONERS PARA IMPRESORAS DE LA INSTITUCION, SOLICITADO POR DEPARTAMENTO ADMINISTRATIVO, SEGUN OC ONE-2025-00133  Y FACTURA  ANEXA.</t>
  </si>
  <si>
    <t>PAGO ADQUISICION DE  LICENCIA SISTEMA DE NOMINAS PARA EMPRESA SIGEONE, SEGUN OC ONE-2025-00008 Y FACTURA  ANEXA.</t>
  </si>
  <si>
    <t>PAGO RENOVACION LICENCIA INFORMATICA VISIO PLAN 2, CORRESPONDIENTE AL PERIODO DEL 01/05/2025 HASTA EL 01/05/2026, SEGUN, SOLICITUD PAGO, REGISTRO DE CONTRATO Y  FACTURA  ANEXA.</t>
  </si>
  <si>
    <t>PAGO TOTAL SERVICIO DE CAPACITACION PARA METODOS DIDACTICOS Y PROCESO FORMATICO PARA LA ESCUELA NACIONAL DE ESTADISTICA, ITEM 1, SEGUN O/S ONE-2025-00098, REGISTRO CONTRATO Y FACTURA  ANEXA.</t>
  </si>
  <si>
    <t>PAGO SERVICIO DE CATERING PARA DIFERENTES ACTIVIDADES DE LA INSTITUCION (TALLER TECNICO IMPLEMENTACION DE MODELO IDENTIFICACION RIESGO TRABAJO INFANTIL, S/ OS-ONE-2025-00085 Y FACTURA  ANEXA.</t>
  </si>
  <si>
    <t>PAGO ADQUISICION DE TONERS PARA USO DE LA INSTITUCION, SOLICITADO POR DPTO. ADMINISTRATIVO, SEGUN OC ONE-2025-00134 Y FACTURA  ANEXA</t>
  </si>
  <si>
    <t>PAGO RENOVACION LICENCIA SOPHOS XDR END POINT (250 PC) LOTE 1, ITEM 7, CON VIGENCIA DESDE EL 18/06/2025 HASTA EL 18/06/2026, SEGUN REGISTRO CONTRATO BS-0004237-2025 Y FACTURA ANEXA.</t>
  </si>
  <si>
    <t>PAGO SERVICIO DE TRANSPORTE EN 8 MINIBUS POR 4 DIAS PARA LA PRUEBA DE TERRENO DE LA ENHOGAR-MICS 2025, SEGUN OC ONE-2025-00136 Y FACTURA  ANEXA.</t>
  </si>
  <si>
    <t>PAGO SERVICIO DE MANTENIMIENTO PREVENTIVO REALIZADO A  4 UNIDADES DE VEHICULOS DE LA INSTITUCION, SEGUN O/S ONE-2025-00130 Y FACTURA  ANEXA.</t>
  </si>
  <si>
    <t>PAGO SERVICIO DE REPARACION Y MANTENIMIENTO PREVENTIVO, REALIZADO A LA CAMIONETA MAZDA BT-50, PLACA  EL09267, AÑO 2019, SEGUN O/S ONE-2025-00131 Y FACTURA  ANEXA.</t>
  </si>
  <si>
    <t>PAGO SERVICIO REPARACION DE COCINA DIRECCION GENERAL, INCLUYE TOPE DE COCINA, FREGADERO Y MEZCLADORA, CORRESPONDIENTE AL LOTE 2, SEGUNO/S ONE-2025-00123  Y FACTURA  ANEXA.</t>
  </si>
  <si>
    <t>PAGO SERVICIO MANTENIMIENTO Y REPARACION DE BAÑOS UBICADOS EN LOS PISO 1, 8 Y 9 DE LA INSTITUCION, SEGUN OC-ONE-2024-00254 Y FACTURAS  ANEXAS.</t>
  </si>
  <si>
    <t>PAGO SERVICIO DE LAVADO Y PLANCHADO DE SEIS (6) MANTELES BLANCO PERTENECIENTE A LA INSTITUCION, SEGUN OC ONE-2025-00024 Y FACTURA  ANEXA.</t>
  </si>
  <si>
    <t>PAGO CARGOS DE GRADUACION, CORRESPONDIENTE A LA MAESTRIA EN "GERENCIA ESTRATEGICA DEL TALENTO HUMANO", QUE REALIZO EL SR. HANSEL ARMANDO DIAZ DIAZ, ANALISTA DE RECLUTAMIENTO Y PERSONAL DE RECURSOS HUMANOS, SEGUN SOLICITUD PAGO  Y _x000D_
 FACTURA  ANEXA.</t>
  </si>
  <si>
    <t>PAGO ARRENDAMIENTO DE 40 PARQUEOS  EN EL EDIFICIO DE ESTACIONAMIENTO NIVEL 9-B, BANCO CENTRAL, (TRN E040280) CORESPONDIENTE AL MES DE JULIO 2025, SEGUN SOLICITUD PAGO, REGISTRO CONTRATO Y  FACTURA  ANEXA.</t>
  </si>
  <si>
    <t>PAGO SERVICIO DE AGUA PARA USO EN LA INSTITUCION, CORESPONDIENTE AL MES DE JULIO DEL 2025, SEGUN SOLICITUD PAGO Y FACTURA  ANEXA.</t>
  </si>
  <si>
    <t>PAGO SERVICIO DE SALUD (SENASA SEGURO COMPLENTARIO), PARA EL PERSONAL DE ESTA INSTITUCION, CORRESPONDIENTE AL MES DE JULIO DEL  2025, SEGUN SOLICITUD PAGO Y  FACTURAS  ANEXAS.</t>
  </si>
  <si>
    <t>PAGO MANTENIMIENTO DE LAS AREAS COMUNES DONDE ESTA ALOJADA LA OFICINA PROVINCIAL DE ESTADISTICA (EDIFICIO GOBERNACION DE SANTIAGO DE LOS CABALLEROS), CORRESPONDIENTE AL MES DE JULIO 2025, SEGUN SOLICITUD PAGO, REGISTRO CONTRATO Y FACTURA  ANEXA.</t>
  </si>
  <si>
    <t>B1500004429</t>
  </si>
  <si>
    <t>B1500000015</t>
  </si>
  <si>
    <t>B1500000910</t>
  </si>
  <si>
    <t>B1500005285</t>
  </si>
  <si>
    <t>E450000014141  4450000014357  E4500000 14369  E450000014380   E450000014950   E450000016065</t>
  </si>
  <si>
    <t>03/06/2025   10/06/2025   13/06/2025   17/06/2025   24/06/2025   30/06/20245</t>
  </si>
  <si>
    <t>B1500000332</t>
  </si>
  <si>
    <t>E1500000034</t>
  </si>
  <si>
    <t>E45000000.378</t>
  </si>
  <si>
    <t>E450000000794  E450000000795</t>
  </si>
  <si>
    <t>06/06/2025  06/06/2025</t>
  </si>
  <si>
    <t>B1500000355</t>
  </si>
  <si>
    <t>E450000000092</t>
  </si>
  <si>
    <t>E450000010415</t>
  </si>
  <si>
    <t>E450000004757</t>
  </si>
  <si>
    <t>E450000084684</t>
  </si>
  <si>
    <t>E45000079849</t>
  </si>
  <si>
    <t>B1500000397</t>
  </si>
  <si>
    <t>B1500000274   B1500000317   B1500000318   B1500000335   B1500000340</t>
  </si>
  <si>
    <t>10/01/2025   01/04/2025  01/04/2025  06/05/2025  06/05/2025</t>
  </si>
  <si>
    <t>E450000038150  E450000040452  E450000040459</t>
  </si>
  <si>
    <t>17/07/2025     18/07/2025  18/07/2025</t>
  </si>
  <si>
    <t>069/08/2025</t>
  </si>
  <si>
    <t>E450000086470  E450000086648</t>
  </si>
  <si>
    <t>B1500000918</t>
  </si>
  <si>
    <t>B1500000738</t>
  </si>
  <si>
    <t>B1500000850</t>
  </si>
  <si>
    <t>E450000016456</t>
  </si>
  <si>
    <t>B1500000110</t>
  </si>
  <si>
    <t>B1500000189</t>
  </si>
  <si>
    <t>B1500000668</t>
  </si>
  <si>
    <t>E450000001403</t>
  </si>
  <si>
    <t>B1500002875</t>
  </si>
  <si>
    <t>B1500000773</t>
  </si>
  <si>
    <t>E450000006697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</si>
</sst>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3" x14ac:knownFonts="1">
    <font>
      <sz val="11"/>
      <color theme="1"/>
      <name val="Calibri"/>
      <family val="2"/>
      <scheme val="minor"/>
    </font>
    <font>
      <sz val="11"/>
      <color theme="1"/>
      <name val="Calibri"/>
      <family val="2"/>
      <scheme val="minor"/>
    </font>
    <font>
      <sz val="11"/>
      <color indexed="8"/>
      <name val="Calibri"/>
      <family val="2"/>
      <scheme val="minor"/>
    </font>
    <font>
      <b/>
      <sz val="10"/>
      <color theme="1"/>
      <name val="Calibri"/>
      <family val="2"/>
      <scheme val="minor"/>
    </font>
    <font>
      <sz val="10"/>
      <color theme="1"/>
      <name val="Calibri"/>
      <family val="2"/>
      <scheme val="minor"/>
    </font>
    <font>
      <sz val="12"/>
      <color theme="1"/>
      <name val="Calibri"/>
      <family val="2"/>
      <scheme val="minor"/>
    </font>
    <font>
      <sz val="12"/>
      <color indexed="8"/>
      <name val="Calibri"/>
      <family val="2"/>
    </font>
    <font>
      <b/>
      <sz val="12"/>
      <color theme="1"/>
      <name val="Calibri"/>
      <family val="2"/>
      <scheme val="minor"/>
    </font>
    <font>
      <sz val="9"/>
      <color indexed="8"/>
      <name val="Calibri"/>
      <family val="2"/>
    </font>
    <font>
      <b/>
      <sz val="12"/>
      <color indexed="8"/>
      <name val="Calibri"/>
      <family val="2"/>
    </font>
    <font>
      <sz val="9"/>
      <color indexed="8"/>
      <name val="Calibri"/>
      <family val="2"/>
    </font>
    <font>
      <sz val="9"/>
      <color indexed="8"/>
      <name val="Calibri"/>
      <family val="2"/>
    </font>
    <font>
      <sz val="9"/>
      <color indexed="8"/>
      <name val="Calibri"/>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s>
  <cellStyleXfs count="4">
    <xf numFmtId="0" fontId="0" fillId="0" borderId="0"/>
    <xf numFmtId="164" fontId="1" fillId="0" borderId="0" applyFont="0" applyFill="0" applyBorder="0" applyAlignment="0" applyProtection="0"/>
    <xf numFmtId="0" fontId="2" fillId="0" borderId="0"/>
    <xf numFmtId="164" fontId="2" fillId="0" borderId="0" applyFont="0" applyFill="0" applyBorder="0" applyAlignment="0" applyProtection="0"/>
  </cellStyleXfs>
  <cellXfs count="77">
    <xf numFmtId="0" fontId="0" fillId="0" borderId="0" xfId="0"/>
    <xf numFmtId="0" fontId="3" fillId="0" borderId="0" xfId="0" applyFont="1"/>
    <xf numFmtId="0" fontId="4" fillId="2" borderId="0" xfId="0" applyFont="1" applyFill="1" applyAlignment="1">
      <alignment horizontal="center"/>
    </xf>
    <xf numFmtId="0" fontId="4" fillId="2" borderId="0" xfId="0" applyFont="1" applyFill="1" applyAlignment="1">
      <alignment horizontal="left"/>
    </xf>
    <xf numFmtId="0" fontId="4" fillId="2" borderId="0" xfId="0" applyFont="1" applyFill="1" applyAlignment="1">
      <alignment wrapText="1"/>
    </xf>
    <xf numFmtId="0" fontId="4" fillId="0" borderId="0" xfId="0" applyFont="1"/>
    <xf numFmtId="164" fontId="4" fillId="0" borderId="0" xfId="0" applyNumberFormat="1" applyFont="1"/>
    <xf numFmtId="164" fontId="4" fillId="2" borderId="0" xfId="1" applyFont="1" applyFill="1" applyBorder="1"/>
    <xf numFmtId="164" fontId="4" fillId="2" borderId="0" xfId="1" applyFont="1" applyFill="1" applyBorder="1" applyAlignment="1">
      <alignment horizontal="center"/>
    </xf>
    <xf numFmtId="0" fontId="4" fillId="0" borderId="0" xfId="0" applyFont="1" applyAlignment="1">
      <alignment horizontal="center" vertical="center"/>
    </xf>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center"/>
    </xf>
    <xf numFmtId="164" fontId="4" fillId="0" borderId="0" xfId="1" applyFont="1" applyBorder="1" applyAlignment="1">
      <alignment horizontal="center"/>
    </xf>
    <xf numFmtId="164" fontId="4" fillId="0" borderId="0" xfId="1" applyFont="1" applyBorder="1"/>
    <xf numFmtId="164" fontId="4" fillId="0" borderId="0" xfId="1" applyFont="1" applyFill="1" applyBorder="1"/>
    <xf numFmtId="164" fontId="4" fillId="0" borderId="0" xfId="1" applyFont="1"/>
    <xf numFmtId="0" fontId="4" fillId="3" borderId="0" xfId="0" applyFont="1" applyFill="1"/>
    <xf numFmtId="0" fontId="4" fillId="2" borderId="0" xfId="0" applyFont="1" applyFill="1" applyAlignment="1">
      <alignment horizontal="center" vertical="center"/>
    </xf>
    <xf numFmtId="0" fontId="5" fillId="0" borderId="1" xfId="1" applyNumberFormat="1" applyFont="1" applyFill="1" applyBorder="1"/>
    <xf numFmtId="164" fontId="0" fillId="0" borderId="0" xfId="1" applyFont="1"/>
    <xf numFmtId="49" fontId="8" fillId="0" borderId="0" xfId="0" applyNumberFormat="1" applyFont="1" applyAlignment="1">
      <alignment horizontal="left"/>
    </xf>
    <xf numFmtId="49" fontId="6" fillId="0" borderId="1" xfId="0" applyNumberFormat="1" applyFont="1" applyBorder="1" applyAlignment="1">
      <alignment horizontal="left" wrapText="1"/>
    </xf>
    <xf numFmtId="0" fontId="5" fillId="0" borderId="1" xfId="1" applyNumberFormat="1" applyFont="1" applyFill="1" applyBorder="1" applyAlignment="1">
      <alignment horizontal="center" vertical="center"/>
    </xf>
    <xf numFmtId="49" fontId="6" fillId="0" borderId="1" xfId="0" applyNumberFormat="1" applyFont="1" applyBorder="1" applyAlignment="1">
      <alignment horizontal="left"/>
    </xf>
    <xf numFmtId="49" fontId="6" fillId="0" borderId="1" xfId="0" applyNumberFormat="1" applyFont="1" applyFill="1" applyBorder="1" applyAlignment="1">
      <alignment horizontal="left" wrapText="1"/>
    </xf>
    <xf numFmtId="15" fontId="6" fillId="0" borderId="1" xfId="2" applyNumberFormat="1" applyFont="1" applyFill="1" applyBorder="1" applyAlignment="1">
      <alignment horizontal="center" wrapText="1"/>
    </xf>
    <xf numFmtId="15" fontId="6" fillId="0" borderId="1" xfId="2" applyNumberFormat="1" applyFont="1" applyFill="1" applyBorder="1" applyAlignment="1">
      <alignment horizontal="center"/>
    </xf>
    <xf numFmtId="0" fontId="5" fillId="2" borderId="0" xfId="0" applyFont="1" applyFill="1" applyAlignment="1">
      <alignment horizontal="center"/>
    </xf>
    <xf numFmtId="0" fontId="5" fillId="2" borderId="0" xfId="0" applyFont="1" applyFill="1" applyAlignment="1">
      <alignment horizontal="left"/>
    </xf>
    <xf numFmtId="0" fontId="5" fillId="2" borderId="0" xfId="0" applyFont="1" applyFill="1" applyAlignment="1">
      <alignment wrapText="1"/>
    </xf>
    <xf numFmtId="0" fontId="5" fillId="2" borderId="0" xfId="0" applyFont="1" applyFill="1"/>
    <xf numFmtId="164" fontId="5" fillId="2" borderId="0" xfId="1" applyFont="1" applyFill="1" applyAlignment="1">
      <alignment horizontal="center"/>
    </xf>
    <xf numFmtId="164" fontId="5" fillId="2" borderId="0" xfId="1" applyFont="1" applyFill="1"/>
    <xf numFmtId="0" fontId="7" fillId="2" borderId="0" xfId="0" applyFont="1" applyFill="1" applyAlignment="1">
      <alignment horizontal="center"/>
    </xf>
    <xf numFmtId="164" fontId="7" fillId="2" borderId="0" xfId="1" applyFont="1" applyFill="1" applyAlignment="1">
      <alignment horizont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64" fontId="5" fillId="2" borderId="0" xfId="1" applyFont="1" applyFill="1" applyBorder="1" applyAlignment="1">
      <alignment horizontal="center" vertical="center"/>
    </xf>
    <xf numFmtId="164" fontId="5" fillId="2" borderId="0" xfId="1" applyFont="1" applyFill="1" applyBorder="1"/>
    <xf numFmtId="0" fontId="4" fillId="0" borderId="0" xfId="0" applyFont="1" applyFill="1"/>
    <xf numFmtId="164" fontId="6" fillId="0" borderId="1" xfId="1" applyFont="1" applyFill="1" applyBorder="1" applyAlignment="1">
      <alignment horizontal="right"/>
    </xf>
    <xf numFmtId="49" fontId="6" fillId="2" borderId="1" xfId="0" applyNumberFormat="1" applyFont="1" applyFill="1" applyBorder="1" applyAlignment="1">
      <alignment horizontal="left" wrapText="1"/>
    </xf>
    <xf numFmtId="15" fontId="6" fillId="2" borderId="1" xfId="2" applyNumberFormat="1" applyFont="1" applyFill="1" applyBorder="1" applyAlignment="1">
      <alignment horizontal="center" wrapText="1"/>
    </xf>
    <xf numFmtId="49" fontId="10" fillId="0" borderId="0" xfId="0" applyNumberFormat="1" applyFont="1" applyAlignment="1">
      <alignment horizontal="left"/>
    </xf>
    <xf numFmtId="0" fontId="4" fillId="0" borderId="0" xfId="0" applyFont="1" applyBorder="1"/>
    <xf numFmtId="0" fontId="5" fillId="2" borderId="1" xfId="0" applyFont="1" applyFill="1" applyBorder="1" applyAlignment="1">
      <alignment horizontal="center" vertical="center"/>
    </xf>
    <xf numFmtId="164" fontId="6" fillId="2" borderId="1" xfId="1" applyFont="1" applyFill="1" applyBorder="1" applyAlignment="1">
      <alignment horizontal="right"/>
    </xf>
    <xf numFmtId="15" fontId="6" fillId="2" borderId="1" xfId="2" applyNumberFormat="1" applyFont="1" applyFill="1" applyBorder="1" applyAlignment="1">
      <alignment horizontal="center"/>
    </xf>
    <xf numFmtId="0" fontId="5" fillId="2" borderId="1" xfId="1" applyNumberFormat="1" applyFont="1" applyFill="1" applyBorder="1" applyAlignment="1">
      <alignment horizontal="center" vertical="center"/>
    </xf>
    <xf numFmtId="0" fontId="7" fillId="2" borderId="0" xfId="0" applyFont="1" applyFill="1" applyAlignment="1">
      <alignment horizontal="center" wrapText="1"/>
    </xf>
    <xf numFmtId="164" fontId="6" fillId="0" borderId="1" xfId="1" applyFont="1" applyBorder="1" applyAlignment="1">
      <alignment horizontal="right"/>
    </xf>
    <xf numFmtId="49" fontId="9" fillId="2" borderId="0" xfId="0" applyNumberFormat="1" applyFont="1" applyFill="1" applyBorder="1" applyAlignment="1">
      <alignment horizontal="left" vertical="center" wrapText="1"/>
    </xf>
    <xf numFmtId="49" fontId="11" fillId="0" borderId="0" xfId="0" applyNumberFormat="1" applyFont="1" applyAlignment="1">
      <alignment horizontal="left"/>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49" fontId="9" fillId="0" borderId="1" xfId="0" applyNumberFormat="1" applyFont="1" applyBorder="1" applyAlignment="1">
      <alignment horizontal="left"/>
    </xf>
    <xf numFmtId="14" fontId="7" fillId="2" borderId="1" xfId="0" applyNumberFormat="1" applyFont="1" applyFill="1" applyBorder="1" applyAlignment="1">
      <alignment horizontal="center" vertical="center"/>
    </xf>
    <xf numFmtId="164" fontId="7" fillId="2" borderId="1" xfId="1" applyFont="1" applyFill="1" applyBorder="1" applyAlignment="1">
      <alignment horizontal="center" vertical="center"/>
    </xf>
    <xf numFmtId="164" fontId="9" fillId="0" borderId="1" xfId="1" applyFont="1" applyFill="1" applyBorder="1" applyAlignment="1">
      <alignment horizontal="right" vertical="center"/>
    </xf>
    <xf numFmtId="0" fontId="7" fillId="2" borderId="1" xfId="1" applyNumberFormat="1" applyFont="1" applyFill="1" applyBorder="1" applyAlignment="1">
      <alignment horizontal="center" vertical="center"/>
    </xf>
    <xf numFmtId="49" fontId="6" fillId="0" borderId="1" xfId="0" applyNumberFormat="1" applyFont="1" applyFill="1" applyBorder="1" applyAlignment="1">
      <alignment horizontal="left"/>
    </xf>
    <xf numFmtId="49" fontId="11" fillId="0" borderId="0" xfId="0" applyNumberFormat="1" applyFont="1" applyFill="1" applyAlignment="1">
      <alignment horizontal="left"/>
    </xf>
    <xf numFmtId="0" fontId="5" fillId="2" borderId="1" xfId="1" applyNumberFormat="1" applyFont="1" applyFill="1" applyBorder="1"/>
    <xf numFmtId="0" fontId="4" fillId="2" borderId="0" xfId="0" applyFont="1" applyFill="1"/>
    <xf numFmtId="164" fontId="4" fillId="2" borderId="0" xfId="0" applyNumberFormat="1" applyFont="1" applyFill="1"/>
    <xf numFmtId="0" fontId="7" fillId="2" borderId="2" xfId="0" applyFont="1" applyFill="1" applyBorder="1" applyAlignment="1">
      <alignment horizontal="center" vertical="center" wrapText="1"/>
    </xf>
    <xf numFmtId="164" fontId="7" fillId="2" borderId="2" xfId="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49" fontId="6" fillId="2" borderId="1" xfId="0" applyNumberFormat="1" applyFont="1" applyFill="1" applyBorder="1" applyAlignment="1">
      <alignment horizontal="left"/>
    </xf>
    <xf numFmtId="49" fontId="11" fillId="4" borderId="0" xfId="0" applyNumberFormat="1" applyFont="1" applyFill="1" applyAlignment="1">
      <alignment horizontal="left"/>
    </xf>
    <xf numFmtId="0" fontId="5" fillId="2" borderId="0" xfId="0" applyFont="1" applyFill="1" applyBorder="1" applyAlignment="1">
      <alignment horizontal="left"/>
    </xf>
    <xf numFmtId="49" fontId="6" fillId="0" borderId="0" xfId="0" applyNumberFormat="1" applyFont="1" applyBorder="1" applyAlignment="1">
      <alignment horizontal="left"/>
    </xf>
    <xf numFmtId="49" fontId="12" fillId="0" borderId="0" xfId="0" applyNumberFormat="1" applyFont="1" applyAlignment="1">
      <alignment horizontal="left"/>
    </xf>
    <xf numFmtId="0" fontId="7" fillId="2" borderId="0" xfId="0" applyFont="1" applyFill="1" applyAlignment="1">
      <alignment horizontal="center" wrapText="1"/>
    </xf>
    <xf numFmtId="0" fontId="7" fillId="2" borderId="0" xfId="0" applyFont="1" applyFill="1" applyAlignment="1">
      <alignment horizontal="center"/>
    </xf>
  </cellXfs>
  <cellStyles count="4">
    <cellStyle name="Millares" xfId="1" builtinId="3"/>
    <cellStyle name="Millares 2"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10</xdr:col>
      <xdr:colOff>652648</xdr:colOff>
      <xdr:row>2</xdr:row>
      <xdr:rowOff>20039</xdr:rowOff>
    </xdr:from>
    <xdr:ext cx="876298" cy="484051"/>
    <xdr:pic>
      <xdr:nvPicPr>
        <xdr:cNvPr id="2" name="2 Imagen" descr="logo oficial de la ON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30748" y="401039"/>
          <a:ext cx="876298" cy="484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391888</xdr:colOff>
      <xdr:row>1</xdr:row>
      <xdr:rowOff>8166</xdr:rowOff>
    </xdr:from>
    <xdr:ext cx="1300366" cy="781050"/>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9281" y="171452"/>
          <a:ext cx="1300366"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4</xdr:col>
      <xdr:colOff>1047752</xdr:colOff>
      <xdr:row>41</xdr:row>
      <xdr:rowOff>231325</xdr:rowOff>
    </xdr:from>
    <xdr:to>
      <xdr:col>5</xdr:col>
      <xdr:colOff>894177</xdr:colOff>
      <xdr:row>46</xdr:row>
      <xdr:rowOff>204109</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3"/>
        <a:srcRect l="19488" r="13333"/>
        <a:stretch/>
      </xdr:blipFill>
      <xdr:spPr>
        <a:xfrm>
          <a:off x="6259288" y="24057432"/>
          <a:ext cx="2567853" cy="1374321"/>
        </a:xfrm>
        <a:prstGeom prst="rect">
          <a:avLst/>
        </a:prstGeom>
      </xdr:spPr>
    </xdr:pic>
    <xdr:clientData/>
  </xdr:twoCellAnchor>
  <xdr:twoCellAnchor editAs="oneCell">
    <xdr:from>
      <xdr:col>8</xdr:col>
      <xdr:colOff>544286</xdr:colOff>
      <xdr:row>41</xdr:row>
      <xdr:rowOff>326571</xdr:rowOff>
    </xdr:from>
    <xdr:to>
      <xdr:col>10</xdr:col>
      <xdr:colOff>628649</xdr:colOff>
      <xdr:row>46</xdr:row>
      <xdr:rowOff>81642</xdr:rowOff>
    </xdr:to>
    <xdr:pic>
      <xdr:nvPicPr>
        <xdr:cNvPr id="11" name="Imagen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12110357" y="31323642"/>
          <a:ext cx="2696935" cy="1156608"/>
        </a:xfrm>
        <a:prstGeom prst="rect">
          <a:avLst/>
        </a:prstGeom>
      </xdr:spPr>
    </xdr:pic>
    <xdr:clientData/>
  </xdr:twoCellAnchor>
  <xdr:twoCellAnchor editAs="oneCell">
    <xdr:from>
      <xdr:col>2</xdr:col>
      <xdr:colOff>503463</xdr:colOff>
      <xdr:row>42</xdr:row>
      <xdr:rowOff>149678</xdr:rowOff>
    </xdr:from>
    <xdr:to>
      <xdr:col>3</xdr:col>
      <xdr:colOff>163285</xdr:colOff>
      <xdr:row>45</xdr:row>
      <xdr:rowOff>136072</xdr:rowOff>
    </xdr:to>
    <xdr:pic>
      <xdr:nvPicPr>
        <xdr:cNvPr id="9" name="Imagen 8">
          <a:extLst>
            <a:ext uri="{FF2B5EF4-FFF2-40B4-BE49-F238E27FC236}">
              <a16:creationId xmlns:a16="http://schemas.microsoft.com/office/drawing/2014/main" id="{D6792196-10EE-419A-A543-C119367C410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28749" y="47924357"/>
          <a:ext cx="2898322" cy="707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628650</xdr:colOff>
      <xdr:row>64</xdr:row>
      <xdr:rowOff>0</xdr:rowOff>
    </xdr:from>
    <xdr:to>
      <xdr:col>7</xdr:col>
      <xdr:colOff>590550</xdr:colOff>
      <xdr:row>70</xdr:row>
      <xdr:rowOff>82512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3886200" y="12192000"/>
          <a:ext cx="2247900" cy="1225512"/>
        </a:xfrm>
        <a:prstGeom prst="rect">
          <a:avLst/>
        </a:prstGeom>
      </xdr:spPr>
    </xdr:pic>
    <xdr:clientData/>
  </xdr:twoCellAnchor>
  <xdr:twoCellAnchor editAs="oneCell">
    <xdr:from>
      <xdr:col>9</xdr:col>
      <xdr:colOff>323850</xdr:colOff>
      <xdr:row>63</xdr:row>
      <xdr:rowOff>133350</xdr:rowOff>
    </xdr:from>
    <xdr:to>
      <xdr:col>11</xdr:col>
      <xdr:colOff>638175</xdr:colOff>
      <xdr:row>71</xdr:row>
      <xdr:rowOff>40422</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a:srcRect b="15343"/>
        <a:stretch/>
      </xdr:blipFill>
      <xdr:spPr>
        <a:xfrm>
          <a:off x="7391400" y="12134850"/>
          <a:ext cx="1838325" cy="1431072"/>
        </a:xfrm>
        <a:prstGeom prst="rect">
          <a:avLst/>
        </a:prstGeom>
      </xdr:spPr>
    </xdr:pic>
    <xdr:clientData/>
  </xdr:twoCellAnchor>
  <xdr:twoCellAnchor editAs="oneCell">
    <xdr:from>
      <xdr:col>1</xdr:col>
      <xdr:colOff>0</xdr:colOff>
      <xdr:row>65</xdr:row>
      <xdr:rowOff>0</xdr:rowOff>
    </xdr:from>
    <xdr:to>
      <xdr:col>3</xdr:col>
      <xdr:colOff>466725</xdr:colOff>
      <xdr:row>70</xdr:row>
      <xdr:rowOff>76200</xdr:rowOff>
    </xdr:to>
    <xdr:pic>
      <xdr:nvPicPr>
        <xdr:cNvPr id="6" name="Imagen 5">
          <a:extLst>
            <a:ext uri="{FF2B5EF4-FFF2-40B4-BE49-F238E27FC236}">
              <a16:creationId xmlns:a16="http://schemas.microsoft.com/office/drawing/2014/main" id="{00000000-0008-0000-0100-000006000000}"/>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462" t="4886"/>
        <a:stretch/>
      </xdr:blipFill>
      <xdr:spPr bwMode="auto">
        <a:xfrm>
          <a:off x="762000" y="12382500"/>
          <a:ext cx="2105025" cy="102870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0</xdr:colOff>
      <xdr:row>77</xdr:row>
      <xdr:rowOff>0</xdr:rowOff>
    </xdr:from>
    <xdr:to>
      <xdr:col>4</xdr:col>
      <xdr:colOff>609600</xdr:colOff>
      <xdr:row>81</xdr:row>
      <xdr:rowOff>166720</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stretch>
          <a:fillRect/>
        </a:stretch>
      </xdr:blipFill>
      <xdr:spPr>
        <a:xfrm>
          <a:off x="1524000" y="14668500"/>
          <a:ext cx="2343150" cy="9287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E%20SIGEF%202024/Copia%20de%20EG001_00101573335_20250210120940_DprwF%20ENERO%202025%20PAGOS%20PROVEEDO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úmeroDocumento"/>
      <sheetName val="Definicion"/>
      <sheetName val="Hoja1"/>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19"/>
  <sheetViews>
    <sheetView tabSelected="1" view="pageBreakPreview" topLeftCell="A40" zoomScale="70" zoomScaleNormal="70" zoomScaleSheetLayoutView="70" workbookViewId="0">
      <selection activeCell="H51" sqref="H51"/>
    </sheetView>
  </sheetViews>
  <sheetFormatPr baseColWidth="10" defaultColWidth="14.7109375" defaultRowHeight="12.75" x14ac:dyDescent="0.2"/>
  <cols>
    <col min="1" max="1" width="5.7109375" style="1" customWidth="1"/>
    <col min="2" max="2" width="8.140625" style="5" customWidth="1"/>
    <col min="3" max="3" width="48.5703125" style="5" customWidth="1"/>
    <col min="4" max="4" width="15.7109375" style="5" customWidth="1"/>
    <col min="5" max="5" width="40.85546875" style="11" customWidth="1"/>
    <col min="6" max="6" width="17.7109375" style="5" customWidth="1"/>
    <col min="7" max="7" width="14.5703125" style="5" customWidth="1"/>
    <col min="8" max="8" width="22.140625" style="16" customWidth="1"/>
    <col min="9" max="9" width="16.42578125" style="5" customWidth="1"/>
    <col min="10" max="10" width="22.7109375" style="16" customWidth="1"/>
    <col min="11" max="11" width="14.7109375" style="5" customWidth="1"/>
    <col min="12" max="12" width="11.28515625" style="5" customWidth="1"/>
    <col min="13" max="13" width="14.7109375" style="5"/>
    <col min="14" max="14" width="25.7109375" style="5" customWidth="1"/>
    <col min="15" max="16384" width="14.7109375" style="5"/>
  </cols>
  <sheetData>
    <row r="1" spans="1:15" ht="15.75" x14ac:dyDescent="0.25">
      <c r="B1" s="28"/>
      <c r="C1" s="29"/>
      <c r="D1" s="29"/>
      <c r="E1" s="30"/>
      <c r="F1" s="31"/>
      <c r="G1" s="28"/>
      <c r="H1" s="32"/>
      <c r="I1" s="28"/>
      <c r="J1" s="33"/>
      <c r="K1" s="33"/>
      <c r="L1" s="33"/>
    </row>
    <row r="2" spans="1:15" ht="15" customHeight="1" x14ac:dyDescent="0.25">
      <c r="B2" s="75" t="s">
        <v>0</v>
      </c>
      <c r="C2" s="75"/>
      <c r="D2" s="75"/>
      <c r="E2" s="75"/>
      <c r="F2" s="75"/>
      <c r="G2" s="75"/>
      <c r="H2" s="75"/>
      <c r="I2" s="75"/>
      <c r="J2" s="75"/>
      <c r="K2" s="75"/>
      <c r="L2" s="75"/>
    </row>
    <row r="3" spans="1:15" ht="15.75" x14ac:dyDescent="0.25">
      <c r="B3" s="76"/>
      <c r="C3" s="76"/>
      <c r="D3" s="76"/>
      <c r="E3" s="76"/>
      <c r="F3" s="76"/>
      <c r="G3" s="76"/>
      <c r="H3" s="76"/>
      <c r="I3" s="76"/>
      <c r="J3" s="76"/>
      <c r="K3" s="76"/>
      <c r="L3" s="76"/>
    </row>
    <row r="4" spans="1:15" ht="15.75" x14ac:dyDescent="0.25">
      <c r="B4" s="76" t="s">
        <v>45</v>
      </c>
      <c r="C4" s="76"/>
      <c r="D4" s="76"/>
      <c r="E4" s="76"/>
      <c r="F4" s="76"/>
      <c r="G4" s="76"/>
      <c r="H4" s="76"/>
      <c r="I4" s="76"/>
      <c r="J4" s="76"/>
      <c r="K4" s="76"/>
      <c r="L4" s="76"/>
    </row>
    <row r="5" spans="1:15" ht="15.75" x14ac:dyDescent="0.25">
      <c r="B5" s="34"/>
      <c r="C5" s="34"/>
      <c r="D5" s="34"/>
      <c r="E5" s="50"/>
      <c r="F5" s="34"/>
      <c r="G5" s="34"/>
      <c r="H5" s="35"/>
      <c r="I5" s="34"/>
      <c r="J5" s="35"/>
      <c r="K5" s="34"/>
      <c r="L5" s="34"/>
    </row>
    <row r="6" spans="1:15" ht="16.5" thickBot="1" x14ac:dyDescent="0.3">
      <c r="B6" s="28"/>
      <c r="C6" s="29"/>
      <c r="D6" s="29"/>
      <c r="E6" s="30"/>
      <c r="F6" s="31"/>
      <c r="G6" s="28"/>
      <c r="H6" s="32"/>
      <c r="I6" s="28"/>
      <c r="J6" s="33"/>
      <c r="K6" s="33"/>
      <c r="L6" s="33"/>
    </row>
    <row r="7" spans="1:15" ht="31.5" x14ac:dyDescent="0.2">
      <c r="A7" s="44"/>
      <c r="B7" s="69" t="s">
        <v>1</v>
      </c>
      <c r="C7" s="66" t="s">
        <v>3</v>
      </c>
      <c r="D7" s="66" t="s">
        <v>2</v>
      </c>
      <c r="E7" s="66" t="s">
        <v>3</v>
      </c>
      <c r="F7" s="66" t="s">
        <v>4</v>
      </c>
      <c r="G7" s="66" t="s">
        <v>5</v>
      </c>
      <c r="H7" s="67" t="s">
        <v>6</v>
      </c>
      <c r="I7" s="66" t="s">
        <v>7</v>
      </c>
      <c r="J7" s="67" t="s">
        <v>8</v>
      </c>
      <c r="K7" s="66" t="s">
        <v>9</v>
      </c>
      <c r="L7" s="68" t="s">
        <v>10</v>
      </c>
    </row>
    <row r="8" spans="1:15" s="64" customFormat="1" ht="66.75" customHeight="1" x14ac:dyDescent="0.25">
      <c r="A8" s="74" t="s">
        <v>46</v>
      </c>
      <c r="B8" s="46">
        <v>1</v>
      </c>
      <c r="C8" s="24" t="s">
        <v>88</v>
      </c>
      <c r="D8" s="24" t="s">
        <v>76</v>
      </c>
      <c r="E8" s="22" t="s">
        <v>100</v>
      </c>
      <c r="F8" s="42" t="s">
        <v>163</v>
      </c>
      <c r="G8" s="43">
        <v>45860</v>
      </c>
      <c r="H8" s="51">
        <v>20000</v>
      </c>
      <c r="I8" s="48">
        <v>45882</v>
      </c>
      <c r="J8" s="47">
        <f>+H8</f>
        <v>20000</v>
      </c>
      <c r="K8" s="49"/>
      <c r="L8" s="63" t="s">
        <v>11</v>
      </c>
      <c r="N8" s="65"/>
      <c r="O8" s="64" t="s">
        <v>38</v>
      </c>
    </row>
    <row r="9" spans="1:15" s="40" customFormat="1" ht="84" customHeight="1" x14ac:dyDescent="0.25">
      <c r="A9" s="74" t="s">
        <v>47</v>
      </c>
      <c r="B9" s="46">
        <v>2</v>
      </c>
      <c r="C9" s="24" t="s">
        <v>31</v>
      </c>
      <c r="D9" s="24" t="s">
        <v>29</v>
      </c>
      <c r="E9" s="22" t="s">
        <v>101</v>
      </c>
      <c r="F9" s="42" t="s">
        <v>145</v>
      </c>
      <c r="G9" s="43">
        <v>45839</v>
      </c>
      <c r="H9" s="51">
        <v>84053.67</v>
      </c>
      <c r="I9" s="48">
        <v>45857</v>
      </c>
      <c r="J9" s="47">
        <f>+H9</f>
        <v>84053.67</v>
      </c>
      <c r="K9" s="49"/>
      <c r="L9" s="63" t="s">
        <v>12</v>
      </c>
    </row>
    <row r="10" spans="1:15" s="17" customFormat="1" ht="81.75" customHeight="1" x14ac:dyDescent="0.25">
      <c r="A10" s="74" t="s">
        <v>48</v>
      </c>
      <c r="B10" s="46">
        <v>3</v>
      </c>
      <c r="C10" s="24" t="s">
        <v>31</v>
      </c>
      <c r="D10" s="24" t="s">
        <v>29</v>
      </c>
      <c r="E10" s="22" t="s">
        <v>102</v>
      </c>
      <c r="F10" s="42" t="s">
        <v>146</v>
      </c>
      <c r="G10" s="43">
        <v>45835</v>
      </c>
      <c r="H10" s="51">
        <v>8151</v>
      </c>
      <c r="I10" s="43">
        <v>45855</v>
      </c>
      <c r="J10" s="47">
        <f>+H10</f>
        <v>8151</v>
      </c>
      <c r="K10" s="49"/>
      <c r="L10" s="63" t="s">
        <v>11</v>
      </c>
    </row>
    <row r="11" spans="1:15" s="40" customFormat="1" ht="83.25" customHeight="1" x14ac:dyDescent="0.25">
      <c r="A11" s="74" t="s">
        <v>49</v>
      </c>
      <c r="B11" s="46">
        <v>4</v>
      </c>
      <c r="C11" s="24" t="s">
        <v>31</v>
      </c>
      <c r="D11" s="24" t="s">
        <v>29</v>
      </c>
      <c r="E11" s="22" t="s">
        <v>103</v>
      </c>
      <c r="F11" s="42" t="s">
        <v>153</v>
      </c>
      <c r="G11" s="43">
        <v>45865</v>
      </c>
      <c r="H11" s="51">
        <v>169923.20000000001</v>
      </c>
      <c r="I11" s="48">
        <v>45883</v>
      </c>
      <c r="J11" s="47">
        <f t="shared" ref="J11:J40" si="0">+H11</f>
        <v>169923.20000000001</v>
      </c>
      <c r="K11" s="49"/>
      <c r="L11" s="63" t="s">
        <v>11</v>
      </c>
    </row>
    <row r="12" spans="1:15" s="17" customFormat="1" ht="84.75" customHeight="1" x14ac:dyDescent="0.25">
      <c r="A12" s="74" t="s">
        <v>50</v>
      </c>
      <c r="B12" s="46">
        <v>5</v>
      </c>
      <c r="C12" s="24" t="s">
        <v>28</v>
      </c>
      <c r="D12" s="24" t="s">
        <v>25</v>
      </c>
      <c r="E12" s="22" t="s">
        <v>104</v>
      </c>
      <c r="F12" s="42" t="s">
        <v>130</v>
      </c>
      <c r="G12" s="43">
        <v>45855</v>
      </c>
      <c r="H12" s="51">
        <v>84960</v>
      </c>
      <c r="I12" s="48">
        <v>45876</v>
      </c>
      <c r="J12" s="41">
        <f t="shared" ref="J12:J39" si="1">+H12</f>
        <v>84960</v>
      </c>
      <c r="K12" s="49"/>
      <c r="L12" s="19" t="s">
        <v>11</v>
      </c>
    </row>
    <row r="13" spans="1:15" s="17" customFormat="1" ht="118.5" customHeight="1" x14ac:dyDescent="0.25">
      <c r="A13" s="74" t="s">
        <v>51</v>
      </c>
      <c r="B13" s="46">
        <v>6</v>
      </c>
      <c r="C13" s="24" t="s">
        <v>27</v>
      </c>
      <c r="D13" s="24" t="s">
        <v>26</v>
      </c>
      <c r="E13" s="22" t="s">
        <v>105</v>
      </c>
      <c r="F13" s="42" t="s">
        <v>134</v>
      </c>
      <c r="G13" s="43" t="s">
        <v>135</v>
      </c>
      <c r="H13" s="51">
        <v>19500</v>
      </c>
      <c r="I13" s="48">
        <v>45876</v>
      </c>
      <c r="J13" s="47">
        <f t="shared" si="1"/>
        <v>19500</v>
      </c>
      <c r="K13" s="49"/>
      <c r="L13" s="63" t="s">
        <v>11</v>
      </c>
    </row>
    <row r="14" spans="1:15" s="17" customFormat="1" ht="109.5" customHeight="1" x14ac:dyDescent="0.25">
      <c r="A14" s="74" t="s">
        <v>52</v>
      </c>
      <c r="B14" s="46">
        <v>7</v>
      </c>
      <c r="C14" s="24" t="s">
        <v>17</v>
      </c>
      <c r="D14" s="24" t="s">
        <v>14</v>
      </c>
      <c r="E14" s="22" t="s">
        <v>106</v>
      </c>
      <c r="F14" s="42" t="s">
        <v>157</v>
      </c>
      <c r="G14" s="43">
        <v>45853</v>
      </c>
      <c r="H14" s="51">
        <v>40576.589999999997</v>
      </c>
      <c r="I14" s="48">
        <v>45868</v>
      </c>
      <c r="J14" s="41">
        <f t="shared" si="1"/>
        <v>40576.589999999997</v>
      </c>
      <c r="K14" s="49"/>
      <c r="L14" s="19" t="s">
        <v>11</v>
      </c>
    </row>
    <row r="15" spans="1:15" s="17" customFormat="1" ht="93.75" customHeight="1" x14ac:dyDescent="0.25">
      <c r="A15" s="74" t="s">
        <v>53</v>
      </c>
      <c r="B15" s="46">
        <v>8</v>
      </c>
      <c r="C15" s="24" t="s">
        <v>18</v>
      </c>
      <c r="D15" s="24" t="s">
        <v>15</v>
      </c>
      <c r="E15" s="22" t="s">
        <v>107</v>
      </c>
      <c r="F15" s="25" t="s">
        <v>139</v>
      </c>
      <c r="G15" s="26" t="s">
        <v>140</v>
      </c>
      <c r="H15" s="51">
        <v>47064.08</v>
      </c>
      <c r="I15" s="27">
        <v>45858</v>
      </c>
      <c r="J15" s="41">
        <f t="shared" si="1"/>
        <v>47064.08</v>
      </c>
      <c r="K15" s="23"/>
      <c r="L15" s="19" t="s">
        <v>11</v>
      </c>
    </row>
    <row r="16" spans="1:15" s="17" customFormat="1" ht="77.25" customHeight="1" x14ac:dyDescent="0.25">
      <c r="A16" s="74" t="s">
        <v>54</v>
      </c>
      <c r="B16" s="46">
        <v>9</v>
      </c>
      <c r="C16" s="24" t="s">
        <v>32</v>
      </c>
      <c r="D16" s="24" t="s">
        <v>30</v>
      </c>
      <c r="E16" s="22" t="s">
        <v>108</v>
      </c>
      <c r="F16" s="42" t="s">
        <v>150</v>
      </c>
      <c r="G16" s="43" t="s">
        <v>151</v>
      </c>
      <c r="H16" s="51">
        <v>652975.05000000005</v>
      </c>
      <c r="I16" s="48" t="s">
        <v>152</v>
      </c>
      <c r="J16" s="41">
        <f t="shared" si="1"/>
        <v>652975.05000000005</v>
      </c>
      <c r="K16" s="49"/>
      <c r="L16" s="19" t="s">
        <v>11</v>
      </c>
    </row>
    <row r="17" spans="1:12" s="17" customFormat="1" ht="92.25" customHeight="1" x14ac:dyDescent="0.25">
      <c r="A17" s="74" t="s">
        <v>55</v>
      </c>
      <c r="B17" s="46">
        <v>10</v>
      </c>
      <c r="C17" s="24" t="s">
        <v>35</v>
      </c>
      <c r="D17" s="24" t="s">
        <v>24</v>
      </c>
      <c r="E17" s="22" t="s">
        <v>109</v>
      </c>
      <c r="F17" s="42" t="s">
        <v>161</v>
      </c>
      <c r="G17" s="43">
        <v>45839</v>
      </c>
      <c r="H17" s="51">
        <v>277025.13</v>
      </c>
      <c r="I17" s="48">
        <v>45867</v>
      </c>
      <c r="J17" s="47">
        <f t="shared" si="1"/>
        <v>277025.13</v>
      </c>
      <c r="K17" s="49"/>
      <c r="L17" s="19" t="s">
        <v>11</v>
      </c>
    </row>
    <row r="18" spans="1:12" s="17" customFormat="1" ht="141" customHeight="1" x14ac:dyDescent="0.25">
      <c r="A18" s="74" t="s">
        <v>56</v>
      </c>
      <c r="B18" s="46">
        <v>11</v>
      </c>
      <c r="C18" s="24" t="s">
        <v>36</v>
      </c>
      <c r="D18" s="24" t="s">
        <v>33</v>
      </c>
      <c r="E18" s="22" t="s">
        <v>110</v>
      </c>
      <c r="F18" s="25" t="s">
        <v>164</v>
      </c>
      <c r="G18" s="26">
        <v>45840</v>
      </c>
      <c r="H18" s="51">
        <v>8502.89</v>
      </c>
      <c r="I18" s="27">
        <v>45861</v>
      </c>
      <c r="J18" s="41">
        <f t="shared" si="1"/>
        <v>8502.89</v>
      </c>
      <c r="K18" s="23"/>
      <c r="L18" s="19" t="s">
        <v>11</v>
      </c>
    </row>
    <row r="19" spans="1:12" s="40" customFormat="1" ht="81" customHeight="1" x14ac:dyDescent="0.25">
      <c r="A19" s="74" t="s">
        <v>57</v>
      </c>
      <c r="B19" s="46">
        <v>12</v>
      </c>
      <c r="C19" s="24" t="s">
        <v>19</v>
      </c>
      <c r="D19" s="24" t="s">
        <v>16</v>
      </c>
      <c r="E19" s="22" t="s">
        <v>111</v>
      </c>
      <c r="F19" s="25" t="s">
        <v>144</v>
      </c>
      <c r="G19" s="26">
        <v>45839</v>
      </c>
      <c r="H19" s="51">
        <v>81773.89</v>
      </c>
      <c r="I19" s="27">
        <v>45857</v>
      </c>
      <c r="J19" s="41">
        <f t="shared" si="1"/>
        <v>81773.89</v>
      </c>
      <c r="K19" s="23"/>
      <c r="L19" s="19" t="s">
        <v>11</v>
      </c>
    </row>
    <row r="20" spans="1:12" s="40" customFormat="1" ht="105.75" customHeight="1" x14ac:dyDescent="0.25">
      <c r="A20" s="74" t="s">
        <v>58</v>
      </c>
      <c r="B20" s="46">
        <v>13</v>
      </c>
      <c r="C20" s="24" t="s">
        <v>89</v>
      </c>
      <c r="D20" s="24" t="s">
        <v>77</v>
      </c>
      <c r="E20" s="22" t="s">
        <v>112</v>
      </c>
      <c r="F20" s="25" t="s">
        <v>136</v>
      </c>
      <c r="G20" s="26">
        <v>45841</v>
      </c>
      <c r="H20" s="51">
        <v>227939.83</v>
      </c>
      <c r="I20" s="27">
        <v>45863</v>
      </c>
      <c r="J20" s="41">
        <f t="shared" si="1"/>
        <v>227939.83</v>
      </c>
      <c r="K20" s="23"/>
      <c r="L20" s="19" t="s">
        <v>11</v>
      </c>
    </row>
    <row r="21" spans="1:12" s="17" customFormat="1" ht="90.75" customHeight="1" x14ac:dyDescent="0.25">
      <c r="A21" s="74" t="s">
        <v>59</v>
      </c>
      <c r="B21" s="46">
        <v>14</v>
      </c>
      <c r="C21" s="24" t="s">
        <v>90</v>
      </c>
      <c r="D21" s="24" t="s">
        <v>78</v>
      </c>
      <c r="E21" s="22" t="s">
        <v>113</v>
      </c>
      <c r="F21" s="42" t="s">
        <v>158</v>
      </c>
      <c r="G21" s="43">
        <v>45862</v>
      </c>
      <c r="H21" s="51">
        <v>199420</v>
      </c>
      <c r="I21" s="48">
        <v>45864</v>
      </c>
      <c r="J21" s="47">
        <f t="shared" si="1"/>
        <v>199420</v>
      </c>
      <c r="K21" s="49"/>
      <c r="L21" s="63" t="s">
        <v>11</v>
      </c>
    </row>
    <row r="22" spans="1:12" s="40" customFormat="1" ht="96" customHeight="1" x14ac:dyDescent="0.25">
      <c r="A22" s="74" t="s">
        <v>60</v>
      </c>
      <c r="B22" s="46">
        <v>15</v>
      </c>
      <c r="C22" s="24" t="s">
        <v>91</v>
      </c>
      <c r="D22" s="24" t="s">
        <v>79</v>
      </c>
      <c r="E22" s="22" t="s">
        <v>114</v>
      </c>
      <c r="F22" s="25" t="s">
        <v>160</v>
      </c>
      <c r="G22" s="26">
        <v>45834</v>
      </c>
      <c r="H22" s="51">
        <v>97568.6</v>
      </c>
      <c r="I22" s="27">
        <v>45868</v>
      </c>
      <c r="J22" s="41">
        <f t="shared" si="1"/>
        <v>97568.6</v>
      </c>
      <c r="K22" s="23"/>
      <c r="L22" s="19" t="s">
        <v>11</v>
      </c>
    </row>
    <row r="23" spans="1:12" s="40" customFormat="1" ht="100.5" customHeight="1" x14ac:dyDescent="0.25">
      <c r="A23" s="74" t="s">
        <v>61</v>
      </c>
      <c r="B23" s="46">
        <v>16</v>
      </c>
      <c r="C23" s="24" t="s">
        <v>92</v>
      </c>
      <c r="D23" s="24" t="s">
        <v>80</v>
      </c>
      <c r="E23" s="22" t="s">
        <v>115</v>
      </c>
      <c r="F23" s="25" t="s">
        <v>147</v>
      </c>
      <c r="G23" s="26">
        <v>45832</v>
      </c>
      <c r="H23" s="51">
        <v>150000</v>
      </c>
      <c r="I23" s="27">
        <v>45878</v>
      </c>
      <c r="J23" s="41">
        <f t="shared" si="1"/>
        <v>150000</v>
      </c>
      <c r="K23" s="23"/>
      <c r="L23" s="19" t="s">
        <v>11</v>
      </c>
    </row>
    <row r="24" spans="1:12" s="40" customFormat="1" ht="119.25" customHeight="1" x14ac:dyDescent="0.25">
      <c r="A24" s="74" t="s">
        <v>62</v>
      </c>
      <c r="B24" s="46">
        <v>17</v>
      </c>
      <c r="C24" s="24" t="s">
        <v>41</v>
      </c>
      <c r="D24" s="24" t="s">
        <v>39</v>
      </c>
      <c r="E24" s="22" t="s">
        <v>116</v>
      </c>
      <c r="F24" s="25" t="s">
        <v>155</v>
      </c>
      <c r="G24" s="26">
        <v>45856</v>
      </c>
      <c r="H24" s="51">
        <v>68257.100000000006</v>
      </c>
      <c r="I24" s="27">
        <v>45878</v>
      </c>
      <c r="J24" s="41">
        <f t="shared" si="1"/>
        <v>68257.100000000006</v>
      </c>
      <c r="K24" s="23"/>
      <c r="L24" s="19" t="s">
        <v>11</v>
      </c>
    </row>
    <row r="25" spans="1:12" s="40" customFormat="1" ht="89.25" customHeight="1" x14ac:dyDescent="0.25">
      <c r="A25" s="74" t="s">
        <v>63</v>
      </c>
      <c r="B25" s="46">
        <v>18</v>
      </c>
      <c r="C25" s="24" t="s">
        <v>93</v>
      </c>
      <c r="D25" s="24" t="s">
        <v>81</v>
      </c>
      <c r="E25" s="22" t="s">
        <v>117</v>
      </c>
      <c r="F25" s="25" t="s">
        <v>162</v>
      </c>
      <c r="G25" s="26">
        <v>45846</v>
      </c>
      <c r="H25" s="51">
        <v>158200.01</v>
      </c>
      <c r="I25" s="27">
        <v>45864</v>
      </c>
      <c r="J25" s="41">
        <f t="shared" si="1"/>
        <v>158200.01</v>
      </c>
      <c r="K25" s="23"/>
      <c r="L25" s="19" t="s">
        <v>11</v>
      </c>
    </row>
    <row r="26" spans="1:12" s="40" customFormat="1" ht="108" customHeight="1" x14ac:dyDescent="0.25">
      <c r="A26" s="74" t="s">
        <v>64</v>
      </c>
      <c r="B26" s="46">
        <v>19</v>
      </c>
      <c r="C26" s="24" t="s">
        <v>94</v>
      </c>
      <c r="D26" s="24" t="s">
        <v>82</v>
      </c>
      <c r="E26" s="22" t="s">
        <v>118</v>
      </c>
      <c r="F26" s="25" t="s">
        <v>159</v>
      </c>
      <c r="G26" s="26">
        <v>45831</v>
      </c>
      <c r="H26" s="51">
        <v>770000</v>
      </c>
      <c r="I26" s="27">
        <v>45867</v>
      </c>
      <c r="J26" s="41">
        <f t="shared" si="1"/>
        <v>770000</v>
      </c>
      <c r="K26" s="23"/>
      <c r="L26" s="19" t="s">
        <v>11</v>
      </c>
    </row>
    <row r="27" spans="1:12" s="40" customFormat="1" ht="107.25" customHeight="1" x14ac:dyDescent="0.25">
      <c r="A27" s="74" t="s">
        <v>65</v>
      </c>
      <c r="B27" s="46">
        <v>20</v>
      </c>
      <c r="C27" s="24" t="s">
        <v>95</v>
      </c>
      <c r="D27" s="24" t="s">
        <v>83</v>
      </c>
      <c r="E27" s="22" t="s">
        <v>119</v>
      </c>
      <c r="F27" s="25" t="s">
        <v>156</v>
      </c>
      <c r="G27" s="26">
        <v>45845</v>
      </c>
      <c r="H27" s="51">
        <v>326400</v>
      </c>
      <c r="I27" s="27">
        <v>45864</v>
      </c>
      <c r="J27" s="41">
        <f t="shared" si="1"/>
        <v>326400</v>
      </c>
      <c r="K27" s="23"/>
      <c r="L27" s="19" t="s">
        <v>11</v>
      </c>
    </row>
    <row r="28" spans="1:12" s="17" customFormat="1" ht="95.25" customHeight="1" x14ac:dyDescent="0.25">
      <c r="A28" s="74" t="s">
        <v>66</v>
      </c>
      <c r="B28" s="46">
        <v>21</v>
      </c>
      <c r="C28" s="24" t="s">
        <v>96</v>
      </c>
      <c r="D28" s="24" t="s">
        <v>84</v>
      </c>
      <c r="E28" s="22" t="s">
        <v>120</v>
      </c>
      <c r="F28" s="25" t="s">
        <v>154</v>
      </c>
      <c r="G28" s="26">
        <v>45855</v>
      </c>
      <c r="H28" s="51">
        <v>95580</v>
      </c>
      <c r="I28" s="27">
        <v>45876</v>
      </c>
      <c r="J28" s="41">
        <f t="shared" si="1"/>
        <v>95580</v>
      </c>
      <c r="K28" s="23"/>
      <c r="L28" s="19" t="s">
        <v>11</v>
      </c>
    </row>
    <row r="29" spans="1:12" s="17" customFormat="1" ht="100.5" customHeight="1" x14ac:dyDescent="0.25">
      <c r="A29" s="74" t="s">
        <v>67</v>
      </c>
      <c r="B29" s="46">
        <v>22</v>
      </c>
      <c r="C29" s="24" t="s">
        <v>96</v>
      </c>
      <c r="D29" s="24" t="s">
        <v>84</v>
      </c>
      <c r="E29" s="22" t="s">
        <v>121</v>
      </c>
      <c r="F29" s="42" t="s">
        <v>132</v>
      </c>
      <c r="G29" s="43">
        <v>45855</v>
      </c>
      <c r="H29" s="51">
        <v>70807.5</v>
      </c>
      <c r="I29" s="48">
        <v>45876</v>
      </c>
      <c r="J29" s="47">
        <f t="shared" si="1"/>
        <v>70807.5</v>
      </c>
      <c r="K29" s="49"/>
      <c r="L29" s="63" t="s">
        <v>11</v>
      </c>
    </row>
    <row r="30" spans="1:12" s="17" customFormat="1" ht="101.25" customHeight="1" x14ac:dyDescent="0.25">
      <c r="A30" s="74" t="s">
        <v>68</v>
      </c>
      <c r="B30" s="46">
        <v>23</v>
      </c>
      <c r="C30" s="24" t="s">
        <v>97</v>
      </c>
      <c r="D30" s="24" t="s">
        <v>85</v>
      </c>
      <c r="E30" s="22" t="s">
        <v>122</v>
      </c>
      <c r="F30" s="25" t="s">
        <v>137</v>
      </c>
      <c r="G30" s="26">
        <v>45839</v>
      </c>
      <c r="H30" s="51">
        <v>149990.98000000001</v>
      </c>
      <c r="I30" s="27">
        <v>45862</v>
      </c>
      <c r="J30" s="41">
        <f t="shared" si="1"/>
        <v>149990.98000000001</v>
      </c>
      <c r="K30" s="23"/>
      <c r="L30" s="19" t="s">
        <v>11</v>
      </c>
    </row>
    <row r="31" spans="1:12" s="17" customFormat="1" ht="90" customHeight="1" x14ac:dyDescent="0.25">
      <c r="A31" s="74" t="s">
        <v>69</v>
      </c>
      <c r="B31" s="55">
        <v>24</v>
      </c>
      <c r="C31" s="24" t="s">
        <v>98</v>
      </c>
      <c r="D31" s="24" t="s">
        <v>86</v>
      </c>
      <c r="E31" s="22" t="s">
        <v>123</v>
      </c>
      <c r="F31" s="42" t="s">
        <v>148</v>
      </c>
      <c r="G31" s="43" t="s">
        <v>149</v>
      </c>
      <c r="H31" s="51">
        <v>111772</v>
      </c>
      <c r="I31" s="48">
        <v>45867</v>
      </c>
      <c r="J31" s="47">
        <f t="shared" si="1"/>
        <v>111772</v>
      </c>
      <c r="K31" s="49"/>
      <c r="L31" s="63" t="s">
        <v>11</v>
      </c>
    </row>
    <row r="32" spans="1:12" s="40" customFormat="1" ht="71.25" customHeight="1" x14ac:dyDescent="0.25">
      <c r="A32" s="74" t="s">
        <v>70</v>
      </c>
      <c r="B32" s="46">
        <v>25</v>
      </c>
      <c r="C32" s="24" t="s">
        <v>37</v>
      </c>
      <c r="D32" s="24" t="s">
        <v>34</v>
      </c>
      <c r="E32" s="22" t="s">
        <v>124</v>
      </c>
      <c r="F32" s="25" t="s">
        <v>131</v>
      </c>
      <c r="G32" s="26">
        <v>45838</v>
      </c>
      <c r="H32" s="51">
        <v>17682.02</v>
      </c>
      <c r="I32" s="27">
        <v>45863</v>
      </c>
      <c r="J32" s="41">
        <f t="shared" si="1"/>
        <v>17682.02</v>
      </c>
      <c r="K32" s="23"/>
      <c r="L32" s="19" t="s">
        <v>11</v>
      </c>
    </row>
    <row r="33" spans="1:14" s="17" customFormat="1" ht="147" customHeight="1" x14ac:dyDescent="0.25">
      <c r="A33" s="74" t="s">
        <v>71</v>
      </c>
      <c r="B33" s="46">
        <v>26</v>
      </c>
      <c r="C33" s="24" t="s">
        <v>99</v>
      </c>
      <c r="D33" s="24" t="s">
        <v>87</v>
      </c>
      <c r="E33" s="22" t="s">
        <v>125</v>
      </c>
      <c r="F33" s="25" t="s">
        <v>133</v>
      </c>
      <c r="G33" s="26">
        <v>45846</v>
      </c>
      <c r="H33" s="51">
        <v>9500</v>
      </c>
      <c r="I33" s="27">
        <v>45874</v>
      </c>
      <c r="J33" s="41">
        <f t="shared" si="1"/>
        <v>9500</v>
      </c>
      <c r="K33" s="23"/>
      <c r="L33" s="19" t="s">
        <v>11</v>
      </c>
    </row>
    <row r="34" spans="1:14" s="17" customFormat="1" ht="113.25" customHeight="1" x14ac:dyDescent="0.25">
      <c r="A34" s="74" t="s">
        <v>72</v>
      </c>
      <c r="B34" s="46">
        <v>27</v>
      </c>
      <c r="C34" s="24" t="s">
        <v>43</v>
      </c>
      <c r="D34" s="24" t="s">
        <v>44</v>
      </c>
      <c r="E34" s="22" t="s">
        <v>126</v>
      </c>
      <c r="F34" s="25" t="s">
        <v>142</v>
      </c>
      <c r="G34" s="26">
        <v>45840</v>
      </c>
      <c r="H34" s="41">
        <v>80000</v>
      </c>
      <c r="I34" s="48">
        <v>45857</v>
      </c>
      <c r="J34" s="47">
        <f t="shared" si="1"/>
        <v>80000</v>
      </c>
      <c r="K34" s="49"/>
      <c r="L34" s="19" t="s">
        <v>11</v>
      </c>
    </row>
    <row r="35" spans="1:14" s="17" customFormat="1" ht="75.75" customHeight="1" x14ac:dyDescent="0.25">
      <c r="A35" s="74" t="s">
        <v>73</v>
      </c>
      <c r="B35" s="46">
        <v>28</v>
      </c>
      <c r="C35" s="24" t="s">
        <v>21</v>
      </c>
      <c r="D35" s="24" t="s">
        <v>20</v>
      </c>
      <c r="E35" s="22" t="s">
        <v>127</v>
      </c>
      <c r="F35" s="25" t="s">
        <v>143</v>
      </c>
      <c r="G35" s="26">
        <v>45839</v>
      </c>
      <c r="H35" s="41">
        <v>6990</v>
      </c>
      <c r="I35" s="27">
        <v>45857</v>
      </c>
      <c r="J35" s="41">
        <f t="shared" si="1"/>
        <v>6990</v>
      </c>
      <c r="K35" s="23"/>
      <c r="L35" s="19" t="s">
        <v>11</v>
      </c>
    </row>
    <row r="36" spans="1:14" s="17" customFormat="1" ht="84" customHeight="1" x14ac:dyDescent="0.25">
      <c r="A36" s="74" t="s">
        <v>74</v>
      </c>
      <c r="B36" s="46">
        <v>29</v>
      </c>
      <c r="C36" s="24" t="s">
        <v>23</v>
      </c>
      <c r="D36" s="24" t="s">
        <v>22</v>
      </c>
      <c r="E36" s="22" t="s">
        <v>128</v>
      </c>
      <c r="F36" s="25" t="s">
        <v>138</v>
      </c>
      <c r="G36" s="26">
        <v>45831</v>
      </c>
      <c r="H36" s="41">
        <v>118314.2</v>
      </c>
      <c r="I36" s="48">
        <v>45860</v>
      </c>
      <c r="J36" s="47">
        <f t="shared" si="1"/>
        <v>118314.2</v>
      </c>
      <c r="K36" s="49"/>
      <c r="L36" s="19" t="s">
        <v>11</v>
      </c>
    </row>
    <row r="37" spans="1:14" s="17" customFormat="1" ht="140.25" customHeight="1" x14ac:dyDescent="0.25">
      <c r="A37" s="74" t="s">
        <v>75</v>
      </c>
      <c r="B37" s="46">
        <v>30</v>
      </c>
      <c r="C37" s="24" t="s">
        <v>42</v>
      </c>
      <c r="D37" s="24" t="s">
        <v>40</v>
      </c>
      <c r="E37" s="22" t="s">
        <v>129</v>
      </c>
      <c r="F37" s="25" t="s">
        <v>141</v>
      </c>
      <c r="G37" s="26">
        <v>45839</v>
      </c>
      <c r="H37" s="41">
        <v>10000</v>
      </c>
      <c r="I37" s="27">
        <v>45857</v>
      </c>
      <c r="J37" s="41">
        <f t="shared" si="1"/>
        <v>10000</v>
      </c>
      <c r="K37" s="23"/>
      <c r="L37" s="19" t="s">
        <v>11</v>
      </c>
    </row>
    <row r="38" spans="1:14" s="17" customFormat="1" ht="26.25" hidden="1" customHeight="1" x14ac:dyDescent="0.25">
      <c r="A38" s="71"/>
      <c r="B38" s="46"/>
      <c r="C38" s="70"/>
      <c r="D38" s="70"/>
      <c r="E38" s="42"/>
      <c r="F38" s="42"/>
      <c r="G38" s="43"/>
      <c r="H38" s="47">
        <v>0</v>
      </c>
      <c r="I38" s="48"/>
      <c r="J38" s="41">
        <f t="shared" si="1"/>
        <v>0</v>
      </c>
      <c r="K38" s="49"/>
      <c r="L38" s="19" t="s">
        <v>11</v>
      </c>
    </row>
    <row r="39" spans="1:14" s="17" customFormat="1" ht="23.25" customHeight="1" x14ac:dyDescent="0.25">
      <c r="A39" s="53"/>
      <c r="B39" s="46"/>
      <c r="C39" s="61"/>
      <c r="D39" s="24"/>
      <c r="E39" s="22"/>
      <c r="F39" s="42"/>
      <c r="G39" s="43"/>
      <c r="H39" s="41">
        <v>0</v>
      </c>
      <c r="I39" s="48"/>
      <c r="J39" s="41">
        <f t="shared" si="1"/>
        <v>0</v>
      </c>
      <c r="K39" s="49"/>
      <c r="L39" s="19"/>
    </row>
    <row r="40" spans="1:14" ht="39" customHeight="1" x14ac:dyDescent="0.25">
      <c r="A40" s="53"/>
      <c r="B40" s="55"/>
      <c r="C40" s="61"/>
      <c r="D40" s="56"/>
      <c r="E40" s="42"/>
      <c r="F40" s="54"/>
      <c r="G40" s="57" t="s">
        <v>13</v>
      </c>
      <c r="H40" s="58">
        <f>SUM(H8:H39)</f>
        <v>4162927.74</v>
      </c>
      <c r="I40" s="57"/>
      <c r="J40" s="59">
        <f t="shared" si="0"/>
        <v>4162927.74</v>
      </c>
      <c r="K40" s="60"/>
      <c r="L40" s="19"/>
      <c r="N40" s="6"/>
    </row>
    <row r="41" spans="1:14" ht="26.25" customHeight="1" x14ac:dyDescent="0.25">
      <c r="A41" s="53"/>
      <c r="B41" s="36"/>
      <c r="C41" s="62"/>
      <c r="D41" s="36"/>
      <c r="E41" s="52"/>
      <c r="F41" s="37"/>
      <c r="G41" s="36"/>
      <c r="H41" s="38"/>
      <c r="I41" s="36"/>
      <c r="J41" s="38"/>
      <c r="K41" s="38"/>
      <c r="L41" s="39"/>
      <c r="N41" s="6"/>
    </row>
    <row r="42" spans="1:14" ht="26.25" customHeight="1" x14ac:dyDescent="0.25">
      <c r="A42" s="53"/>
      <c r="B42" s="36"/>
      <c r="C42" s="73"/>
      <c r="D42" s="36"/>
      <c r="E42" s="30"/>
      <c r="F42" s="37"/>
      <c r="G42" s="36"/>
      <c r="H42" s="38"/>
      <c r="I42" s="36"/>
      <c r="J42" s="38"/>
      <c r="K42" s="38"/>
      <c r="L42" s="39"/>
      <c r="N42" s="6"/>
    </row>
    <row r="43" spans="1:14" ht="19.5" customHeight="1" x14ac:dyDescent="0.25">
      <c r="A43" s="53"/>
      <c r="B43" s="36"/>
      <c r="C43" s="72"/>
      <c r="D43" s="36"/>
      <c r="E43" s="30"/>
      <c r="F43" s="37"/>
      <c r="G43" s="36"/>
      <c r="H43" s="38"/>
      <c r="I43" s="36"/>
      <c r="J43" s="38"/>
      <c r="K43" s="38"/>
      <c r="L43" s="39"/>
      <c r="N43" s="6"/>
    </row>
    <row r="44" spans="1:14" ht="10.5" customHeight="1" x14ac:dyDescent="0.25">
      <c r="A44" s="53"/>
      <c r="B44" s="36"/>
      <c r="C44" s="29"/>
      <c r="D44" s="36"/>
      <c r="E44" s="30"/>
      <c r="F44" s="37"/>
      <c r="G44" s="36"/>
      <c r="H44" s="38"/>
      <c r="I44" s="36"/>
      <c r="J44" s="38"/>
      <c r="K44" s="38"/>
      <c r="L44" s="39"/>
      <c r="M44" s="16"/>
    </row>
    <row r="45" spans="1:14" ht="26.25" customHeight="1" x14ac:dyDescent="0.25">
      <c r="A45" s="53"/>
      <c r="B45" s="36"/>
      <c r="C45" s="29"/>
      <c r="D45" s="36"/>
      <c r="E45" s="30"/>
      <c r="F45" s="37"/>
      <c r="G45" s="36"/>
      <c r="H45" s="38"/>
      <c r="I45" s="36"/>
      <c r="J45" s="38"/>
      <c r="K45" s="38"/>
      <c r="L45" s="39"/>
      <c r="M45" s="16"/>
      <c r="N45" s="16"/>
    </row>
    <row r="46" spans="1:14" ht="26.25" customHeight="1" x14ac:dyDescent="0.25">
      <c r="A46" s="53"/>
      <c r="B46" s="36"/>
      <c r="C46" s="29"/>
      <c r="D46" s="36"/>
      <c r="E46" s="30"/>
      <c r="F46" s="37"/>
      <c r="G46" s="36"/>
      <c r="H46" s="38"/>
      <c r="I46" s="36"/>
      <c r="J46" s="38"/>
      <c r="K46" s="38"/>
      <c r="L46" s="39"/>
      <c r="M46" s="16"/>
      <c r="N46" s="16"/>
    </row>
    <row r="47" spans="1:14" ht="26.25" customHeight="1" x14ac:dyDescent="0.25">
      <c r="A47" s="53"/>
      <c r="B47" s="36"/>
      <c r="C47" s="29"/>
      <c r="D47" s="36"/>
      <c r="E47" s="30"/>
      <c r="F47" s="37"/>
      <c r="G47" s="36"/>
      <c r="H47" s="38"/>
      <c r="I47" s="36"/>
      <c r="J47" s="38"/>
      <c r="K47" s="38"/>
      <c r="L47" s="39"/>
    </row>
    <row r="48" spans="1:14" ht="26.25" customHeight="1" x14ac:dyDescent="0.25">
      <c r="A48" s="53"/>
      <c r="B48" s="18"/>
      <c r="C48" s="3"/>
      <c r="D48" s="18"/>
      <c r="E48" s="30"/>
      <c r="F48" s="4"/>
      <c r="G48" s="2"/>
      <c r="H48" s="8"/>
      <c r="I48" s="2"/>
      <c r="J48" s="7"/>
      <c r="K48" s="7"/>
      <c r="L48" s="7"/>
    </row>
    <row r="49" spans="1:16" ht="26.25" customHeight="1" x14ac:dyDescent="0.2">
      <c r="A49" s="53"/>
      <c r="B49" s="9"/>
      <c r="C49" s="10"/>
      <c r="D49" s="9"/>
      <c r="E49" s="4"/>
      <c r="F49" s="11"/>
      <c r="G49" s="12"/>
      <c r="H49" s="13"/>
      <c r="I49" s="12"/>
      <c r="J49" s="14"/>
      <c r="K49" s="15"/>
      <c r="L49" s="15"/>
    </row>
    <row r="50" spans="1:16" ht="26.25" customHeight="1" x14ac:dyDescent="0.2">
      <c r="A50" s="53"/>
      <c r="B50" s="9"/>
      <c r="C50" s="10"/>
      <c r="D50" s="9"/>
      <c r="F50" s="11"/>
      <c r="G50" s="12"/>
      <c r="H50" s="13"/>
      <c r="I50" s="12"/>
      <c r="J50" s="14"/>
      <c r="K50" s="15"/>
      <c r="L50" s="15"/>
    </row>
    <row r="51" spans="1:16" ht="26.25" customHeight="1" x14ac:dyDescent="0.2">
      <c r="A51" s="53"/>
      <c r="B51" s="9"/>
      <c r="C51" s="10"/>
      <c r="D51" s="9"/>
      <c r="F51" s="11"/>
      <c r="G51" s="12"/>
      <c r="H51" s="13"/>
      <c r="I51" s="12"/>
      <c r="J51" s="14"/>
      <c r="K51" s="15"/>
      <c r="L51" s="15"/>
    </row>
    <row r="52" spans="1:16" ht="26.25" customHeight="1" x14ac:dyDescent="0.2">
      <c r="A52" s="53"/>
      <c r="B52" s="9"/>
      <c r="C52" s="10"/>
      <c r="D52" s="9"/>
      <c r="F52" s="11"/>
      <c r="G52" s="12"/>
      <c r="H52" s="13"/>
      <c r="I52" s="12"/>
      <c r="K52" s="15"/>
      <c r="L52" s="15"/>
      <c r="O52" s="6"/>
      <c r="P52" s="45"/>
    </row>
    <row r="53" spans="1:16" ht="26.25" customHeight="1" x14ac:dyDescent="0.2">
      <c r="A53" s="53"/>
      <c r="B53" s="9"/>
      <c r="C53" s="10"/>
      <c r="D53" s="9"/>
      <c r="F53" s="11"/>
      <c r="G53" s="12"/>
      <c r="H53" s="13">
        <f>+[1]Hoja1!$F$30</f>
        <v>0</v>
      </c>
      <c r="I53" s="12"/>
      <c r="K53" s="15"/>
      <c r="L53" s="15"/>
      <c r="P53" s="16"/>
    </row>
    <row r="54" spans="1:16" ht="26.25" customHeight="1" x14ac:dyDescent="0.2">
      <c r="A54" s="53"/>
      <c r="B54" s="9"/>
      <c r="C54" s="10"/>
      <c r="D54" s="10"/>
      <c r="F54" s="11"/>
      <c r="G54" s="12"/>
      <c r="H54" s="13"/>
      <c r="I54" s="12"/>
      <c r="K54" s="15"/>
      <c r="L54" s="15"/>
    </row>
    <row r="55" spans="1:16" ht="26.25" customHeight="1" x14ac:dyDescent="0.2">
      <c r="A55" s="53"/>
      <c r="B55" s="9"/>
      <c r="C55" s="10"/>
      <c r="D55" s="10"/>
      <c r="F55" s="11"/>
      <c r="G55" s="12"/>
      <c r="H55" s="13"/>
      <c r="I55" s="12"/>
      <c r="K55" s="15"/>
      <c r="L55" s="15"/>
    </row>
    <row r="56" spans="1:16" ht="26.25" customHeight="1" x14ac:dyDescent="0.2">
      <c r="A56" s="53"/>
      <c r="B56" s="9"/>
      <c r="C56" s="10"/>
      <c r="D56" s="10"/>
      <c r="F56" s="11"/>
      <c r="G56" s="12"/>
      <c r="H56" s="13"/>
      <c r="I56" s="12"/>
      <c r="K56" s="15"/>
      <c r="L56" s="15"/>
    </row>
    <row r="57" spans="1:16" ht="26.25" customHeight="1" x14ac:dyDescent="0.2">
      <c r="A57" s="53"/>
      <c r="B57" s="9"/>
      <c r="C57" s="10"/>
      <c r="D57" s="10"/>
      <c r="F57" s="11"/>
      <c r="G57" s="12"/>
      <c r="H57" s="13"/>
      <c r="I57" s="12"/>
      <c r="K57" s="15"/>
      <c r="L57" s="15"/>
    </row>
    <row r="58" spans="1:16" ht="26.25" customHeight="1" x14ac:dyDescent="0.2">
      <c r="A58" s="53"/>
      <c r="B58" s="9"/>
      <c r="C58" s="10"/>
      <c r="D58" s="10"/>
      <c r="F58" s="11"/>
      <c r="G58" s="12"/>
      <c r="H58" s="13"/>
      <c r="I58" s="12"/>
      <c r="K58" s="15"/>
      <c r="L58" s="15"/>
    </row>
    <row r="59" spans="1:16" ht="26.25" customHeight="1" x14ac:dyDescent="0.2">
      <c r="A59" s="53"/>
      <c r="B59" s="9"/>
      <c r="C59" s="10"/>
      <c r="D59" s="10"/>
      <c r="F59" s="11"/>
      <c r="G59" s="12"/>
      <c r="H59" s="13"/>
      <c r="I59" s="12"/>
      <c r="K59" s="15"/>
      <c r="L59" s="15"/>
    </row>
    <row r="60" spans="1:16" ht="26.25" customHeight="1" x14ac:dyDescent="0.2">
      <c r="A60" s="53"/>
      <c r="B60" s="9"/>
      <c r="C60" s="10"/>
      <c r="D60" s="10"/>
      <c r="F60" s="11"/>
      <c r="G60" s="12"/>
      <c r="H60" s="13"/>
      <c r="I60" s="12"/>
      <c r="K60" s="15"/>
      <c r="L60" s="15"/>
    </row>
    <row r="61" spans="1:16" ht="26.25" customHeight="1" x14ac:dyDescent="0.2">
      <c r="A61" s="53"/>
      <c r="B61" s="9"/>
      <c r="C61" s="10"/>
      <c r="D61" s="10"/>
      <c r="F61" s="11"/>
      <c r="G61" s="12"/>
      <c r="H61" s="13"/>
      <c r="I61" s="12"/>
      <c r="K61" s="15"/>
      <c r="L61" s="15"/>
    </row>
    <row r="62" spans="1:16" ht="26.25" customHeight="1" x14ac:dyDescent="0.2">
      <c r="A62" s="53"/>
      <c r="B62" s="9"/>
      <c r="C62" s="10"/>
      <c r="D62" s="10"/>
      <c r="F62" s="11"/>
      <c r="G62" s="12"/>
      <c r="H62" s="13"/>
      <c r="I62" s="12"/>
      <c r="K62" s="15"/>
      <c r="L62" s="15"/>
    </row>
    <row r="63" spans="1:16" ht="26.25" customHeight="1" x14ac:dyDescent="0.2">
      <c r="A63" s="53"/>
      <c r="B63" s="9"/>
      <c r="C63" s="10"/>
      <c r="D63" s="10"/>
      <c r="F63" s="11"/>
      <c r="G63" s="12"/>
      <c r="H63" s="13"/>
      <c r="I63" s="12"/>
      <c r="K63" s="15"/>
      <c r="L63" s="15"/>
    </row>
    <row r="64" spans="1:16" ht="26.25" customHeight="1" x14ac:dyDescent="0.2">
      <c r="A64" s="53"/>
      <c r="B64" s="9"/>
      <c r="C64" s="10"/>
      <c r="D64" s="10"/>
      <c r="F64" s="11"/>
      <c r="G64" s="12"/>
      <c r="H64" s="13"/>
      <c r="I64" s="12"/>
      <c r="K64" s="15"/>
      <c r="L64" s="15"/>
    </row>
    <row r="65" spans="1:12" ht="26.25" customHeight="1" x14ac:dyDescent="0.2">
      <c r="A65" s="53"/>
      <c r="B65" s="9"/>
      <c r="C65" s="10"/>
      <c r="D65" s="10"/>
      <c r="F65" s="11"/>
      <c r="G65" s="12"/>
      <c r="H65" s="13"/>
      <c r="I65" s="12"/>
      <c r="K65" s="15"/>
      <c r="L65" s="15"/>
    </row>
    <row r="66" spans="1:12" ht="26.25" customHeight="1" x14ac:dyDescent="0.2">
      <c r="A66" s="53"/>
      <c r="B66" s="12"/>
      <c r="C66" s="10"/>
      <c r="D66" s="10"/>
      <c r="F66" s="11"/>
      <c r="G66" s="12"/>
      <c r="H66" s="13"/>
      <c r="I66" s="12"/>
      <c r="K66" s="15"/>
      <c r="L66" s="15"/>
    </row>
    <row r="67" spans="1:12" ht="26.25" customHeight="1" x14ac:dyDescent="0.2">
      <c r="A67" s="53"/>
      <c r="B67" s="12"/>
      <c r="C67" s="10"/>
      <c r="D67" s="10"/>
      <c r="F67" s="11"/>
      <c r="G67" s="12"/>
      <c r="H67" s="13"/>
      <c r="I67" s="12"/>
      <c r="K67" s="15"/>
      <c r="L67" s="15"/>
    </row>
    <row r="68" spans="1:12" ht="26.25" customHeight="1" x14ac:dyDescent="0.2">
      <c r="A68" s="53"/>
      <c r="B68" s="12"/>
      <c r="C68" s="10"/>
      <c r="D68" s="10"/>
      <c r="F68" s="11"/>
      <c r="G68" s="12"/>
      <c r="H68" s="13"/>
      <c r="I68" s="12"/>
      <c r="K68" s="15"/>
      <c r="L68" s="15"/>
    </row>
    <row r="69" spans="1:12" ht="26.25" customHeight="1" x14ac:dyDescent="0.2">
      <c r="A69" s="53"/>
      <c r="B69" s="12"/>
      <c r="C69" s="10"/>
      <c r="D69" s="10"/>
      <c r="F69" s="11"/>
      <c r="G69" s="12"/>
      <c r="H69" s="13"/>
      <c r="I69" s="12"/>
      <c r="K69" s="15"/>
      <c r="L69" s="15"/>
    </row>
    <row r="70" spans="1:12" ht="26.25" customHeight="1" x14ac:dyDescent="0.2">
      <c r="A70" s="53"/>
      <c r="B70" s="12"/>
      <c r="C70" s="10"/>
      <c r="D70" s="10"/>
      <c r="F70" s="11"/>
      <c r="G70" s="12"/>
      <c r="H70" s="13"/>
      <c r="I70" s="12"/>
      <c r="K70" s="15"/>
      <c r="L70" s="15"/>
    </row>
    <row r="71" spans="1:12" ht="26.25" customHeight="1" x14ac:dyDescent="0.2">
      <c r="A71" s="53"/>
      <c r="B71" s="12"/>
      <c r="C71" s="10"/>
      <c r="D71" s="10"/>
      <c r="F71" s="11"/>
      <c r="G71" s="12"/>
      <c r="H71" s="13"/>
      <c r="I71" s="12"/>
      <c r="K71" s="15"/>
      <c r="L71" s="15"/>
    </row>
    <row r="72" spans="1:12" ht="26.25" customHeight="1" x14ac:dyDescent="0.2">
      <c r="A72" s="53"/>
      <c r="B72" s="12"/>
      <c r="C72" s="10"/>
      <c r="D72" s="10"/>
      <c r="F72" s="11"/>
      <c r="G72" s="12"/>
      <c r="H72" s="13"/>
      <c r="I72" s="12"/>
      <c r="K72" s="15"/>
      <c r="L72" s="15"/>
    </row>
    <row r="73" spans="1:12" x14ac:dyDescent="0.2">
      <c r="A73" s="53"/>
    </row>
    <row r="74" spans="1:12" x14ac:dyDescent="0.2">
      <c r="A74" s="53"/>
    </row>
    <row r="75" spans="1:12" x14ac:dyDescent="0.2">
      <c r="A75" s="53"/>
    </row>
    <row r="76" spans="1:12" x14ac:dyDescent="0.2">
      <c r="A76" s="53"/>
    </row>
    <row r="77" spans="1:12" x14ac:dyDescent="0.2">
      <c r="A77" s="53"/>
    </row>
    <row r="78" spans="1:12" x14ac:dyDescent="0.2">
      <c r="A78" s="53"/>
    </row>
    <row r="79" spans="1:12" x14ac:dyDescent="0.2">
      <c r="A79" s="53"/>
    </row>
    <row r="80" spans="1:12" x14ac:dyDescent="0.2">
      <c r="A80" s="53"/>
    </row>
    <row r="81" spans="1:10" x14ac:dyDescent="0.2">
      <c r="A81" s="53"/>
    </row>
    <row r="82" spans="1:10" x14ac:dyDescent="0.2">
      <c r="A82" s="53"/>
    </row>
    <row r="83" spans="1:10" x14ac:dyDescent="0.2">
      <c r="A83" s="53"/>
    </row>
    <row r="84" spans="1:10" x14ac:dyDescent="0.2">
      <c r="A84" s="53"/>
      <c r="H84" s="5"/>
      <c r="J84" s="5"/>
    </row>
    <row r="85" spans="1:10" x14ac:dyDescent="0.2">
      <c r="A85" s="53"/>
    </row>
    <row r="86" spans="1:10" x14ac:dyDescent="0.2">
      <c r="A86" s="53"/>
    </row>
    <row r="87" spans="1:10" x14ac:dyDescent="0.2">
      <c r="A87" s="53"/>
    </row>
    <row r="88" spans="1:10" x14ac:dyDescent="0.2">
      <c r="A88" s="53"/>
    </row>
    <row r="89" spans="1:10" x14ac:dyDescent="0.2">
      <c r="A89" s="53"/>
    </row>
    <row r="90" spans="1:10" x14ac:dyDescent="0.2">
      <c r="A90" s="53"/>
    </row>
    <row r="91" spans="1:10" x14ac:dyDescent="0.2">
      <c r="A91" s="53"/>
    </row>
    <row r="92" spans="1:10" x14ac:dyDescent="0.2">
      <c r="A92" s="53"/>
    </row>
    <row r="93" spans="1:10" x14ac:dyDescent="0.2">
      <c r="A93" s="53"/>
    </row>
    <row r="94" spans="1:10" x14ac:dyDescent="0.2">
      <c r="A94" s="53"/>
    </row>
    <row r="95" spans="1:10" x14ac:dyDescent="0.2">
      <c r="A95" s="53"/>
    </row>
    <row r="96" spans="1:10" x14ac:dyDescent="0.2">
      <c r="A96" s="53"/>
    </row>
    <row r="97" spans="1:1" x14ac:dyDescent="0.2">
      <c r="A97" s="53"/>
    </row>
    <row r="98" spans="1:1" x14ac:dyDescent="0.2">
      <c r="A98" s="53"/>
    </row>
    <row r="99" spans="1:1" x14ac:dyDescent="0.2">
      <c r="A99" s="53"/>
    </row>
    <row r="100" spans="1:1" x14ac:dyDescent="0.2">
      <c r="A100" s="53"/>
    </row>
    <row r="101" spans="1:1" x14ac:dyDescent="0.2">
      <c r="A101" s="53"/>
    </row>
    <row r="102" spans="1:1" x14ac:dyDescent="0.2">
      <c r="A102" s="53"/>
    </row>
    <row r="103" spans="1:1" x14ac:dyDescent="0.2">
      <c r="A103" s="53"/>
    </row>
    <row r="104" spans="1:1" x14ac:dyDescent="0.2">
      <c r="A104" s="53"/>
    </row>
    <row r="105" spans="1:1" x14ac:dyDescent="0.2">
      <c r="A105" s="53"/>
    </row>
    <row r="106" spans="1:1" x14ac:dyDescent="0.2">
      <c r="A106" s="53"/>
    </row>
    <row r="107" spans="1:1" x14ac:dyDescent="0.2">
      <c r="A107" s="53"/>
    </row>
    <row r="108" spans="1:1" x14ac:dyDescent="0.2">
      <c r="A108" s="53"/>
    </row>
    <row r="109" spans="1:1" x14ac:dyDescent="0.2">
      <c r="A109" s="53"/>
    </row>
    <row r="110" spans="1:1" x14ac:dyDescent="0.2">
      <c r="A110" s="53"/>
    </row>
    <row r="111" spans="1:1" x14ac:dyDescent="0.2">
      <c r="A111" s="53"/>
    </row>
    <row r="112" spans="1:1" x14ac:dyDescent="0.2">
      <c r="A112" s="53"/>
    </row>
    <row r="113" spans="1:1" x14ac:dyDescent="0.2">
      <c r="A113" s="21"/>
    </row>
    <row r="114" spans="1:1" x14ac:dyDescent="0.2">
      <c r="A114" s="21"/>
    </row>
    <row r="115" spans="1:1" x14ac:dyDescent="0.2">
      <c r="A115" s="21"/>
    </row>
    <row r="116" spans="1:1" x14ac:dyDescent="0.2">
      <c r="A116" s="21"/>
    </row>
    <row r="117" spans="1:1" x14ac:dyDescent="0.2">
      <c r="A117" s="21"/>
    </row>
    <row r="118" spans="1:1" x14ac:dyDescent="0.2">
      <c r="A118" s="21"/>
    </row>
    <row r="119" spans="1:1" x14ac:dyDescent="0.2">
      <c r="A119" s="21"/>
    </row>
  </sheetData>
  <mergeCells count="3">
    <mergeCell ref="B2:L2"/>
    <mergeCell ref="B3:L3"/>
    <mergeCell ref="B4:L4"/>
  </mergeCells>
  <pageMargins left="0.70866141732283461" right="0.70866141732283461" top="0.74803149606299213" bottom="0.74803149606299213" header="0.31496062992125984" footer="0.31496062992125984"/>
  <pageSetup scale="52" fitToHeight="0" orientation="landscape" r:id="rId1"/>
  <rowBreaks count="3" manualBreakCount="3">
    <brk id="16" min="1" max="11" man="1"/>
    <brk id="24" min="1" max="11" man="1"/>
    <brk id="31" min="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O7"/>
  <sheetViews>
    <sheetView topLeftCell="A4" workbookViewId="0">
      <selection activeCell="I31" sqref="I31"/>
    </sheetView>
  </sheetViews>
  <sheetFormatPr baseColWidth="10" defaultRowHeight="15" x14ac:dyDescent="0.25"/>
  <cols>
    <col min="3" max="3" width="13.140625" customWidth="1"/>
    <col min="4" max="4" width="12.85546875" customWidth="1"/>
  </cols>
  <sheetData>
    <row r="7" spans="15:15" x14ac:dyDescent="0.25">
      <c r="O7" s="20"/>
    </row>
  </sheetData>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PAGOS FACT PROV JULIO 2025</vt:lpstr>
      <vt:lpstr>Hoja1</vt:lpstr>
      <vt:lpstr>'PAGOS FACT PROV JULIO 2025'!Área_de_impresión</vt:lpstr>
      <vt:lpstr>'PAGOS FACT PROV JULIO 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Eudimar Diaz Araujo</dc:creator>
  <cp:lastModifiedBy>Corina del Carmen Mena Mena</cp:lastModifiedBy>
  <cp:lastPrinted>2025-08-05T12:46:33Z</cp:lastPrinted>
  <dcterms:created xsi:type="dcterms:W3CDTF">2022-04-19T19:11:37Z</dcterms:created>
  <dcterms:modified xsi:type="dcterms:W3CDTF">2025-08-06T15:56:55Z</dcterms:modified>
</cp:coreProperties>
</file>