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7D1735DE-C17F-4214-B154-FF6F89D44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B42" i="1"/>
  <c r="B36" i="1"/>
  <c r="C41" i="1" l="1"/>
  <c r="B41" i="1"/>
  <c r="B37" i="1" l="1"/>
  <c r="B38" i="1"/>
  <c r="C37" i="1"/>
  <c r="C38" i="1"/>
  <c r="C39" i="1"/>
  <c r="C40" i="1"/>
  <c r="C33" i="1"/>
  <c r="B34" i="1"/>
  <c r="B35" i="1"/>
  <c r="B39" i="1"/>
  <c r="B40" i="1"/>
  <c r="B33" i="1"/>
  <c r="C32" i="1" l="1"/>
  <c r="B32" i="1"/>
  <c r="C31" i="1"/>
  <c r="B31" i="1"/>
  <c r="B29" i="1"/>
  <c r="C28" i="1"/>
  <c r="B28" i="1"/>
  <c r="B27" i="1"/>
  <c r="C30" i="1" l="1"/>
  <c r="B30" i="1"/>
  <c r="C29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<sst xmlns="http://schemas.openxmlformats.org/spreadsheetml/2006/main" count="586" uniqueCount="36">
  <si>
    <t>Año</t>
  </si>
  <si>
    <t>San Pedro de Macorís</t>
  </si>
  <si>
    <t>Puerto Plata</t>
  </si>
  <si>
    <t>Luperón, Puerto Plata</t>
  </si>
  <si>
    <t>Santa Bárbara, Samaná</t>
  </si>
  <si>
    <t>Arroyo Barril, Samaná</t>
  </si>
  <si>
    <t>Azua</t>
  </si>
  <si>
    <t>Barahona</t>
  </si>
  <si>
    <t>Manzanillo, Monte Cristi</t>
  </si>
  <si>
    <t>La Romana</t>
  </si>
  <si>
    <t>Cabo Rojo, Pedernales</t>
  </si>
  <si>
    <t xml:space="preserve">Embarcada </t>
  </si>
  <si>
    <t>Desembarcada</t>
  </si>
  <si>
    <t>1996</t>
  </si>
  <si>
    <t>1997</t>
  </si>
  <si>
    <t>Total de carga embarcada</t>
  </si>
  <si>
    <t>Total de carga desembarcada</t>
  </si>
  <si>
    <t>Nota: A partir del 1994 el puerto de Haina se divide en dos zonas, oriental y occidental</t>
  </si>
  <si>
    <t>Fuente: Registros administrativos, unidad de estadísticas, Dirección de Planificación y Desarrollo, Autoridad Portuaria Dominicana (APORDOM)</t>
  </si>
  <si>
    <t>*Cifras sujetas a rectificación</t>
  </si>
  <si>
    <t>n/d</t>
  </si>
  <si>
    <t>n/d: Información no disponible</t>
  </si>
  <si>
    <r>
      <t>Santo Domingo</t>
    </r>
    <r>
      <rPr>
        <vertAlign val="superscript"/>
        <sz val="8"/>
        <rFont val="Roboto"/>
      </rPr>
      <t>1</t>
    </r>
  </si>
  <si>
    <t xml:space="preserve"> A partir del   2012 se Incluyen  las Terminales Turísticas San Soucí (I.T.S.S.) y Don Diego</t>
  </si>
  <si>
    <t>(En toneladas métricas (T.M.))</t>
  </si>
  <si>
    <t>Calderas, Peravia</t>
  </si>
  <si>
    <t>Plaza Marina Bartolomé Colón, Santo Domingo</t>
  </si>
  <si>
    <t>Haina Oriental, Santo Domingo</t>
  </si>
  <si>
    <t>Haina Occidental, Santo Domingo</t>
  </si>
  <si>
    <r>
      <t>Haina, Santo Domingo</t>
    </r>
    <r>
      <rPr>
        <b/>
        <vertAlign val="superscript"/>
        <sz val="9"/>
        <rFont val="Roboto"/>
      </rPr>
      <t>1</t>
    </r>
  </si>
  <si>
    <t>Terminal Turística Sans Soucí (I.T.S.S.), Santo Domingo</t>
  </si>
  <si>
    <t>Multimodal Caucedo, Santo Domingo</t>
  </si>
  <si>
    <t>Andrés Boca Chica, Santo Domingo</t>
  </si>
  <si>
    <t>Punta Catalina, Peravia</t>
  </si>
  <si>
    <t>La Cana, San Pedro de Macorís</t>
  </si>
  <si>
    <r>
      <rPr>
        <b/>
        <sz val="9"/>
        <rFont val="Roboto"/>
      </rPr>
      <t>Cuadro 3.10-01</t>
    </r>
    <r>
      <rPr>
        <sz val="9"/>
        <rFont val="Roboto"/>
      </rPr>
      <t>. REPÚBLICA DOMINICANA: Volumen de carga internacional embarcada y desembarcada por puerto y provincia, según año, 1992-2025*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</si>
</sst>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Franklin Gothic Demi"/>
      <family val="2"/>
    </font>
    <font>
      <sz val="7"/>
      <name val="Franklin Gothic Book"/>
      <family val="2"/>
    </font>
    <font>
      <sz val="8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10"/>
      <name val="Arial"/>
      <family val="2"/>
    </font>
    <font>
      <sz val="9"/>
      <name val="Roboto"/>
    </font>
    <font>
      <b/>
      <sz val="9"/>
      <name val="Roboto"/>
    </font>
    <font>
      <b/>
      <vertAlign val="superscript"/>
      <sz val="9"/>
      <name val="Roboto"/>
    </font>
    <font>
      <sz val="7"/>
      <name val="Roboto"/>
    </font>
    <font>
      <sz val="10"/>
      <name val="Roboto"/>
    </font>
    <font>
      <vertAlign val="superscript"/>
      <sz val="8"/>
      <name val="Roboto"/>
    </font>
    <font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3" fontId="6" fillId="3" borderId="0" xfId="0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 indent="1"/>
    </xf>
    <xf numFmtId="0" fontId="6" fillId="3" borderId="0" xfId="0" applyFont="1" applyFill="1" applyBorder="1" applyAlignment="1">
      <alignment horizontal="left"/>
    </xf>
    <xf numFmtId="0" fontId="0" fillId="2" borderId="0" xfId="0" applyFill="1" applyBorder="1"/>
    <xf numFmtId="3" fontId="8" fillId="2" borderId="0" xfId="3" applyNumberFormat="1" applyFont="1" applyFill="1" applyBorder="1" applyAlignment="1">
      <alignment horizontal="right" vertical="center" indent="1"/>
    </xf>
    <xf numFmtId="3" fontId="8" fillId="2" borderId="1" xfId="3" applyNumberFormat="1" applyFont="1" applyFill="1" applyBorder="1" applyAlignment="1">
      <alignment horizontal="right" vertical="center" indent="1"/>
    </xf>
    <xf numFmtId="3" fontId="9" fillId="2" borderId="0" xfId="3" applyNumberFormat="1" applyFont="1" applyFill="1" applyBorder="1" applyAlignment="1">
      <alignment horizontal="right" vertical="center" indent="1"/>
    </xf>
    <xf numFmtId="3" fontId="9" fillId="2" borderId="1" xfId="3" applyNumberFormat="1" applyFont="1" applyFill="1" applyBorder="1" applyAlignment="1">
      <alignment horizontal="right" vertical="center" indent="1"/>
    </xf>
    <xf numFmtId="0" fontId="11" fillId="3" borderId="0" xfId="4" applyFont="1" applyFill="1" applyAlignment="1">
      <alignment horizontal="left" wrapText="1" indent="1"/>
    </xf>
    <xf numFmtId="0" fontId="11" fillId="2" borderId="0" xfId="0" applyFont="1" applyFill="1" applyBorder="1" applyAlignment="1">
      <alignment horizontal="left" indent="3"/>
    </xf>
    <xf numFmtId="0" fontId="11" fillId="2" borderId="0" xfId="0" applyFont="1" applyFill="1" applyAlignment="1">
      <alignment horizontal="left" indent="1"/>
    </xf>
    <xf numFmtId="0" fontId="11" fillId="2" borderId="0" xfId="0" applyFont="1" applyFill="1" applyBorder="1" applyAlignment="1"/>
    <xf numFmtId="0" fontId="0" fillId="2" borderId="0" xfId="0" applyFill="1" applyAlignment="1">
      <alignment horizontal="left"/>
    </xf>
    <xf numFmtId="0" fontId="8" fillId="2" borderId="0" xfId="3" applyNumberFormat="1" applyFont="1" applyFill="1" applyBorder="1" applyAlignment="1">
      <alignment horizontal="right" vertical="center" indent="1"/>
    </xf>
    <xf numFmtId="0" fontId="8" fillId="2" borderId="1" xfId="3" applyNumberFormat="1" applyFont="1" applyFill="1" applyBorder="1" applyAlignment="1">
      <alignment horizontal="right" vertical="center" indent="1"/>
    </xf>
    <xf numFmtId="0" fontId="11" fillId="3" borderId="0" xfId="4" applyFont="1" applyFill="1" applyAlignment="1"/>
    <xf numFmtId="3" fontId="8" fillId="2" borderId="0" xfId="3" applyNumberFormat="1" applyFont="1" applyFill="1" applyBorder="1" applyAlignment="1">
      <alignment horizontal="right" vertical="center" wrapText="1" indent="1"/>
    </xf>
    <xf numFmtId="49" fontId="8" fillId="2" borderId="0" xfId="1" applyNumberFormat="1" applyFont="1" applyFill="1" applyBorder="1" applyAlignment="1">
      <alignment horizontal="left" vertical="center" inden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8" fillId="2" borderId="0" xfId="0" applyFont="1" applyFill="1"/>
    <xf numFmtId="0" fontId="14" fillId="2" borderId="0" xfId="3" applyFont="1" applyFill="1" applyBorder="1" applyAlignment="1">
      <alignment horizontal="center" vertical="center" wrapText="1"/>
    </xf>
    <xf numFmtId="0" fontId="12" fillId="2" borderId="0" xfId="0" applyFont="1" applyFill="1"/>
    <xf numFmtId="49" fontId="8" fillId="3" borderId="0" xfId="1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11" fillId="2" borderId="0" xfId="0" applyFont="1" applyFill="1" applyAlignment="1"/>
    <xf numFmtId="0" fontId="11" fillId="2" borderId="0" xfId="0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right" vertical="center" indent="1"/>
    </xf>
    <xf numFmtId="0" fontId="3" fillId="3" borderId="0" xfId="4" applyFont="1" applyFill="1" applyAlignment="1">
      <alignment wrapText="1"/>
    </xf>
    <xf numFmtId="0" fontId="9" fillId="2" borderId="1" xfId="3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/>
    </xf>
    <xf numFmtId="164" fontId="0" fillId="2" borderId="0" xfId="1" applyNumberFormat="1" applyFont="1" applyFill="1"/>
    <xf numFmtId="164" fontId="5" fillId="3" borderId="0" xfId="1" applyNumberFormat="1" applyFont="1" applyFill="1" applyBorder="1" applyAlignment="1">
      <alignment vertical="center"/>
    </xf>
    <xf numFmtId="164" fontId="5" fillId="3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3" fontId="9" fillId="0" borderId="0" xfId="3" applyNumberFormat="1" applyFont="1" applyFill="1" applyBorder="1" applyAlignment="1">
      <alignment horizontal="right" vertical="center" indent="1"/>
    </xf>
  </cellXfs>
  <cellStyles count="6">
    <cellStyle name="Millares" xfId="1" builtinId="3"/>
    <cellStyle name="Millares 2 2" xfId="5" xr:uid="{00000000-0005-0000-0000-000001000000}"/>
    <cellStyle name="Normal" xfId="0" builtinId="0"/>
    <cellStyle name="Normal 10 2" xfId="4" xr:uid="{00000000-0005-0000-0000-000003000000}"/>
    <cellStyle name="Normal_Hoja1" xfId="2" xr:uid="{00000000-0005-0000-0000-000004000000}"/>
    <cellStyle name="Normal_Hoja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742950</xdr:colOff>
      <xdr:row>0</xdr:row>
      <xdr:rowOff>104775</xdr:rowOff>
    </xdr:from>
    <xdr:to>
      <xdr:col>44</xdr:col>
      <xdr:colOff>758074</xdr:colOff>
      <xdr:row>3</xdr:row>
      <xdr:rowOff>27333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0600" y="104775"/>
          <a:ext cx="796174" cy="4083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70"/>
  <sheetViews>
    <sheetView showGridLines="0" tabSelected="1" zoomScale="90" zoomScaleNormal="90" workbookViewId="0"/>
  </sheetViews>
  <sheetFormatPr baseColWidth="10" defaultColWidth="9.140625" defaultRowHeight="12.75" x14ac:dyDescent="0.2"/>
  <cols>
    <col min="1" max="1" width="11.7109375" style="1" customWidth="1"/>
    <col min="2" max="2" width="12.42578125" style="1" customWidth="1"/>
    <col min="3" max="3" width="13.42578125" style="1" customWidth="1"/>
    <col min="4" max="4" width="11.7109375" style="1" customWidth="1"/>
    <col min="5" max="5" width="13.28515625" style="1" customWidth="1"/>
    <col min="6" max="6" width="11.7109375" style="1" customWidth="1"/>
    <col min="7" max="7" width="13.140625" style="1" customWidth="1"/>
    <col min="8" max="8" width="11.7109375" style="1" customWidth="1"/>
    <col min="9" max="9" width="13.140625" style="1" customWidth="1"/>
    <col min="10" max="10" width="11.7109375" style="1" customWidth="1"/>
    <col min="11" max="13" width="14" style="1" customWidth="1"/>
    <col min="14" max="14" width="11.7109375" style="1" customWidth="1"/>
    <col min="15" max="15" width="14.42578125" style="1" customWidth="1"/>
    <col min="16" max="16" width="11.7109375" style="1" customWidth="1"/>
    <col min="17" max="17" width="13.5703125" style="1" customWidth="1"/>
    <col min="18" max="18" width="11.7109375" style="1" customWidth="1"/>
    <col min="19" max="19" width="14.140625" style="1" customWidth="1"/>
    <col min="20" max="20" width="11.7109375" style="1" customWidth="1"/>
    <col min="21" max="21" width="14.140625" style="1" customWidth="1"/>
    <col min="22" max="22" width="11.7109375" style="1" customWidth="1"/>
    <col min="23" max="23" width="13.42578125" style="1" customWidth="1"/>
    <col min="24" max="24" width="11.7109375" style="1" customWidth="1"/>
    <col min="25" max="25" width="14.85546875" style="1" customWidth="1"/>
    <col min="26" max="26" width="11.7109375" style="1" customWidth="1"/>
    <col min="27" max="27" width="13.28515625" style="1" customWidth="1"/>
    <col min="28" max="28" width="11.7109375" style="1" customWidth="1"/>
    <col min="29" max="29" width="14.140625" style="1" customWidth="1"/>
    <col min="30" max="30" width="11.7109375" style="1" customWidth="1"/>
    <col min="31" max="31" width="14.28515625" style="1" customWidth="1"/>
    <col min="32" max="32" width="11.7109375" style="1" customWidth="1"/>
    <col min="33" max="33" width="13.42578125" style="1" customWidth="1"/>
    <col min="34" max="34" width="11.7109375" style="1" customWidth="1"/>
    <col min="35" max="35" width="14.140625" style="1" customWidth="1"/>
    <col min="36" max="36" width="11.7109375" style="1" customWidth="1"/>
    <col min="37" max="37" width="13.5703125" style="1" customWidth="1"/>
    <col min="38" max="38" width="11.7109375" style="1" customWidth="1"/>
    <col min="39" max="39" width="13.140625" style="1" customWidth="1"/>
    <col min="40" max="40" width="11.7109375" style="1" customWidth="1"/>
    <col min="41" max="41" width="13" style="1" customWidth="1"/>
    <col min="42" max="42" width="11.7109375" style="1" customWidth="1"/>
    <col min="43" max="43" width="13.140625" style="1" customWidth="1"/>
    <col min="44" max="44" width="11.7109375" style="1" customWidth="1"/>
    <col min="45" max="45" width="13.140625" style="1" customWidth="1"/>
    <col min="46" max="16384" width="9.140625" style="1"/>
  </cols>
  <sheetData>
    <row r="2" spans="1:4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45" s="15" customFormat="1" x14ac:dyDescent="0.2">
      <c r="A3" s="43" t="s">
        <v>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</row>
    <row r="4" spans="1:45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6" spans="1:45" ht="29.25" customHeight="1" x14ac:dyDescent="0.2">
      <c r="A6" s="41" t="s">
        <v>0</v>
      </c>
      <c r="B6" s="38" t="s">
        <v>15</v>
      </c>
      <c r="C6" s="38" t="s">
        <v>16</v>
      </c>
      <c r="D6" s="40" t="s">
        <v>29</v>
      </c>
      <c r="E6" s="40"/>
      <c r="F6" s="40" t="s">
        <v>27</v>
      </c>
      <c r="G6" s="40"/>
      <c r="H6" s="40" t="s">
        <v>28</v>
      </c>
      <c r="I6" s="40"/>
      <c r="J6" s="40" t="s">
        <v>26</v>
      </c>
      <c r="K6" s="40"/>
      <c r="L6" s="40" t="s">
        <v>25</v>
      </c>
      <c r="M6" s="40"/>
      <c r="N6" s="40" t="s">
        <v>30</v>
      </c>
      <c r="O6" s="40"/>
      <c r="P6" s="40" t="s">
        <v>31</v>
      </c>
      <c r="Q6" s="40"/>
      <c r="R6" s="40" t="s">
        <v>32</v>
      </c>
      <c r="S6" s="40"/>
      <c r="T6" s="40" t="s">
        <v>1</v>
      </c>
      <c r="U6" s="40"/>
      <c r="V6" s="40" t="s">
        <v>2</v>
      </c>
      <c r="W6" s="40"/>
      <c r="X6" s="40" t="s">
        <v>3</v>
      </c>
      <c r="Y6" s="40"/>
      <c r="Z6" s="40" t="s">
        <v>4</v>
      </c>
      <c r="AA6" s="40"/>
      <c r="AB6" s="40" t="s">
        <v>5</v>
      </c>
      <c r="AC6" s="40"/>
      <c r="AD6" s="40" t="s">
        <v>6</v>
      </c>
      <c r="AE6" s="40"/>
      <c r="AF6" s="40" t="s">
        <v>7</v>
      </c>
      <c r="AG6" s="40"/>
      <c r="AH6" s="40" t="s">
        <v>8</v>
      </c>
      <c r="AI6" s="40"/>
      <c r="AJ6" s="40" t="s">
        <v>9</v>
      </c>
      <c r="AK6" s="40"/>
      <c r="AL6" s="40" t="s">
        <v>10</v>
      </c>
      <c r="AM6" s="40"/>
      <c r="AN6" s="40" t="s">
        <v>22</v>
      </c>
      <c r="AO6" s="40"/>
      <c r="AP6" s="40" t="s">
        <v>33</v>
      </c>
      <c r="AQ6" s="40"/>
      <c r="AR6" s="40" t="s">
        <v>34</v>
      </c>
      <c r="AS6" s="40"/>
    </row>
    <row r="7" spans="1:45" ht="24" customHeight="1" x14ac:dyDescent="0.2">
      <c r="A7" s="42"/>
      <c r="B7" s="39"/>
      <c r="C7" s="39"/>
      <c r="D7" s="32" t="s">
        <v>11</v>
      </c>
      <c r="E7" s="32" t="s">
        <v>12</v>
      </c>
      <c r="F7" s="32" t="s">
        <v>11</v>
      </c>
      <c r="G7" s="32" t="s">
        <v>12</v>
      </c>
      <c r="H7" s="32" t="s">
        <v>11</v>
      </c>
      <c r="I7" s="32" t="s">
        <v>12</v>
      </c>
      <c r="J7" s="32" t="s">
        <v>11</v>
      </c>
      <c r="K7" s="32" t="s">
        <v>12</v>
      </c>
      <c r="L7" s="32" t="s">
        <v>11</v>
      </c>
      <c r="M7" s="32" t="s">
        <v>12</v>
      </c>
      <c r="N7" s="32" t="s">
        <v>11</v>
      </c>
      <c r="O7" s="32" t="s">
        <v>12</v>
      </c>
      <c r="P7" s="32" t="s">
        <v>11</v>
      </c>
      <c r="Q7" s="32" t="s">
        <v>12</v>
      </c>
      <c r="R7" s="32" t="s">
        <v>11</v>
      </c>
      <c r="S7" s="32" t="s">
        <v>12</v>
      </c>
      <c r="T7" s="32" t="s">
        <v>11</v>
      </c>
      <c r="U7" s="32" t="s">
        <v>12</v>
      </c>
      <c r="V7" s="32" t="s">
        <v>11</v>
      </c>
      <c r="W7" s="32" t="s">
        <v>12</v>
      </c>
      <c r="X7" s="32" t="s">
        <v>11</v>
      </c>
      <c r="Y7" s="32" t="s">
        <v>12</v>
      </c>
      <c r="Z7" s="32" t="s">
        <v>11</v>
      </c>
      <c r="AA7" s="32" t="s">
        <v>12</v>
      </c>
      <c r="AB7" s="32" t="s">
        <v>11</v>
      </c>
      <c r="AC7" s="32" t="s">
        <v>12</v>
      </c>
      <c r="AD7" s="32" t="s">
        <v>11</v>
      </c>
      <c r="AE7" s="32" t="s">
        <v>12</v>
      </c>
      <c r="AF7" s="32" t="s">
        <v>11</v>
      </c>
      <c r="AG7" s="32" t="s">
        <v>12</v>
      </c>
      <c r="AH7" s="32" t="s">
        <v>11</v>
      </c>
      <c r="AI7" s="32" t="s">
        <v>12</v>
      </c>
      <c r="AJ7" s="32" t="s">
        <v>11</v>
      </c>
      <c r="AK7" s="32" t="s">
        <v>12</v>
      </c>
      <c r="AL7" s="32" t="s">
        <v>11</v>
      </c>
      <c r="AM7" s="32" t="s">
        <v>12</v>
      </c>
      <c r="AN7" s="32" t="s">
        <v>11</v>
      </c>
      <c r="AO7" s="32" t="s">
        <v>12</v>
      </c>
      <c r="AP7" s="32" t="s">
        <v>11</v>
      </c>
      <c r="AQ7" s="32" t="s">
        <v>12</v>
      </c>
      <c r="AR7" s="32" t="s">
        <v>11</v>
      </c>
      <c r="AS7" s="32" t="s">
        <v>12</v>
      </c>
    </row>
    <row r="8" spans="1:45" ht="4.5" customHeight="1" x14ac:dyDescent="0.2">
      <c r="A8" s="20"/>
      <c r="B8" s="21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4"/>
      <c r="AO8" s="25"/>
      <c r="AP8" s="22"/>
      <c r="AQ8" s="23"/>
      <c r="AR8" s="22"/>
      <c r="AS8" s="23"/>
    </row>
    <row r="9" spans="1:45" x14ac:dyDescent="0.2">
      <c r="A9" s="16">
        <v>1992</v>
      </c>
      <c r="B9" s="9">
        <f t="shared" ref="B9:B27" si="0">SUM(D9,F9,H9,J9,N9,P9,R9,T9,V9,X9,Z9,AB9,AD9,AF9,AH9,AJ9,AL9)</f>
        <v>796367</v>
      </c>
      <c r="C9" s="9">
        <f t="shared" ref="C9:C27" si="1">SUM(E9,G9,I9,K9,O9,Q9,S9,U9,W9,Y9,AA9,AC9,AE9,AG9,AI9,AK9,AM9)</f>
        <v>7489221</v>
      </c>
      <c r="D9" s="7">
        <v>558618</v>
      </c>
      <c r="E9" s="7">
        <v>5082394</v>
      </c>
      <c r="F9" s="7" t="s">
        <v>20</v>
      </c>
      <c r="G9" s="7" t="s">
        <v>20</v>
      </c>
      <c r="H9" s="7" t="s">
        <v>20</v>
      </c>
      <c r="I9" s="7" t="s">
        <v>20</v>
      </c>
      <c r="J9" s="7">
        <v>48586</v>
      </c>
      <c r="K9" s="7">
        <v>569632</v>
      </c>
      <c r="L9" s="7" t="s">
        <v>20</v>
      </c>
      <c r="M9" s="7" t="s">
        <v>20</v>
      </c>
      <c r="N9" s="7" t="s">
        <v>20</v>
      </c>
      <c r="O9" s="7" t="s">
        <v>20</v>
      </c>
      <c r="P9" s="7" t="s">
        <v>20</v>
      </c>
      <c r="Q9" s="7" t="s">
        <v>20</v>
      </c>
      <c r="R9" s="7">
        <v>93000</v>
      </c>
      <c r="S9" s="7">
        <v>113881</v>
      </c>
      <c r="T9" s="7">
        <v>17311</v>
      </c>
      <c r="U9" s="7">
        <v>272422</v>
      </c>
      <c r="V9" s="7">
        <v>38049</v>
      </c>
      <c r="W9" s="7">
        <v>1441473</v>
      </c>
      <c r="X9" s="7" t="s">
        <v>20</v>
      </c>
      <c r="Y9" s="7" t="s">
        <v>20</v>
      </c>
      <c r="Z9" s="19">
        <v>40803</v>
      </c>
      <c r="AA9" s="19">
        <v>9419</v>
      </c>
      <c r="AB9" s="19" t="s">
        <v>20</v>
      </c>
      <c r="AC9" s="19" t="s">
        <v>20</v>
      </c>
      <c r="AD9" s="19" t="s">
        <v>20</v>
      </c>
      <c r="AE9" s="19" t="s">
        <v>20</v>
      </c>
      <c r="AF9" s="19" t="s">
        <v>20</v>
      </c>
      <c r="AG9" s="19" t="s">
        <v>20</v>
      </c>
      <c r="AH9" s="19" t="s">
        <v>20</v>
      </c>
      <c r="AI9" s="19" t="s">
        <v>20</v>
      </c>
      <c r="AJ9" s="19" t="s">
        <v>20</v>
      </c>
      <c r="AK9" s="19" t="s">
        <v>20</v>
      </c>
      <c r="AL9" s="19" t="s">
        <v>20</v>
      </c>
      <c r="AM9" s="19" t="s">
        <v>20</v>
      </c>
      <c r="AN9" s="19" t="s">
        <v>20</v>
      </c>
      <c r="AO9" s="19" t="s">
        <v>20</v>
      </c>
      <c r="AP9" s="19" t="s">
        <v>20</v>
      </c>
      <c r="AQ9" s="19" t="s">
        <v>20</v>
      </c>
      <c r="AR9" s="19" t="s">
        <v>20</v>
      </c>
      <c r="AS9" s="19" t="s">
        <v>20</v>
      </c>
    </row>
    <row r="10" spans="1:45" x14ac:dyDescent="0.2">
      <c r="A10" s="16">
        <v>1993</v>
      </c>
      <c r="B10" s="9">
        <f t="shared" si="0"/>
        <v>788428</v>
      </c>
      <c r="C10" s="9">
        <f t="shared" si="1"/>
        <v>7562610</v>
      </c>
      <c r="D10" s="7">
        <v>558064</v>
      </c>
      <c r="E10" s="7">
        <v>5254232</v>
      </c>
      <c r="F10" s="7" t="s">
        <v>20</v>
      </c>
      <c r="G10" s="7" t="s">
        <v>20</v>
      </c>
      <c r="H10" s="7" t="s">
        <v>20</v>
      </c>
      <c r="I10" s="7" t="s">
        <v>20</v>
      </c>
      <c r="J10" s="7">
        <v>52998</v>
      </c>
      <c r="K10" s="7">
        <v>660976</v>
      </c>
      <c r="L10" s="7" t="s">
        <v>20</v>
      </c>
      <c r="M10" s="7" t="s">
        <v>20</v>
      </c>
      <c r="N10" s="7" t="s">
        <v>20</v>
      </c>
      <c r="O10" s="7" t="s">
        <v>20</v>
      </c>
      <c r="P10" s="7" t="s">
        <v>20</v>
      </c>
      <c r="Q10" s="7" t="s">
        <v>20</v>
      </c>
      <c r="R10" s="7">
        <v>78727</v>
      </c>
      <c r="S10" s="7">
        <v>108415</v>
      </c>
      <c r="T10" s="7">
        <v>12125</v>
      </c>
      <c r="U10" s="7">
        <v>456027</v>
      </c>
      <c r="V10" s="7">
        <v>41165</v>
      </c>
      <c r="W10" s="7">
        <v>1069392</v>
      </c>
      <c r="X10" s="7" t="s">
        <v>20</v>
      </c>
      <c r="Y10" s="7" t="s">
        <v>20</v>
      </c>
      <c r="Z10" s="19">
        <v>45349</v>
      </c>
      <c r="AA10" s="19">
        <v>13568</v>
      </c>
      <c r="AB10" s="19" t="s">
        <v>20</v>
      </c>
      <c r="AC10" s="19" t="s">
        <v>20</v>
      </c>
      <c r="AD10" s="19" t="s">
        <v>20</v>
      </c>
      <c r="AE10" s="19" t="s">
        <v>20</v>
      </c>
      <c r="AF10" s="19" t="s">
        <v>20</v>
      </c>
      <c r="AG10" s="19" t="s">
        <v>20</v>
      </c>
      <c r="AH10" s="19" t="s">
        <v>20</v>
      </c>
      <c r="AI10" s="19" t="s">
        <v>20</v>
      </c>
      <c r="AJ10" s="19" t="s">
        <v>20</v>
      </c>
      <c r="AK10" s="19" t="s">
        <v>20</v>
      </c>
      <c r="AL10" s="19" t="s">
        <v>20</v>
      </c>
      <c r="AM10" s="19" t="s">
        <v>20</v>
      </c>
      <c r="AN10" s="19" t="s">
        <v>20</v>
      </c>
      <c r="AO10" s="19" t="s">
        <v>20</v>
      </c>
      <c r="AP10" s="19" t="s">
        <v>20</v>
      </c>
      <c r="AQ10" s="19" t="s">
        <v>20</v>
      </c>
      <c r="AR10" s="19" t="s">
        <v>20</v>
      </c>
      <c r="AS10" s="19" t="s">
        <v>20</v>
      </c>
    </row>
    <row r="11" spans="1:45" x14ac:dyDescent="0.2">
      <c r="A11" s="16">
        <v>1994</v>
      </c>
      <c r="B11" s="9">
        <f t="shared" si="0"/>
        <v>769730</v>
      </c>
      <c r="C11" s="9">
        <f t="shared" si="1"/>
        <v>8421159</v>
      </c>
      <c r="D11" s="7" t="s">
        <v>20</v>
      </c>
      <c r="E11" s="7" t="s">
        <v>20</v>
      </c>
      <c r="F11" s="7">
        <v>265606</v>
      </c>
      <c r="G11" s="7">
        <v>2807295</v>
      </c>
      <c r="H11" s="7">
        <v>238778</v>
      </c>
      <c r="I11" s="7">
        <v>3121266</v>
      </c>
      <c r="J11" s="7">
        <v>55582</v>
      </c>
      <c r="K11" s="7">
        <v>891555</v>
      </c>
      <c r="L11" s="7" t="s">
        <v>20</v>
      </c>
      <c r="M11" s="7" t="s">
        <v>20</v>
      </c>
      <c r="N11" s="7" t="s">
        <v>20</v>
      </c>
      <c r="O11" s="7" t="s">
        <v>20</v>
      </c>
      <c r="P11" s="7" t="s">
        <v>20</v>
      </c>
      <c r="Q11" s="7" t="s">
        <v>20</v>
      </c>
      <c r="R11" s="7">
        <v>68979</v>
      </c>
      <c r="S11" s="7">
        <v>111015</v>
      </c>
      <c r="T11" s="7">
        <v>60047</v>
      </c>
      <c r="U11" s="7">
        <v>429187</v>
      </c>
      <c r="V11" s="7">
        <v>49362</v>
      </c>
      <c r="W11" s="7">
        <v>1058866</v>
      </c>
      <c r="X11" s="7" t="s">
        <v>20</v>
      </c>
      <c r="Y11" s="7" t="s">
        <v>20</v>
      </c>
      <c r="Z11" s="19">
        <v>31376</v>
      </c>
      <c r="AA11" s="19">
        <v>1975</v>
      </c>
      <c r="AB11" s="19" t="s">
        <v>20</v>
      </c>
      <c r="AC11" s="19" t="s">
        <v>20</v>
      </c>
      <c r="AD11" s="19" t="s">
        <v>20</v>
      </c>
      <c r="AE11" s="19" t="s">
        <v>20</v>
      </c>
      <c r="AF11" s="19" t="s">
        <v>20</v>
      </c>
      <c r="AG11" s="19" t="s">
        <v>20</v>
      </c>
      <c r="AH11" s="19" t="s">
        <v>20</v>
      </c>
      <c r="AI11" s="19" t="s">
        <v>20</v>
      </c>
      <c r="AJ11" s="19" t="s">
        <v>20</v>
      </c>
      <c r="AK11" s="19" t="s">
        <v>20</v>
      </c>
      <c r="AL11" s="19" t="s">
        <v>20</v>
      </c>
      <c r="AM11" s="19" t="s">
        <v>20</v>
      </c>
      <c r="AN11" s="19" t="s">
        <v>20</v>
      </c>
      <c r="AO11" s="19" t="s">
        <v>20</v>
      </c>
      <c r="AP11" s="19" t="s">
        <v>20</v>
      </c>
      <c r="AQ11" s="19" t="s">
        <v>20</v>
      </c>
      <c r="AR11" s="19" t="s">
        <v>20</v>
      </c>
      <c r="AS11" s="19" t="s">
        <v>20</v>
      </c>
    </row>
    <row r="12" spans="1:45" x14ac:dyDescent="0.2">
      <c r="A12" s="16">
        <v>1995</v>
      </c>
      <c r="B12" s="9">
        <f t="shared" si="0"/>
        <v>1163708</v>
      </c>
      <c r="C12" s="9">
        <f t="shared" si="1"/>
        <v>8750909</v>
      </c>
      <c r="D12" s="7" t="s">
        <v>20</v>
      </c>
      <c r="E12" s="7" t="s">
        <v>20</v>
      </c>
      <c r="F12" s="7">
        <v>316780</v>
      </c>
      <c r="G12" s="7">
        <v>2903655</v>
      </c>
      <c r="H12" s="7">
        <v>249656</v>
      </c>
      <c r="I12" s="7">
        <v>3237898</v>
      </c>
      <c r="J12" s="7">
        <v>66628</v>
      </c>
      <c r="K12" s="7">
        <v>610648</v>
      </c>
      <c r="L12" s="7" t="s">
        <v>20</v>
      </c>
      <c r="M12" s="7" t="s">
        <v>20</v>
      </c>
      <c r="N12" s="7" t="s">
        <v>20</v>
      </c>
      <c r="O12" s="7" t="s">
        <v>20</v>
      </c>
      <c r="P12" s="7" t="s">
        <v>20</v>
      </c>
      <c r="Q12" s="7" t="s">
        <v>20</v>
      </c>
      <c r="R12" s="7">
        <v>80284</v>
      </c>
      <c r="S12" s="7">
        <v>104925</v>
      </c>
      <c r="T12" s="7">
        <v>36077</v>
      </c>
      <c r="U12" s="7">
        <v>557502</v>
      </c>
      <c r="V12" s="7">
        <v>67056</v>
      </c>
      <c r="W12" s="7">
        <v>1137519</v>
      </c>
      <c r="X12" s="7" t="s">
        <v>20</v>
      </c>
      <c r="Y12" s="7" t="s">
        <v>20</v>
      </c>
      <c r="Z12" s="19">
        <v>18767</v>
      </c>
      <c r="AA12" s="19">
        <v>8650</v>
      </c>
      <c r="AB12" s="19" t="s">
        <v>20</v>
      </c>
      <c r="AC12" s="19" t="s">
        <v>20</v>
      </c>
      <c r="AD12" s="19">
        <v>497</v>
      </c>
      <c r="AE12" s="19">
        <v>105233</v>
      </c>
      <c r="AF12" s="19">
        <v>28766</v>
      </c>
      <c r="AG12" s="19">
        <v>1319</v>
      </c>
      <c r="AH12" s="19">
        <v>63600</v>
      </c>
      <c r="AI12" s="19">
        <v>2192</v>
      </c>
      <c r="AJ12" s="19">
        <v>235597</v>
      </c>
      <c r="AK12" s="19">
        <v>81368</v>
      </c>
      <c r="AL12" s="19" t="s">
        <v>20</v>
      </c>
      <c r="AM12" s="19" t="s">
        <v>20</v>
      </c>
      <c r="AN12" s="19" t="s">
        <v>20</v>
      </c>
      <c r="AO12" s="19" t="s">
        <v>20</v>
      </c>
      <c r="AP12" s="19" t="s">
        <v>20</v>
      </c>
      <c r="AQ12" s="19" t="s">
        <v>20</v>
      </c>
      <c r="AR12" s="19" t="s">
        <v>20</v>
      </c>
      <c r="AS12" s="19" t="s">
        <v>20</v>
      </c>
    </row>
    <row r="13" spans="1:45" x14ac:dyDescent="0.2">
      <c r="A13" s="16" t="s">
        <v>13</v>
      </c>
      <c r="B13" s="9">
        <f t="shared" si="0"/>
        <v>1340855</v>
      </c>
      <c r="C13" s="9">
        <f t="shared" si="1"/>
        <v>9237515</v>
      </c>
      <c r="D13" s="7" t="s">
        <v>20</v>
      </c>
      <c r="E13" s="7" t="s">
        <v>20</v>
      </c>
      <c r="F13" s="7">
        <v>382449</v>
      </c>
      <c r="G13" s="7">
        <v>3073109</v>
      </c>
      <c r="H13" s="7">
        <v>254640</v>
      </c>
      <c r="I13" s="7">
        <v>3068696</v>
      </c>
      <c r="J13" s="7">
        <v>71479</v>
      </c>
      <c r="K13" s="7">
        <v>634960</v>
      </c>
      <c r="L13" s="7" t="s">
        <v>20</v>
      </c>
      <c r="M13" s="7" t="s">
        <v>20</v>
      </c>
      <c r="N13" s="7" t="s">
        <v>20</v>
      </c>
      <c r="O13" s="7" t="s">
        <v>20</v>
      </c>
      <c r="P13" s="7" t="s">
        <v>20</v>
      </c>
      <c r="Q13" s="7" t="s">
        <v>20</v>
      </c>
      <c r="R13" s="7">
        <v>18138</v>
      </c>
      <c r="S13" s="7">
        <v>47576</v>
      </c>
      <c r="T13" s="7">
        <v>81384</v>
      </c>
      <c r="U13" s="7">
        <v>812786</v>
      </c>
      <c r="V13" s="7">
        <v>106888</v>
      </c>
      <c r="W13" s="7">
        <v>1099921</v>
      </c>
      <c r="X13" s="7" t="s">
        <v>20</v>
      </c>
      <c r="Y13" s="7" t="s">
        <v>20</v>
      </c>
      <c r="Z13" s="19">
        <v>7779</v>
      </c>
      <c r="AA13" s="19">
        <v>1310</v>
      </c>
      <c r="AB13" s="19" t="s">
        <v>20</v>
      </c>
      <c r="AC13" s="19" t="s">
        <v>20</v>
      </c>
      <c r="AD13" s="19">
        <v>650</v>
      </c>
      <c r="AE13" s="19">
        <v>119592</v>
      </c>
      <c r="AF13" s="19">
        <v>54556</v>
      </c>
      <c r="AG13" s="19">
        <v>5147</v>
      </c>
      <c r="AH13" s="19">
        <v>77711</v>
      </c>
      <c r="AI13" s="19">
        <v>260098</v>
      </c>
      <c r="AJ13" s="19">
        <v>285181</v>
      </c>
      <c r="AK13" s="19">
        <v>114320</v>
      </c>
      <c r="AL13" s="19" t="s">
        <v>20</v>
      </c>
      <c r="AM13" s="19" t="s">
        <v>20</v>
      </c>
      <c r="AN13" s="19" t="s">
        <v>20</v>
      </c>
      <c r="AO13" s="19" t="s">
        <v>20</v>
      </c>
      <c r="AP13" s="19" t="s">
        <v>20</v>
      </c>
      <c r="AQ13" s="19" t="s">
        <v>20</v>
      </c>
      <c r="AR13" s="19" t="s">
        <v>20</v>
      </c>
      <c r="AS13" s="19" t="s">
        <v>20</v>
      </c>
    </row>
    <row r="14" spans="1:45" x14ac:dyDescent="0.2">
      <c r="A14" s="16" t="s">
        <v>14</v>
      </c>
      <c r="B14" s="9">
        <f t="shared" si="0"/>
        <v>1821906</v>
      </c>
      <c r="C14" s="9">
        <f t="shared" si="1"/>
        <v>10112902</v>
      </c>
      <c r="D14" s="7" t="s">
        <v>20</v>
      </c>
      <c r="E14" s="7" t="s">
        <v>20</v>
      </c>
      <c r="F14" s="7">
        <v>387795</v>
      </c>
      <c r="G14" s="7">
        <v>3460372</v>
      </c>
      <c r="H14" s="7">
        <v>374999</v>
      </c>
      <c r="I14" s="7">
        <v>3220372</v>
      </c>
      <c r="J14" s="7">
        <v>78553</v>
      </c>
      <c r="K14" s="7">
        <v>767051</v>
      </c>
      <c r="L14" s="7" t="s">
        <v>20</v>
      </c>
      <c r="M14" s="7" t="s">
        <v>20</v>
      </c>
      <c r="N14" s="7" t="s">
        <v>20</v>
      </c>
      <c r="O14" s="7" t="s">
        <v>20</v>
      </c>
      <c r="P14" s="7" t="s">
        <v>20</v>
      </c>
      <c r="Q14" s="7" t="s">
        <v>20</v>
      </c>
      <c r="R14" s="7">
        <v>18024</v>
      </c>
      <c r="S14" s="7">
        <v>74649</v>
      </c>
      <c r="T14" s="7">
        <v>94280</v>
      </c>
      <c r="U14" s="7">
        <v>878964</v>
      </c>
      <c r="V14" s="7">
        <v>128401</v>
      </c>
      <c r="W14" s="7">
        <v>1230724</v>
      </c>
      <c r="X14" s="7" t="s">
        <v>20</v>
      </c>
      <c r="Y14" s="7" t="s">
        <v>20</v>
      </c>
      <c r="Z14" s="19" t="s">
        <v>20</v>
      </c>
      <c r="AA14" s="19" t="s">
        <v>20</v>
      </c>
      <c r="AB14" s="19" t="s">
        <v>20</v>
      </c>
      <c r="AC14" s="19" t="s">
        <v>20</v>
      </c>
      <c r="AD14" s="19">
        <v>1000</v>
      </c>
      <c r="AE14" s="19">
        <v>180588</v>
      </c>
      <c r="AF14" s="19">
        <v>135935</v>
      </c>
      <c r="AG14" s="19" t="s">
        <v>20</v>
      </c>
      <c r="AH14" s="19">
        <v>51019</v>
      </c>
      <c r="AI14" s="19">
        <v>219609</v>
      </c>
      <c r="AJ14" s="19">
        <v>271434</v>
      </c>
      <c r="AK14" s="19">
        <v>80372</v>
      </c>
      <c r="AL14" s="19">
        <v>280466</v>
      </c>
      <c r="AM14" s="19">
        <v>201</v>
      </c>
      <c r="AN14" s="19" t="s">
        <v>20</v>
      </c>
      <c r="AO14" s="19" t="s">
        <v>20</v>
      </c>
      <c r="AP14" s="19" t="s">
        <v>20</v>
      </c>
      <c r="AQ14" s="19" t="s">
        <v>20</v>
      </c>
      <c r="AR14" s="19" t="s">
        <v>20</v>
      </c>
      <c r="AS14" s="19" t="s">
        <v>20</v>
      </c>
    </row>
    <row r="15" spans="1:45" x14ac:dyDescent="0.2">
      <c r="A15" s="16">
        <v>1998</v>
      </c>
      <c r="B15" s="9">
        <f t="shared" si="0"/>
        <v>1672993</v>
      </c>
      <c r="C15" s="9">
        <f t="shared" si="1"/>
        <v>10719032</v>
      </c>
      <c r="D15" s="7" t="s">
        <v>20</v>
      </c>
      <c r="E15" s="7" t="s">
        <v>20</v>
      </c>
      <c r="F15" s="7">
        <v>457979</v>
      </c>
      <c r="G15" s="7">
        <v>3889804</v>
      </c>
      <c r="H15" s="7">
        <v>275803</v>
      </c>
      <c r="I15" s="7">
        <v>3118102</v>
      </c>
      <c r="J15" s="7">
        <v>62541</v>
      </c>
      <c r="K15" s="7">
        <v>845150</v>
      </c>
      <c r="L15" s="7" t="s">
        <v>20</v>
      </c>
      <c r="M15" s="7" t="s">
        <v>20</v>
      </c>
      <c r="N15" s="7" t="s">
        <v>20</v>
      </c>
      <c r="O15" s="7" t="s">
        <v>20</v>
      </c>
      <c r="P15" s="7" t="s">
        <v>20</v>
      </c>
      <c r="Q15" s="7" t="s">
        <v>20</v>
      </c>
      <c r="R15" s="7">
        <v>29297</v>
      </c>
      <c r="S15" s="7">
        <v>122939</v>
      </c>
      <c r="T15" s="7">
        <v>34023</v>
      </c>
      <c r="U15" s="7">
        <v>881355</v>
      </c>
      <c r="V15" s="7">
        <v>119391</v>
      </c>
      <c r="W15" s="7">
        <v>1269198</v>
      </c>
      <c r="X15" s="7" t="s">
        <v>20</v>
      </c>
      <c r="Y15" s="7" t="s">
        <v>20</v>
      </c>
      <c r="Z15" s="19" t="s">
        <v>20</v>
      </c>
      <c r="AA15" s="19">
        <v>2</v>
      </c>
      <c r="AB15" s="19" t="s">
        <v>20</v>
      </c>
      <c r="AC15" s="19" t="s">
        <v>20</v>
      </c>
      <c r="AD15" s="19" t="s">
        <v>20</v>
      </c>
      <c r="AE15" s="19">
        <v>272277</v>
      </c>
      <c r="AF15" s="19">
        <v>116401</v>
      </c>
      <c r="AG15" s="19">
        <v>32391</v>
      </c>
      <c r="AH15" s="19">
        <v>46387</v>
      </c>
      <c r="AI15" s="19">
        <v>176192</v>
      </c>
      <c r="AJ15" s="19">
        <v>201364</v>
      </c>
      <c r="AK15" s="19">
        <v>111351</v>
      </c>
      <c r="AL15" s="19">
        <v>329807</v>
      </c>
      <c r="AM15" s="19">
        <v>271</v>
      </c>
      <c r="AN15" s="19" t="s">
        <v>20</v>
      </c>
      <c r="AO15" s="19" t="s">
        <v>20</v>
      </c>
      <c r="AP15" s="19" t="s">
        <v>20</v>
      </c>
      <c r="AQ15" s="19" t="s">
        <v>20</v>
      </c>
      <c r="AR15" s="19" t="s">
        <v>20</v>
      </c>
      <c r="AS15" s="19" t="s">
        <v>20</v>
      </c>
    </row>
    <row r="16" spans="1:45" x14ac:dyDescent="0.2">
      <c r="A16" s="16">
        <v>1999</v>
      </c>
      <c r="B16" s="9">
        <f t="shared" si="0"/>
        <v>1608834</v>
      </c>
      <c r="C16" s="9">
        <f t="shared" si="1"/>
        <v>13602751</v>
      </c>
      <c r="D16" s="7" t="s">
        <v>20</v>
      </c>
      <c r="E16" s="7" t="s">
        <v>20</v>
      </c>
      <c r="F16" s="7">
        <v>379615</v>
      </c>
      <c r="G16" s="7">
        <v>4094346</v>
      </c>
      <c r="H16" s="7">
        <v>189405</v>
      </c>
      <c r="I16" s="7">
        <v>5169859</v>
      </c>
      <c r="J16" s="7">
        <v>79069</v>
      </c>
      <c r="K16" s="7">
        <v>1099187</v>
      </c>
      <c r="L16" s="7" t="s">
        <v>20</v>
      </c>
      <c r="M16" s="7" t="s">
        <v>20</v>
      </c>
      <c r="N16" s="7" t="s">
        <v>20</v>
      </c>
      <c r="O16" s="7" t="s">
        <v>20</v>
      </c>
      <c r="P16" s="7" t="s">
        <v>20</v>
      </c>
      <c r="Q16" s="7" t="s">
        <v>20</v>
      </c>
      <c r="R16" s="7">
        <v>20143</v>
      </c>
      <c r="S16" s="7">
        <v>124789</v>
      </c>
      <c r="T16" s="7">
        <v>7785</v>
      </c>
      <c r="U16" s="7">
        <v>1012550</v>
      </c>
      <c r="V16" s="7">
        <v>138679</v>
      </c>
      <c r="W16" s="7">
        <v>1526898</v>
      </c>
      <c r="X16" s="7" t="s">
        <v>20</v>
      </c>
      <c r="Y16" s="7" t="s">
        <v>20</v>
      </c>
      <c r="Z16" s="19" t="s">
        <v>20</v>
      </c>
      <c r="AA16" s="19">
        <v>2</v>
      </c>
      <c r="AB16" s="19" t="s">
        <v>20</v>
      </c>
      <c r="AC16" s="19" t="s">
        <v>20</v>
      </c>
      <c r="AD16" s="19" t="s">
        <v>20</v>
      </c>
      <c r="AE16" s="19">
        <v>108497</v>
      </c>
      <c r="AF16" s="19">
        <v>149355</v>
      </c>
      <c r="AG16" s="19">
        <v>17581</v>
      </c>
      <c r="AH16" s="19">
        <v>42307</v>
      </c>
      <c r="AI16" s="19">
        <v>216479</v>
      </c>
      <c r="AJ16" s="19">
        <v>231361</v>
      </c>
      <c r="AK16" s="19">
        <v>226210</v>
      </c>
      <c r="AL16" s="19">
        <v>371115</v>
      </c>
      <c r="AM16" s="19">
        <v>6353</v>
      </c>
      <c r="AN16" s="19" t="s">
        <v>20</v>
      </c>
      <c r="AO16" s="19" t="s">
        <v>20</v>
      </c>
      <c r="AP16" s="19" t="s">
        <v>20</v>
      </c>
      <c r="AQ16" s="19" t="s">
        <v>20</v>
      </c>
      <c r="AR16" s="19" t="s">
        <v>20</v>
      </c>
      <c r="AS16" s="19" t="s">
        <v>20</v>
      </c>
    </row>
    <row r="17" spans="1:45" x14ac:dyDescent="0.2">
      <c r="A17" s="16">
        <v>2000</v>
      </c>
      <c r="B17" s="9">
        <f t="shared" si="0"/>
        <v>2170257</v>
      </c>
      <c r="C17" s="9">
        <f t="shared" si="1"/>
        <v>14245121</v>
      </c>
      <c r="D17" s="7" t="s">
        <v>20</v>
      </c>
      <c r="E17" s="7" t="s">
        <v>20</v>
      </c>
      <c r="F17" s="7">
        <v>401298</v>
      </c>
      <c r="G17" s="7">
        <v>4252189</v>
      </c>
      <c r="H17" s="7">
        <v>259243</v>
      </c>
      <c r="I17" s="7">
        <v>5567314</v>
      </c>
      <c r="J17" s="7">
        <v>63601</v>
      </c>
      <c r="K17" s="7">
        <v>993499</v>
      </c>
      <c r="L17" s="7" t="s">
        <v>20</v>
      </c>
      <c r="M17" s="7" t="s">
        <v>20</v>
      </c>
      <c r="N17" s="7" t="s">
        <v>20</v>
      </c>
      <c r="O17" s="7" t="s">
        <v>20</v>
      </c>
      <c r="P17" s="7" t="s">
        <v>20</v>
      </c>
      <c r="Q17" s="7" t="s">
        <v>20</v>
      </c>
      <c r="R17" s="7">
        <v>17509</v>
      </c>
      <c r="S17" s="7">
        <v>131089</v>
      </c>
      <c r="T17" s="7">
        <v>37592</v>
      </c>
      <c r="U17" s="7">
        <v>1376502</v>
      </c>
      <c r="V17" s="7">
        <v>148013</v>
      </c>
      <c r="W17" s="7">
        <v>1435071</v>
      </c>
      <c r="X17" s="7" t="s">
        <v>20</v>
      </c>
      <c r="Y17" s="7" t="s">
        <v>20</v>
      </c>
      <c r="Z17" s="19" t="s">
        <v>20</v>
      </c>
      <c r="AA17" s="19" t="s">
        <v>20</v>
      </c>
      <c r="AB17" s="19" t="s">
        <v>20</v>
      </c>
      <c r="AC17" s="19" t="s">
        <v>20</v>
      </c>
      <c r="AD17" s="19">
        <v>250</v>
      </c>
      <c r="AE17" s="19">
        <v>127881</v>
      </c>
      <c r="AF17" s="19">
        <v>275461</v>
      </c>
      <c r="AG17" s="19" t="s">
        <v>20</v>
      </c>
      <c r="AH17" s="19">
        <v>27251</v>
      </c>
      <c r="AI17" s="19">
        <v>255829</v>
      </c>
      <c r="AJ17" s="19">
        <v>210923</v>
      </c>
      <c r="AK17" s="19">
        <v>105342</v>
      </c>
      <c r="AL17" s="19">
        <v>729116</v>
      </c>
      <c r="AM17" s="19">
        <v>405</v>
      </c>
      <c r="AN17" s="19" t="s">
        <v>20</v>
      </c>
      <c r="AO17" s="19" t="s">
        <v>20</v>
      </c>
      <c r="AP17" s="19" t="s">
        <v>20</v>
      </c>
      <c r="AQ17" s="19" t="s">
        <v>20</v>
      </c>
      <c r="AR17" s="19" t="s">
        <v>20</v>
      </c>
      <c r="AS17" s="19" t="s">
        <v>20</v>
      </c>
    </row>
    <row r="18" spans="1:45" x14ac:dyDescent="0.2">
      <c r="A18" s="16">
        <v>2001</v>
      </c>
      <c r="B18" s="9">
        <f t="shared" si="0"/>
        <v>2507494</v>
      </c>
      <c r="C18" s="9">
        <f t="shared" si="1"/>
        <v>14013298</v>
      </c>
      <c r="D18" s="7" t="s">
        <v>20</v>
      </c>
      <c r="E18" s="7" t="s">
        <v>20</v>
      </c>
      <c r="F18" s="7">
        <v>471585</v>
      </c>
      <c r="G18" s="7">
        <v>4069468</v>
      </c>
      <c r="H18" s="7">
        <v>149727</v>
      </c>
      <c r="I18" s="7">
        <v>5396033</v>
      </c>
      <c r="J18" s="7">
        <v>66965</v>
      </c>
      <c r="K18" s="7">
        <v>796070</v>
      </c>
      <c r="L18" s="7" t="s">
        <v>20</v>
      </c>
      <c r="M18" s="7" t="s">
        <v>20</v>
      </c>
      <c r="N18" s="7" t="s">
        <v>20</v>
      </c>
      <c r="O18" s="7" t="s">
        <v>20</v>
      </c>
      <c r="P18" s="7" t="s">
        <v>20</v>
      </c>
      <c r="Q18" s="7" t="s">
        <v>20</v>
      </c>
      <c r="R18" s="7">
        <v>14491</v>
      </c>
      <c r="S18" s="7">
        <v>109535</v>
      </c>
      <c r="T18" s="7">
        <v>85092</v>
      </c>
      <c r="U18" s="7">
        <v>1768430</v>
      </c>
      <c r="V18" s="7">
        <v>170881</v>
      </c>
      <c r="W18" s="7">
        <v>1287288</v>
      </c>
      <c r="X18" s="7" t="s">
        <v>20</v>
      </c>
      <c r="Y18" s="7" t="s">
        <v>20</v>
      </c>
      <c r="Z18" s="19" t="s">
        <v>20</v>
      </c>
      <c r="AA18" s="19">
        <v>14381</v>
      </c>
      <c r="AB18" s="19" t="s">
        <v>20</v>
      </c>
      <c r="AC18" s="19" t="s">
        <v>20</v>
      </c>
      <c r="AD18" s="19" t="s">
        <v>20</v>
      </c>
      <c r="AE18" s="19">
        <v>106759</v>
      </c>
      <c r="AF18" s="19">
        <v>259155</v>
      </c>
      <c r="AG18" s="19">
        <v>79589</v>
      </c>
      <c r="AH18" s="19">
        <v>33433</v>
      </c>
      <c r="AI18" s="19">
        <v>277685</v>
      </c>
      <c r="AJ18" s="19">
        <v>194866</v>
      </c>
      <c r="AK18" s="19">
        <v>100371</v>
      </c>
      <c r="AL18" s="19">
        <v>1061299</v>
      </c>
      <c r="AM18" s="19">
        <v>7689</v>
      </c>
      <c r="AN18" s="19" t="s">
        <v>20</v>
      </c>
      <c r="AO18" s="19" t="s">
        <v>20</v>
      </c>
      <c r="AP18" s="19" t="s">
        <v>20</v>
      </c>
      <c r="AQ18" s="19" t="s">
        <v>20</v>
      </c>
      <c r="AR18" s="19" t="s">
        <v>20</v>
      </c>
      <c r="AS18" s="19" t="s">
        <v>20</v>
      </c>
    </row>
    <row r="19" spans="1:45" x14ac:dyDescent="0.2">
      <c r="A19" s="16">
        <v>2002</v>
      </c>
      <c r="B19" s="9">
        <f t="shared" si="0"/>
        <v>1748921</v>
      </c>
      <c r="C19" s="9">
        <f t="shared" si="1"/>
        <v>14559689</v>
      </c>
      <c r="D19" s="7" t="s">
        <v>20</v>
      </c>
      <c r="E19" s="7" t="s">
        <v>20</v>
      </c>
      <c r="F19" s="7">
        <v>427822</v>
      </c>
      <c r="G19" s="7">
        <v>4223173</v>
      </c>
      <c r="H19" s="7">
        <v>136706</v>
      </c>
      <c r="I19" s="7">
        <v>5319338</v>
      </c>
      <c r="J19" s="7">
        <v>155471</v>
      </c>
      <c r="K19" s="7">
        <v>709830</v>
      </c>
      <c r="L19" s="7" t="s">
        <v>20</v>
      </c>
      <c r="M19" s="7" t="s">
        <v>20</v>
      </c>
      <c r="N19" s="7" t="s">
        <v>20</v>
      </c>
      <c r="O19" s="7" t="s">
        <v>20</v>
      </c>
      <c r="P19" s="7" t="s">
        <v>20</v>
      </c>
      <c r="Q19" s="7" t="s">
        <v>20</v>
      </c>
      <c r="R19" s="7">
        <v>14385</v>
      </c>
      <c r="S19" s="7">
        <v>104231</v>
      </c>
      <c r="T19" s="7">
        <v>117997</v>
      </c>
      <c r="U19" s="7">
        <v>1998693</v>
      </c>
      <c r="V19" s="7">
        <v>158524</v>
      </c>
      <c r="W19" s="7">
        <v>1704774</v>
      </c>
      <c r="X19" s="7" t="s">
        <v>20</v>
      </c>
      <c r="Y19" s="7" t="s">
        <v>20</v>
      </c>
      <c r="Z19" s="19">
        <v>522</v>
      </c>
      <c r="AA19" s="19">
        <v>10593</v>
      </c>
      <c r="AB19" s="19" t="s">
        <v>20</v>
      </c>
      <c r="AC19" s="19" t="s">
        <v>20</v>
      </c>
      <c r="AD19" s="19" t="s">
        <v>20</v>
      </c>
      <c r="AE19" s="19">
        <v>50923</v>
      </c>
      <c r="AF19" s="19">
        <v>56759</v>
      </c>
      <c r="AG19" s="19">
        <v>114581</v>
      </c>
      <c r="AH19" s="19">
        <v>60012</v>
      </c>
      <c r="AI19" s="19">
        <v>207684</v>
      </c>
      <c r="AJ19" s="19">
        <v>252874</v>
      </c>
      <c r="AK19" s="19">
        <v>114531</v>
      </c>
      <c r="AL19" s="19">
        <v>367849</v>
      </c>
      <c r="AM19" s="19">
        <v>1338</v>
      </c>
      <c r="AN19" s="19" t="s">
        <v>20</v>
      </c>
      <c r="AO19" s="19" t="s">
        <v>20</v>
      </c>
      <c r="AP19" s="19" t="s">
        <v>20</v>
      </c>
      <c r="AQ19" s="19" t="s">
        <v>20</v>
      </c>
      <c r="AR19" s="19" t="s">
        <v>20</v>
      </c>
      <c r="AS19" s="19" t="s">
        <v>20</v>
      </c>
    </row>
    <row r="20" spans="1:45" x14ac:dyDescent="0.2">
      <c r="A20" s="16">
        <v>2003</v>
      </c>
      <c r="B20" s="9">
        <f t="shared" si="0"/>
        <v>1956630</v>
      </c>
      <c r="C20" s="9">
        <f t="shared" si="1"/>
        <v>14255915</v>
      </c>
      <c r="D20" s="7" t="s">
        <v>20</v>
      </c>
      <c r="E20" s="7" t="s">
        <v>20</v>
      </c>
      <c r="F20" s="7">
        <v>556194</v>
      </c>
      <c r="G20" s="7">
        <v>3837393</v>
      </c>
      <c r="H20" s="7">
        <v>153933</v>
      </c>
      <c r="I20" s="7">
        <v>5637670</v>
      </c>
      <c r="J20" s="7">
        <v>133791</v>
      </c>
      <c r="K20" s="7">
        <v>343483</v>
      </c>
      <c r="L20" s="7" t="s">
        <v>20</v>
      </c>
      <c r="M20" s="7" t="s">
        <v>20</v>
      </c>
      <c r="N20" s="7" t="s">
        <v>20</v>
      </c>
      <c r="O20" s="7" t="s">
        <v>20</v>
      </c>
      <c r="P20" s="7" t="s">
        <v>20</v>
      </c>
      <c r="Q20" s="7" t="s">
        <v>20</v>
      </c>
      <c r="R20" s="7">
        <v>24533</v>
      </c>
      <c r="S20" s="7">
        <v>318995</v>
      </c>
      <c r="T20" s="7">
        <v>88440</v>
      </c>
      <c r="U20" s="7">
        <v>1537827</v>
      </c>
      <c r="V20" s="7">
        <v>140303</v>
      </c>
      <c r="W20" s="7">
        <v>1414206</v>
      </c>
      <c r="X20" s="7" t="s">
        <v>20</v>
      </c>
      <c r="Y20" s="7" t="s">
        <v>20</v>
      </c>
      <c r="Z20" s="19" t="s">
        <v>20</v>
      </c>
      <c r="AA20" s="19" t="s">
        <v>20</v>
      </c>
      <c r="AB20" s="19" t="s">
        <v>20</v>
      </c>
      <c r="AC20" s="19" t="s">
        <v>20</v>
      </c>
      <c r="AD20" s="19" t="s">
        <v>20</v>
      </c>
      <c r="AE20" s="19">
        <v>182878</v>
      </c>
      <c r="AF20" s="19">
        <v>149576</v>
      </c>
      <c r="AG20" s="19">
        <v>147949</v>
      </c>
      <c r="AH20" s="19">
        <v>130561</v>
      </c>
      <c r="AI20" s="19">
        <v>549959</v>
      </c>
      <c r="AJ20" s="19">
        <v>243839</v>
      </c>
      <c r="AK20" s="19">
        <v>284994</v>
      </c>
      <c r="AL20" s="19">
        <v>335460</v>
      </c>
      <c r="AM20" s="19">
        <v>561</v>
      </c>
      <c r="AN20" s="19" t="s">
        <v>20</v>
      </c>
      <c r="AO20" s="19" t="s">
        <v>20</v>
      </c>
      <c r="AP20" s="19" t="s">
        <v>20</v>
      </c>
      <c r="AQ20" s="19" t="s">
        <v>20</v>
      </c>
      <c r="AR20" s="19" t="s">
        <v>20</v>
      </c>
      <c r="AS20" s="19" t="s">
        <v>20</v>
      </c>
    </row>
    <row r="21" spans="1:45" x14ac:dyDescent="0.2">
      <c r="A21" s="16">
        <v>2004</v>
      </c>
      <c r="B21" s="9">
        <f t="shared" si="0"/>
        <v>2144109</v>
      </c>
      <c r="C21" s="9">
        <f t="shared" si="1"/>
        <v>12730344</v>
      </c>
      <c r="D21" s="7" t="s">
        <v>20</v>
      </c>
      <c r="E21" s="7" t="s">
        <v>20</v>
      </c>
      <c r="F21" s="7">
        <v>699621</v>
      </c>
      <c r="G21" s="7">
        <v>3639107</v>
      </c>
      <c r="H21" s="7">
        <v>40792</v>
      </c>
      <c r="I21" s="7">
        <v>5257808</v>
      </c>
      <c r="J21" s="7">
        <v>132272</v>
      </c>
      <c r="K21" s="7">
        <v>403373</v>
      </c>
      <c r="L21" s="7" t="s">
        <v>20</v>
      </c>
      <c r="M21" s="7" t="s">
        <v>20</v>
      </c>
      <c r="N21" s="7" t="s">
        <v>20</v>
      </c>
      <c r="O21" s="7" t="s">
        <v>20</v>
      </c>
      <c r="P21" s="7" t="s">
        <v>20</v>
      </c>
      <c r="Q21" s="7" t="s">
        <v>20</v>
      </c>
      <c r="R21" s="7">
        <v>25423</v>
      </c>
      <c r="S21" s="7">
        <v>183673</v>
      </c>
      <c r="T21" s="7">
        <v>84629</v>
      </c>
      <c r="U21" s="7">
        <v>1516166</v>
      </c>
      <c r="V21" s="7">
        <v>179450</v>
      </c>
      <c r="W21" s="7">
        <v>1155451</v>
      </c>
      <c r="X21" s="7" t="s">
        <v>20</v>
      </c>
      <c r="Y21" s="7" t="s">
        <v>20</v>
      </c>
      <c r="Z21" s="19" t="s">
        <v>20</v>
      </c>
      <c r="AA21" s="19" t="s">
        <v>20</v>
      </c>
      <c r="AB21" s="19" t="s">
        <v>20</v>
      </c>
      <c r="AC21" s="19" t="s">
        <v>20</v>
      </c>
      <c r="AD21" s="19" t="s">
        <v>20</v>
      </c>
      <c r="AE21" s="19">
        <v>108012</v>
      </c>
      <c r="AF21" s="19">
        <v>377933</v>
      </c>
      <c r="AG21" s="19">
        <v>106441</v>
      </c>
      <c r="AH21" s="19">
        <v>85611</v>
      </c>
      <c r="AI21" s="19">
        <v>119560</v>
      </c>
      <c r="AJ21" s="19">
        <v>178146</v>
      </c>
      <c r="AK21" s="19">
        <v>90863</v>
      </c>
      <c r="AL21" s="19">
        <v>340232</v>
      </c>
      <c r="AM21" s="19">
        <v>149890</v>
      </c>
      <c r="AN21" s="19" t="s">
        <v>20</v>
      </c>
      <c r="AO21" s="19" t="s">
        <v>20</v>
      </c>
      <c r="AP21" s="19" t="s">
        <v>20</v>
      </c>
      <c r="AQ21" s="19" t="s">
        <v>20</v>
      </c>
      <c r="AR21" s="19" t="s">
        <v>20</v>
      </c>
      <c r="AS21" s="19" t="s">
        <v>20</v>
      </c>
    </row>
    <row r="22" spans="1:45" x14ac:dyDescent="0.2">
      <c r="A22" s="16">
        <v>2005</v>
      </c>
      <c r="B22" s="9">
        <f t="shared" si="0"/>
        <v>2911627</v>
      </c>
      <c r="C22" s="9">
        <f t="shared" si="1"/>
        <v>13135246</v>
      </c>
      <c r="D22" s="7" t="s">
        <v>20</v>
      </c>
      <c r="E22" s="7" t="s">
        <v>20</v>
      </c>
      <c r="F22" s="7">
        <v>607270</v>
      </c>
      <c r="G22" s="7">
        <v>3715001</v>
      </c>
      <c r="H22" s="7">
        <v>24917</v>
      </c>
      <c r="I22" s="7">
        <v>4765018</v>
      </c>
      <c r="J22" s="7">
        <v>32437</v>
      </c>
      <c r="K22" s="7">
        <v>279176</v>
      </c>
      <c r="L22" s="7" t="s">
        <v>20</v>
      </c>
      <c r="M22" s="7" t="s">
        <v>20</v>
      </c>
      <c r="N22" s="7" t="s">
        <v>20</v>
      </c>
      <c r="O22" s="7" t="s">
        <v>20</v>
      </c>
      <c r="P22" s="7" t="s">
        <v>20</v>
      </c>
      <c r="Q22" s="7" t="s">
        <v>20</v>
      </c>
      <c r="R22" s="7">
        <v>23201</v>
      </c>
      <c r="S22" s="7">
        <v>128103</v>
      </c>
      <c r="T22" s="7">
        <v>70615</v>
      </c>
      <c r="U22" s="7">
        <v>2362131</v>
      </c>
      <c r="V22" s="7">
        <v>219876</v>
      </c>
      <c r="W22" s="7">
        <v>1306598</v>
      </c>
      <c r="X22" s="7" t="s">
        <v>20</v>
      </c>
      <c r="Y22" s="7" t="s">
        <v>20</v>
      </c>
      <c r="Z22" s="19" t="s">
        <v>20</v>
      </c>
      <c r="AA22" s="19" t="s">
        <v>20</v>
      </c>
      <c r="AB22" s="19" t="s">
        <v>20</v>
      </c>
      <c r="AC22" s="19" t="s">
        <v>20</v>
      </c>
      <c r="AD22" s="19" t="s">
        <v>20</v>
      </c>
      <c r="AE22" s="19">
        <v>183273</v>
      </c>
      <c r="AF22" s="19">
        <v>277248</v>
      </c>
      <c r="AG22" s="19">
        <v>203486</v>
      </c>
      <c r="AH22" s="19">
        <v>118884</v>
      </c>
      <c r="AI22" s="19">
        <v>38448</v>
      </c>
      <c r="AJ22" s="19">
        <v>263604</v>
      </c>
      <c r="AK22" s="19">
        <v>109782</v>
      </c>
      <c r="AL22" s="19">
        <v>1273575</v>
      </c>
      <c r="AM22" s="19">
        <v>44230</v>
      </c>
      <c r="AN22" s="19" t="s">
        <v>20</v>
      </c>
      <c r="AO22" s="19" t="s">
        <v>20</v>
      </c>
      <c r="AP22" s="19" t="s">
        <v>20</v>
      </c>
      <c r="AQ22" s="19" t="s">
        <v>20</v>
      </c>
      <c r="AR22" s="19" t="s">
        <v>20</v>
      </c>
      <c r="AS22" s="19" t="s">
        <v>20</v>
      </c>
    </row>
    <row r="23" spans="1:45" x14ac:dyDescent="0.2">
      <c r="A23" s="16">
        <v>2006</v>
      </c>
      <c r="B23" s="9">
        <f t="shared" si="0"/>
        <v>2796032</v>
      </c>
      <c r="C23" s="9">
        <f t="shared" si="1"/>
        <v>12504492</v>
      </c>
      <c r="D23" s="7" t="s">
        <v>20</v>
      </c>
      <c r="E23" s="7" t="s">
        <v>20</v>
      </c>
      <c r="F23" s="7">
        <v>946278</v>
      </c>
      <c r="G23" s="7">
        <v>4049868</v>
      </c>
      <c r="H23" s="7">
        <v>113923</v>
      </c>
      <c r="I23" s="7">
        <v>4744478</v>
      </c>
      <c r="J23" s="7" t="s">
        <v>20</v>
      </c>
      <c r="K23" s="7">
        <v>197047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20</v>
      </c>
      <c r="Q23" s="7" t="s">
        <v>20</v>
      </c>
      <c r="R23" s="7">
        <v>21272</v>
      </c>
      <c r="S23" s="7">
        <v>199561</v>
      </c>
      <c r="T23" s="7">
        <v>72941</v>
      </c>
      <c r="U23" s="7">
        <v>1184543</v>
      </c>
      <c r="V23" s="7">
        <v>265607</v>
      </c>
      <c r="W23" s="7">
        <v>1502736</v>
      </c>
      <c r="X23" s="7" t="s">
        <v>20</v>
      </c>
      <c r="Y23" s="7" t="s">
        <v>20</v>
      </c>
      <c r="Z23" s="19">
        <v>21</v>
      </c>
      <c r="AA23" s="19">
        <v>5136</v>
      </c>
      <c r="AB23" s="19" t="s">
        <v>20</v>
      </c>
      <c r="AC23" s="19" t="s">
        <v>20</v>
      </c>
      <c r="AD23" s="19" t="s">
        <v>20</v>
      </c>
      <c r="AE23" s="19">
        <v>154598</v>
      </c>
      <c r="AF23" s="19">
        <v>310141</v>
      </c>
      <c r="AG23" s="19">
        <v>205643</v>
      </c>
      <c r="AH23" s="19">
        <v>229309</v>
      </c>
      <c r="AI23" s="19">
        <v>44833</v>
      </c>
      <c r="AJ23" s="19">
        <v>335085</v>
      </c>
      <c r="AK23" s="19">
        <v>210435</v>
      </c>
      <c r="AL23" s="19">
        <v>501455</v>
      </c>
      <c r="AM23" s="19">
        <v>5614</v>
      </c>
      <c r="AN23" s="19" t="s">
        <v>20</v>
      </c>
      <c r="AO23" s="19" t="s">
        <v>20</v>
      </c>
      <c r="AP23" s="19" t="s">
        <v>20</v>
      </c>
      <c r="AQ23" s="19" t="s">
        <v>20</v>
      </c>
      <c r="AR23" s="19" t="s">
        <v>20</v>
      </c>
      <c r="AS23" s="19" t="s">
        <v>20</v>
      </c>
    </row>
    <row r="24" spans="1:45" x14ac:dyDescent="0.2">
      <c r="A24" s="16">
        <v>2007</v>
      </c>
      <c r="B24" s="9">
        <f t="shared" si="0"/>
        <v>3000973</v>
      </c>
      <c r="C24" s="9">
        <f t="shared" si="1"/>
        <v>13230460</v>
      </c>
      <c r="D24" s="7" t="s">
        <v>20</v>
      </c>
      <c r="E24" s="7" t="s">
        <v>20</v>
      </c>
      <c r="F24" s="7">
        <v>832927</v>
      </c>
      <c r="G24" s="7">
        <v>4069034</v>
      </c>
      <c r="H24" s="7">
        <v>195806</v>
      </c>
      <c r="I24" s="7">
        <v>4860030</v>
      </c>
      <c r="J24" s="7" t="s">
        <v>20</v>
      </c>
      <c r="K24" s="7">
        <v>180734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  <c r="Q24" s="7" t="s">
        <v>20</v>
      </c>
      <c r="R24" s="7">
        <v>23103</v>
      </c>
      <c r="S24" s="7">
        <v>469487</v>
      </c>
      <c r="T24" s="7">
        <v>463379</v>
      </c>
      <c r="U24" s="7">
        <v>1438040</v>
      </c>
      <c r="V24" s="7">
        <v>188603</v>
      </c>
      <c r="W24" s="19">
        <v>1356239</v>
      </c>
      <c r="X24" s="7" t="s">
        <v>20</v>
      </c>
      <c r="Y24" s="7" t="s">
        <v>20</v>
      </c>
      <c r="Z24" s="19" t="s">
        <v>20</v>
      </c>
      <c r="AA24" s="19" t="s">
        <v>20</v>
      </c>
      <c r="AB24" s="19">
        <v>20</v>
      </c>
      <c r="AC24" s="19">
        <v>5482</v>
      </c>
      <c r="AD24" s="19" t="s">
        <v>20</v>
      </c>
      <c r="AE24" s="19">
        <v>175910</v>
      </c>
      <c r="AF24" s="19">
        <v>233248</v>
      </c>
      <c r="AG24" s="19">
        <v>170411</v>
      </c>
      <c r="AH24" s="19">
        <v>212228</v>
      </c>
      <c r="AI24" s="19">
        <v>213010</v>
      </c>
      <c r="AJ24" s="19">
        <v>233550</v>
      </c>
      <c r="AK24" s="19">
        <v>292083</v>
      </c>
      <c r="AL24" s="19">
        <v>618109</v>
      </c>
      <c r="AM24" s="19" t="s">
        <v>20</v>
      </c>
      <c r="AN24" s="19" t="s">
        <v>20</v>
      </c>
      <c r="AO24" s="19" t="s">
        <v>20</v>
      </c>
      <c r="AP24" s="19" t="s">
        <v>20</v>
      </c>
      <c r="AQ24" s="19" t="s">
        <v>20</v>
      </c>
      <c r="AR24" s="19" t="s">
        <v>20</v>
      </c>
      <c r="AS24" s="19" t="s">
        <v>20</v>
      </c>
    </row>
    <row r="25" spans="1:45" x14ac:dyDescent="0.2">
      <c r="A25" s="16">
        <v>2008</v>
      </c>
      <c r="B25" s="9">
        <f t="shared" si="0"/>
        <v>3772038</v>
      </c>
      <c r="C25" s="9">
        <f t="shared" si="1"/>
        <v>14722072</v>
      </c>
      <c r="D25" s="7" t="s">
        <v>20</v>
      </c>
      <c r="E25" s="7" t="s">
        <v>20</v>
      </c>
      <c r="F25" s="7">
        <v>794832</v>
      </c>
      <c r="G25" s="7">
        <v>3544280</v>
      </c>
      <c r="H25" s="7">
        <v>317599</v>
      </c>
      <c r="I25" s="7">
        <v>4835965</v>
      </c>
      <c r="J25" s="7" t="s">
        <v>20</v>
      </c>
      <c r="K25" s="7">
        <v>224804</v>
      </c>
      <c r="L25" s="7" t="s">
        <v>20</v>
      </c>
      <c r="M25" s="7" t="s">
        <v>20</v>
      </c>
      <c r="N25" s="7">
        <v>110989</v>
      </c>
      <c r="O25" s="7">
        <v>185147</v>
      </c>
      <c r="P25" s="7">
        <v>684423</v>
      </c>
      <c r="Q25" s="7">
        <v>1667531</v>
      </c>
      <c r="R25" s="7">
        <v>23196</v>
      </c>
      <c r="S25" s="7">
        <v>451771</v>
      </c>
      <c r="T25" s="7">
        <v>529402</v>
      </c>
      <c r="U25" s="7">
        <v>1507650</v>
      </c>
      <c r="V25" s="7">
        <v>185102</v>
      </c>
      <c r="W25" s="19">
        <v>1084537</v>
      </c>
      <c r="X25" s="7" t="s">
        <v>20</v>
      </c>
      <c r="Y25" s="7" t="s">
        <v>20</v>
      </c>
      <c r="Z25" s="19" t="s">
        <v>20</v>
      </c>
      <c r="AA25" s="19" t="s">
        <v>20</v>
      </c>
      <c r="AB25" s="19" t="s">
        <v>20</v>
      </c>
      <c r="AC25" s="19" t="s">
        <v>20</v>
      </c>
      <c r="AD25" s="19" t="s">
        <v>20</v>
      </c>
      <c r="AE25" s="19">
        <v>388779</v>
      </c>
      <c r="AF25" s="19">
        <v>233034</v>
      </c>
      <c r="AG25" s="19">
        <v>183071</v>
      </c>
      <c r="AH25" s="19">
        <v>161687</v>
      </c>
      <c r="AI25" s="19">
        <v>416159</v>
      </c>
      <c r="AJ25" s="19">
        <v>247250</v>
      </c>
      <c r="AK25" s="19">
        <v>232378</v>
      </c>
      <c r="AL25" s="19">
        <v>484524</v>
      </c>
      <c r="AM25" s="19" t="s">
        <v>20</v>
      </c>
      <c r="AN25" s="19" t="s">
        <v>20</v>
      </c>
      <c r="AO25" s="19" t="s">
        <v>20</v>
      </c>
      <c r="AP25" s="19" t="s">
        <v>20</v>
      </c>
      <c r="AQ25" s="19" t="s">
        <v>20</v>
      </c>
      <c r="AR25" s="19" t="s">
        <v>20</v>
      </c>
      <c r="AS25" s="19" t="s">
        <v>20</v>
      </c>
    </row>
    <row r="26" spans="1:45" x14ac:dyDescent="0.2">
      <c r="A26" s="16">
        <v>2009</v>
      </c>
      <c r="B26" s="9">
        <f t="shared" si="0"/>
        <v>3325110</v>
      </c>
      <c r="C26" s="9">
        <f t="shared" si="1"/>
        <v>13102638</v>
      </c>
      <c r="D26" s="7" t="s">
        <v>20</v>
      </c>
      <c r="E26" s="7" t="s">
        <v>20</v>
      </c>
      <c r="F26" s="7">
        <v>677349</v>
      </c>
      <c r="G26" s="7">
        <v>2842760</v>
      </c>
      <c r="H26" s="7">
        <v>293385</v>
      </c>
      <c r="I26" s="7">
        <v>4858657</v>
      </c>
      <c r="J26" s="7" t="s">
        <v>20</v>
      </c>
      <c r="K26" s="7">
        <v>209814</v>
      </c>
      <c r="L26" s="7" t="s">
        <v>20</v>
      </c>
      <c r="M26" s="7" t="s">
        <v>20</v>
      </c>
      <c r="N26" s="7">
        <v>85282</v>
      </c>
      <c r="O26" s="7">
        <v>260843</v>
      </c>
      <c r="P26" s="7">
        <v>653276</v>
      </c>
      <c r="Q26" s="7">
        <v>1615154</v>
      </c>
      <c r="R26" s="7">
        <v>6279</v>
      </c>
      <c r="S26" s="7">
        <v>392382</v>
      </c>
      <c r="T26" s="7">
        <v>655461</v>
      </c>
      <c r="U26" s="7">
        <v>1071703</v>
      </c>
      <c r="V26" s="7">
        <v>101644</v>
      </c>
      <c r="W26" s="7">
        <v>937800</v>
      </c>
      <c r="X26" s="7" t="s">
        <v>20</v>
      </c>
      <c r="Y26" s="7" t="s">
        <v>20</v>
      </c>
      <c r="Z26" s="19">
        <v>14</v>
      </c>
      <c r="AA26" s="19">
        <v>1661</v>
      </c>
      <c r="AB26" s="19" t="s">
        <v>20</v>
      </c>
      <c r="AC26" s="19" t="s">
        <v>20</v>
      </c>
      <c r="AD26" s="19" t="s">
        <v>20</v>
      </c>
      <c r="AE26" s="19">
        <v>290191</v>
      </c>
      <c r="AF26" s="19">
        <v>142388</v>
      </c>
      <c r="AG26" s="19">
        <v>208567</v>
      </c>
      <c r="AH26" s="19">
        <v>201487</v>
      </c>
      <c r="AI26" s="19">
        <v>189023</v>
      </c>
      <c r="AJ26" s="19">
        <v>232516</v>
      </c>
      <c r="AK26" s="19">
        <v>128525</v>
      </c>
      <c r="AL26" s="19">
        <v>276029</v>
      </c>
      <c r="AM26" s="19">
        <v>95558</v>
      </c>
      <c r="AN26" s="19" t="s">
        <v>20</v>
      </c>
      <c r="AO26" s="19" t="s">
        <v>20</v>
      </c>
      <c r="AP26" s="19" t="s">
        <v>20</v>
      </c>
      <c r="AQ26" s="19" t="s">
        <v>20</v>
      </c>
      <c r="AR26" s="19" t="s">
        <v>20</v>
      </c>
      <c r="AS26" s="19" t="s">
        <v>20</v>
      </c>
    </row>
    <row r="27" spans="1:45" x14ac:dyDescent="0.2">
      <c r="A27" s="16">
        <v>2010</v>
      </c>
      <c r="B27" s="9">
        <f t="shared" si="0"/>
        <v>2419657</v>
      </c>
      <c r="C27" s="9">
        <f t="shared" si="1"/>
        <v>13129051</v>
      </c>
      <c r="D27" s="7" t="s">
        <v>20</v>
      </c>
      <c r="E27" s="7" t="s">
        <v>20</v>
      </c>
      <c r="F27" s="7">
        <v>698999</v>
      </c>
      <c r="G27" s="7">
        <v>3144297</v>
      </c>
      <c r="H27" s="7">
        <v>275710</v>
      </c>
      <c r="I27" s="7">
        <v>5121644</v>
      </c>
      <c r="J27" s="7" t="s">
        <v>20</v>
      </c>
      <c r="K27" s="7">
        <v>307236</v>
      </c>
      <c r="L27" s="7" t="s">
        <v>20</v>
      </c>
      <c r="M27" s="7" t="s">
        <v>20</v>
      </c>
      <c r="N27" s="7">
        <v>77230</v>
      </c>
      <c r="O27" s="7">
        <v>456067</v>
      </c>
      <c r="P27" s="7" t="s">
        <v>20</v>
      </c>
      <c r="Q27" s="7" t="s">
        <v>20</v>
      </c>
      <c r="R27" s="7">
        <v>554</v>
      </c>
      <c r="S27" s="7">
        <v>702458</v>
      </c>
      <c r="T27" s="7">
        <v>436127</v>
      </c>
      <c r="U27" s="7">
        <v>855538</v>
      </c>
      <c r="V27" s="7">
        <v>143598</v>
      </c>
      <c r="W27" s="7">
        <v>1481824</v>
      </c>
      <c r="X27" s="7" t="s">
        <v>20</v>
      </c>
      <c r="Y27" s="7" t="s">
        <v>20</v>
      </c>
      <c r="Z27" s="19">
        <v>9</v>
      </c>
      <c r="AA27" s="19">
        <v>28</v>
      </c>
      <c r="AB27" s="19" t="s">
        <v>20</v>
      </c>
      <c r="AC27" s="19">
        <v>11430</v>
      </c>
      <c r="AD27" s="19" t="s">
        <v>20</v>
      </c>
      <c r="AE27" s="19">
        <v>236172</v>
      </c>
      <c r="AF27" s="19">
        <v>133952</v>
      </c>
      <c r="AG27" s="19">
        <v>349940</v>
      </c>
      <c r="AH27" s="19">
        <v>239802</v>
      </c>
      <c r="AI27" s="19">
        <v>227942</v>
      </c>
      <c r="AJ27" s="19">
        <v>234467</v>
      </c>
      <c r="AK27" s="19">
        <v>75622</v>
      </c>
      <c r="AL27" s="19">
        <v>179209</v>
      </c>
      <c r="AM27" s="19">
        <v>158853</v>
      </c>
      <c r="AN27" s="19" t="s">
        <v>20</v>
      </c>
      <c r="AO27" s="19" t="s">
        <v>20</v>
      </c>
      <c r="AP27" s="19" t="s">
        <v>20</v>
      </c>
      <c r="AQ27" s="19" t="s">
        <v>20</v>
      </c>
      <c r="AR27" s="19" t="s">
        <v>20</v>
      </c>
      <c r="AS27" s="19" t="s">
        <v>20</v>
      </c>
    </row>
    <row r="28" spans="1:45" x14ac:dyDescent="0.2">
      <c r="A28" s="16">
        <v>2011</v>
      </c>
      <c r="B28" s="9">
        <f>SUM(D28,F28,H28,J28,N28,P28,R28,T28,V28,X28,Z28,AB28,AD28,AF28,AH28,AJ28,AL28,AN28)</f>
        <v>3569821</v>
      </c>
      <c r="C28" s="9">
        <f>SUM(E28,G28,I28,K28,O28,Q28,S28,U28,W28,Y28,AA28,AC28,AE28,AG28,AI28,AK28,AM28,AO28)</f>
        <v>15722091</v>
      </c>
      <c r="D28" s="7" t="s">
        <v>20</v>
      </c>
      <c r="E28" s="7" t="s">
        <v>20</v>
      </c>
      <c r="F28" s="7">
        <v>901753</v>
      </c>
      <c r="G28" s="7">
        <v>3041914</v>
      </c>
      <c r="H28" s="7">
        <v>190015</v>
      </c>
      <c r="I28" s="7">
        <v>5279187</v>
      </c>
      <c r="J28" s="7">
        <v>0</v>
      </c>
      <c r="K28" s="7">
        <v>294842</v>
      </c>
      <c r="L28" s="7" t="s">
        <v>20</v>
      </c>
      <c r="M28" s="7" t="s">
        <v>20</v>
      </c>
      <c r="N28" s="7">
        <v>0</v>
      </c>
      <c r="O28" s="7">
        <v>0</v>
      </c>
      <c r="P28" s="7">
        <v>670098</v>
      </c>
      <c r="Q28" s="7">
        <v>1772035</v>
      </c>
      <c r="R28" s="7">
        <v>0</v>
      </c>
      <c r="S28" s="7">
        <v>821782</v>
      </c>
      <c r="T28" s="7">
        <v>592558</v>
      </c>
      <c r="U28" s="7">
        <v>1113588</v>
      </c>
      <c r="V28" s="7">
        <v>93805</v>
      </c>
      <c r="W28" s="7">
        <v>1270906</v>
      </c>
      <c r="X28" s="7" t="s">
        <v>20</v>
      </c>
      <c r="Y28" s="7" t="s">
        <v>20</v>
      </c>
      <c r="Z28" s="19">
        <v>0</v>
      </c>
      <c r="AA28" s="19">
        <v>0</v>
      </c>
      <c r="AB28" s="19">
        <v>351</v>
      </c>
      <c r="AC28" s="19">
        <v>920</v>
      </c>
      <c r="AD28" s="19">
        <v>0</v>
      </c>
      <c r="AE28" s="19">
        <v>207970</v>
      </c>
      <c r="AF28" s="19">
        <v>118443</v>
      </c>
      <c r="AG28" s="19">
        <v>207053</v>
      </c>
      <c r="AH28" s="19">
        <v>146927</v>
      </c>
      <c r="AI28" s="19">
        <v>946209</v>
      </c>
      <c r="AJ28" s="19">
        <v>492220</v>
      </c>
      <c r="AK28" s="19">
        <v>98633</v>
      </c>
      <c r="AL28" s="19">
        <v>223504</v>
      </c>
      <c r="AM28" s="19">
        <v>135320</v>
      </c>
      <c r="AN28" s="19">
        <v>140147</v>
      </c>
      <c r="AO28" s="19">
        <v>531732</v>
      </c>
      <c r="AP28" s="19" t="s">
        <v>20</v>
      </c>
      <c r="AQ28" s="19" t="s">
        <v>20</v>
      </c>
      <c r="AR28" s="19" t="s">
        <v>20</v>
      </c>
      <c r="AS28" s="19" t="s">
        <v>20</v>
      </c>
    </row>
    <row r="29" spans="1:45" x14ac:dyDescent="0.2">
      <c r="A29" s="16">
        <v>2012</v>
      </c>
      <c r="B29" s="9">
        <f>SUM(D29,F29,H29,J29,N29,P29,R29,T29,V29,X29,Z29,AB29,AD29,AF29,AH29,AJ29,AL29,AN29)</f>
        <v>4242216.76</v>
      </c>
      <c r="C29" s="9">
        <f t="shared" ref="C29:C33" si="2">SUM(E29,G29,I29,K29,O29,Q29,S29,U29,W29,Y29,AA29,AC29,AE29,AG29,AI29,AK29,AM29+AO29)</f>
        <v>13766491.331</v>
      </c>
      <c r="D29" s="7" t="s">
        <v>20</v>
      </c>
      <c r="E29" s="7" t="s">
        <v>20</v>
      </c>
      <c r="F29" s="7">
        <v>0</v>
      </c>
      <c r="G29" s="7">
        <v>837748.35</v>
      </c>
      <c r="H29" s="7">
        <v>0</v>
      </c>
      <c r="I29" s="7">
        <v>8336</v>
      </c>
      <c r="J29" s="7">
        <v>5030</v>
      </c>
      <c r="K29" s="7">
        <v>700675</v>
      </c>
      <c r="L29" s="7" t="s">
        <v>20</v>
      </c>
      <c r="M29" s="7" t="s">
        <v>20</v>
      </c>
      <c r="N29" s="7" t="s">
        <v>20</v>
      </c>
      <c r="O29" s="7" t="s">
        <v>20</v>
      </c>
      <c r="P29" s="7">
        <v>537724</v>
      </c>
      <c r="Q29" s="7">
        <v>396</v>
      </c>
      <c r="R29" s="7">
        <v>222466</v>
      </c>
      <c r="S29" s="7">
        <v>3184582</v>
      </c>
      <c r="T29" s="7">
        <v>736199</v>
      </c>
      <c r="U29" s="7">
        <v>3003759</v>
      </c>
      <c r="V29" s="7">
        <v>322793</v>
      </c>
      <c r="W29" s="7">
        <v>53117</v>
      </c>
      <c r="X29" s="7">
        <v>0</v>
      </c>
      <c r="Y29" s="7">
        <v>0</v>
      </c>
      <c r="Z29" s="19">
        <v>199926</v>
      </c>
      <c r="AA29" s="19">
        <v>681103.86600000004</v>
      </c>
      <c r="AB29" s="19">
        <v>567292</v>
      </c>
      <c r="AC29" s="19">
        <v>1297279</v>
      </c>
      <c r="AD29" s="19">
        <v>0</v>
      </c>
      <c r="AE29" s="19">
        <v>284309</v>
      </c>
      <c r="AF29" s="19">
        <v>530159.76</v>
      </c>
      <c r="AG29" s="19">
        <v>1869717.115</v>
      </c>
      <c r="AH29" s="19">
        <v>758608</v>
      </c>
      <c r="AI29" s="19">
        <v>1268395</v>
      </c>
      <c r="AJ29" s="19">
        <v>0</v>
      </c>
      <c r="AK29" s="19">
        <v>0</v>
      </c>
      <c r="AL29" s="19">
        <v>185937</v>
      </c>
      <c r="AM29" s="19">
        <v>433989</v>
      </c>
      <c r="AN29" s="19">
        <v>176082</v>
      </c>
      <c r="AO29" s="19">
        <v>143085</v>
      </c>
      <c r="AP29" s="19" t="s">
        <v>20</v>
      </c>
      <c r="AQ29" s="19" t="s">
        <v>20</v>
      </c>
      <c r="AR29" s="19" t="s">
        <v>20</v>
      </c>
      <c r="AS29" s="19" t="s">
        <v>20</v>
      </c>
    </row>
    <row r="30" spans="1:45" x14ac:dyDescent="0.2">
      <c r="A30" s="16">
        <v>2013</v>
      </c>
      <c r="B30" s="9">
        <f>SUM(D30,F30,H30,J30,N30,P30,R30,T30,V30,X30,Z30,AB30,AD30,AF30,AH30,AJ30,AL30+AN30)</f>
        <v>4636849.6359999999</v>
      </c>
      <c r="C30" s="9">
        <f t="shared" si="2"/>
        <v>14721523.330000002</v>
      </c>
      <c r="D30" s="7" t="s">
        <v>20</v>
      </c>
      <c r="E30" s="7" t="s">
        <v>20</v>
      </c>
      <c r="F30" s="7">
        <v>0</v>
      </c>
      <c r="G30" s="7">
        <v>907607</v>
      </c>
      <c r="H30" s="7">
        <v>0</v>
      </c>
      <c r="I30" s="7">
        <v>0</v>
      </c>
      <c r="J30" s="7">
        <v>0</v>
      </c>
      <c r="K30" s="7">
        <v>195390</v>
      </c>
      <c r="L30" s="7" t="s">
        <v>20</v>
      </c>
      <c r="M30" s="7" t="s">
        <v>20</v>
      </c>
      <c r="N30" s="7" t="s">
        <v>20</v>
      </c>
      <c r="O30" s="7" t="s">
        <v>20</v>
      </c>
      <c r="P30" s="7">
        <v>1009417</v>
      </c>
      <c r="Q30" s="7">
        <v>168981</v>
      </c>
      <c r="R30" s="7">
        <v>232408.21</v>
      </c>
      <c r="S30" s="7">
        <v>4786302.37</v>
      </c>
      <c r="T30" s="7">
        <v>693016.32000000007</v>
      </c>
      <c r="U30" s="7">
        <v>2942428.85</v>
      </c>
      <c r="V30" s="7">
        <v>208089</v>
      </c>
      <c r="W30" s="7">
        <v>100484</v>
      </c>
      <c r="X30" s="7">
        <v>0</v>
      </c>
      <c r="Y30" s="7">
        <v>0</v>
      </c>
      <c r="Z30" s="19">
        <v>271640</v>
      </c>
      <c r="AA30" s="19">
        <v>135270</v>
      </c>
      <c r="AB30" s="19">
        <v>831240.63</v>
      </c>
      <c r="AC30" s="19">
        <v>2107594.4699999997</v>
      </c>
      <c r="AD30" s="19">
        <v>0</v>
      </c>
      <c r="AE30" s="19">
        <v>382739</v>
      </c>
      <c r="AF30" s="19">
        <v>138843</v>
      </c>
      <c r="AG30" s="19">
        <v>1023588</v>
      </c>
      <c r="AH30" s="19">
        <v>724596.34</v>
      </c>
      <c r="AI30" s="19">
        <v>1215996</v>
      </c>
      <c r="AJ30" s="19">
        <v>4</v>
      </c>
      <c r="AK30" s="19">
        <v>0</v>
      </c>
      <c r="AL30" s="19">
        <v>334596.45</v>
      </c>
      <c r="AM30" s="19">
        <v>563472.64000000001</v>
      </c>
      <c r="AN30" s="19">
        <v>192998.68599999999</v>
      </c>
      <c r="AO30" s="19">
        <v>191670</v>
      </c>
      <c r="AP30" s="19" t="s">
        <v>20</v>
      </c>
      <c r="AQ30" s="19" t="s">
        <v>20</v>
      </c>
      <c r="AR30" s="19" t="s">
        <v>20</v>
      </c>
      <c r="AS30" s="19" t="s">
        <v>20</v>
      </c>
    </row>
    <row r="31" spans="1:45" x14ac:dyDescent="0.2">
      <c r="A31" s="16">
        <v>2014</v>
      </c>
      <c r="B31" s="44">
        <f>SUM(D31,F31,H31,J31,N31,P31,R31,T31,V31,X31,Z31,AB31,AD31,AF31,AH31,AJ31,AL31+AN31)</f>
        <v>5296815.2799999993</v>
      </c>
      <c r="C31" s="44">
        <f t="shared" si="2"/>
        <v>15899439.696</v>
      </c>
      <c r="D31" s="7" t="s">
        <v>20</v>
      </c>
      <c r="E31" s="7" t="s">
        <v>20</v>
      </c>
      <c r="F31" s="7">
        <v>686411</v>
      </c>
      <c r="G31" s="7">
        <v>3207317</v>
      </c>
      <c r="H31" s="7">
        <v>160302</v>
      </c>
      <c r="I31" s="7">
        <v>5219627</v>
      </c>
      <c r="J31" s="7">
        <v>0</v>
      </c>
      <c r="K31" s="7">
        <v>351382</v>
      </c>
      <c r="L31" s="7" t="s">
        <v>20</v>
      </c>
      <c r="M31" s="7" t="s">
        <v>20</v>
      </c>
      <c r="N31" s="7" t="s">
        <v>20</v>
      </c>
      <c r="O31" s="7" t="s">
        <v>20</v>
      </c>
      <c r="P31" s="7">
        <v>852424</v>
      </c>
      <c r="Q31" s="7">
        <v>2455766</v>
      </c>
      <c r="R31" s="7">
        <v>12</v>
      </c>
      <c r="S31" s="7">
        <v>920999</v>
      </c>
      <c r="T31" s="7">
        <v>591578</v>
      </c>
      <c r="U31" s="7">
        <v>1362769</v>
      </c>
      <c r="V31" s="7">
        <v>157803</v>
      </c>
      <c r="W31" s="7">
        <v>1002007.72</v>
      </c>
      <c r="X31" s="7">
        <v>0</v>
      </c>
      <c r="Y31" s="7">
        <v>0</v>
      </c>
      <c r="Z31" s="19">
        <v>9</v>
      </c>
      <c r="AA31" s="19">
        <v>45.66</v>
      </c>
      <c r="AB31" s="19">
        <v>0</v>
      </c>
      <c r="AC31" s="19">
        <v>0</v>
      </c>
      <c r="AD31" s="19">
        <v>0</v>
      </c>
      <c r="AE31" s="19">
        <v>272256</v>
      </c>
      <c r="AF31" s="19">
        <v>184021</v>
      </c>
      <c r="AG31" s="19">
        <v>192234</v>
      </c>
      <c r="AH31" s="19">
        <v>263508</v>
      </c>
      <c r="AI31" s="19">
        <v>121386.75599999999</v>
      </c>
      <c r="AJ31" s="19">
        <v>293744</v>
      </c>
      <c r="AK31" s="19">
        <v>177572</v>
      </c>
      <c r="AL31" s="19">
        <v>1935818</v>
      </c>
      <c r="AM31" s="19">
        <v>94280</v>
      </c>
      <c r="AN31" s="19">
        <v>171185.28</v>
      </c>
      <c r="AO31" s="19">
        <v>521797.56</v>
      </c>
      <c r="AP31" s="19" t="s">
        <v>20</v>
      </c>
      <c r="AQ31" s="19" t="s">
        <v>20</v>
      </c>
      <c r="AR31" s="19" t="s">
        <v>20</v>
      </c>
      <c r="AS31" s="19" t="s">
        <v>20</v>
      </c>
    </row>
    <row r="32" spans="1:45" x14ac:dyDescent="0.2">
      <c r="A32" s="16">
        <v>2015</v>
      </c>
      <c r="B32" s="9">
        <f>SUM(D32,F32,H32,J32,N32,P32,R32,T32,V32,X32,Z32,AB32,AD32,AF32,AH32,AJ32,AL32+AN32)</f>
        <v>5089460.78</v>
      </c>
      <c r="C32" s="44">
        <f t="shared" si="2"/>
        <v>16890373.260000002</v>
      </c>
      <c r="D32" s="7" t="s">
        <v>20</v>
      </c>
      <c r="E32" s="7" t="s">
        <v>20</v>
      </c>
      <c r="F32" s="7">
        <v>674644</v>
      </c>
      <c r="G32" s="7">
        <v>3488418</v>
      </c>
      <c r="H32" s="7">
        <v>110718</v>
      </c>
      <c r="I32" s="7">
        <v>5457627</v>
      </c>
      <c r="J32" s="7">
        <v>0</v>
      </c>
      <c r="K32" s="7">
        <v>325274</v>
      </c>
      <c r="L32" s="7" t="s">
        <v>20</v>
      </c>
      <c r="M32" s="7" t="s">
        <v>20</v>
      </c>
      <c r="N32" s="7" t="s">
        <v>20</v>
      </c>
      <c r="O32" s="7" t="s">
        <v>20</v>
      </c>
      <c r="P32" s="7">
        <v>638007</v>
      </c>
      <c r="Q32" s="7">
        <v>2674295</v>
      </c>
      <c r="R32" s="7">
        <v>0</v>
      </c>
      <c r="S32" s="7">
        <v>921973</v>
      </c>
      <c r="T32" s="7">
        <v>592229</v>
      </c>
      <c r="U32" s="7">
        <v>1700123</v>
      </c>
      <c r="V32" s="7">
        <v>132749</v>
      </c>
      <c r="W32" s="7">
        <v>1108917.74</v>
      </c>
      <c r="X32" s="7">
        <v>0</v>
      </c>
      <c r="Y32" s="7">
        <v>0</v>
      </c>
      <c r="Z32" s="19">
        <v>10</v>
      </c>
      <c r="AA32" s="19">
        <v>31</v>
      </c>
      <c r="AB32" s="19">
        <v>0</v>
      </c>
      <c r="AC32" s="19">
        <v>0</v>
      </c>
      <c r="AD32" s="19">
        <v>0</v>
      </c>
      <c r="AE32" s="19">
        <v>236961</v>
      </c>
      <c r="AF32" s="19">
        <v>215259</v>
      </c>
      <c r="AG32" s="19">
        <v>200972</v>
      </c>
      <c r="AH32" s="19">
        <v>304812</v>
      </c>
      <c r="AI32" s="19">
        <v>140560</v>
      </c>
      <c r="AJ32" s="19">
        <v>185715</v>
      </c>
      <c r="AK32" s="19">
        <v>135774</v>
      </c>
      <c r="AL32" s="19">
        <v>2081957.3</v>
      </c>
      <c r="AM32" s="19">
        <v>49095</v>
      </c>
      <c r="AN32" s="19">
        <v>153360.48000000001</v>
      </c>
      <c r="AO32" s="19">
        <v>450352.51999999996</v>
      </c>
      <c r="AP32" s="19" t="s">
        <v>20</v>
      </c>
      <c r="AQ32" s="19" t="s">
        <v>20</v>
      </c>
      <c r="AR32" s="19" t="s">
        <v>20</v>
      </c>
      <c r="AS32" s="19" t="s">
        <v>20</v>
      </c>
    </row>
    <row r="33" spans="1:45" x14ac:dyDescent="0.2">
      <c r="A33" s="16">
        <v>2016</v>
      </c>
      <c r="B33" s="44">
        <f>SUM(D33,F33,H33,J33,N33,P33,R33,T33,V33,X33,Z33,AB33,AD33,AF33,AH33,AJ33,AL33+AN33)</f>
        <v>3448989.18</v>
      </c>
      <c r="C33" s="9">
        <f t="shared" si="2"/>
        <v>17536585.390000001</v>
      </c>
      <c r="D33" s="7" t="s">
        <v>20</v>
      </c>
      <c r="E33" s="7" t="s">
        <v>20</v>
      </c>
      <c r="F33" s="7">
        <v>779894</v>
      </c>
      <c r="G33" s="7">
        <v>3875716</v>
      </c>
      <c r="H33" s="7">
        <v>197072</v>
      </c>
      <c r="I33" s="7">
        <v>5432099</v>
      </c>
      <c r="J33" s="7">
        <v>0</v>
      </c>
      <c r="K33" s="7">
        <v>327809</v>
      </c>
      <c r="L33" s="7" t="s">
        <v>20</v>
      </c>
      <c r="M33" s="7" t="s">
        <v>20</v>
      </c>
      <c r="N33" s="7" t="s">
        <v>20</v>
      </c>
      <c r="O33" s="7" t="s">
        <v>20</v>
      </c>
      <c r="P33" s="7">
        <v>683175</v>
      </c>
      <c r="Q33" s="7">
        <v>2764824</v>
      </c>
      <c r="R33" s="7">
        <v>22308</v>
      </c>
      <c r="S33" s="7">
        <v>851832</v>
      </c>
      <c r="T33" s="7">
        <v>537007</v>
      </c>
      <c r="U33" s="7">
        <v>1893736</v>
      </c>
      <c r="V33" s="7">
        <v>202483</v>
      </c>
      <c r="W33" s="7">
        <v>1155291</v>
      </c>
      <c r="X33" s="7">
        <v>0</v>
      </c>
      <c r="Y33" s="7">
        <v>0</v>
      </c>
      <c r="Z33" s="19">
        <v>15</v>
      </c>
      <c r="AA33" s="19">
        <v>28</v>
      </c>
      <c r="AB33" s="19">
        <v>0</v>
      </c>
      <c r="AC33" s="19">
        <v>570</v>
      </c>
      <c r="AD33" s="19">
        <v>3288</v>
      </c>
      <c r="AE33" s="19">
        <v>313487</v>
      </c>
      <c r="AF33" s="19">
        <v>182136.25</v>
      </c>
      <c r="AG33" s="19">
        <v>177006</v>
      </c>
      <c r="AH33" s="19">
        <v>360242.66</v>
      </c>
      <c r="AI33" s="19">
        <v>169297.64</v>
      </c>
      <c r="AJ33" s="19">
        <v>235730</v>
      </c>
      <c r="AK33" s="19">
        <v>108600</v>
      </c>
      <c r="AL33" s="19">
        <v>73652</v>
      </c>
      <c r="AM33" s="19">
        <v>946</v>
      </c>
      <c r="AN33" s="19">
        <v>171986.27</v>
      </c>
      <c r="AO33" s="19">
        <v>465343.75</v>
      </c>
      <c r="AP33" s="19" t="s">
        <v>20</v>
      </c>
      <c r="AQ33" s="19" t="s">
        <v>20</v>
      </c>
      <c r="AR33" s="19" t="s">
        <v>20</v>
      </c>
      <c r="AS33" s="19" t="s">
        <v>20</v>
      </c>
    </row>
    <row r="34" spans="1:45" x14ac:dyDescent="0.2">
      <c r="A34" s="30">
        <v>2017</v>
      </c>
      <c r="B34" s="9">
        <f t="shared" ref="B34:B35" si="3">SUM(D34,F34,H34,J34,N34,P34,R34,T34,V34,X34,Z34,AB34,AD34,AF34,AH34,AJ34,AL34+AN34)</f>
        <v>3241429.0600000005</v>
      </c>
      <c r="C34" s="9">
        <v>17427573.969999999</v>
      </c>
      <c r="D34" s="7" t="s">
        <v>20</v>
      </c>
      <c r="E34" s="7" t="s">
        <v>20</v>
      </c>
      <c r="F34" s="7">
        <v>299408</v>
      </c>
      <c r="G34" s="7">
        <v>5427832</v>
      </c>
      <c r="H34" s="7">
        <v>750550</v>
      </c>
      <c r="I34" s="7">
        <v>3972317.45</v>
      </c>
      <c r="J34" s="7">
        <v>139511.34000000003</v>
      </c>
      <c r="K34" s="7">
        <v>1119343.2</v>
      </c>
      <c r="L34" s="7" t="s">
        <v>20</v>
      </c>
      <c r="M34" s="7" t="s">
        <v>20</v>
      </c>
      <c r="N34" s="7" t="s">
        <v>20</v>
      </c>
      <c r="O34" s="7" t="s">
        <v>20</v>
      </c>
      <c r="P34" s="7">
        <v>0</v>
      </c>
      <c r="Q34" s="7">
        <v>279981</v>
      </c>
      <c r="R34" s="7">
        <v>62400</v>
      </c>
      <c r="S34" s="7">
        <v>1035689</v>
      </c>
      <c r="T34" s="7">
        <v>155430.35</v>
      </c>
      <c r="U34" s="7">
        <v>201855.12</v>
      </c>
      <c r="V34" s="7">
        <v>768962</v>
      </c>
      <c r="W34" s="7">
        <v>2787534</v>
      </c>
      <c r="X34" s="7">
        <v>0</v>
      </c>
      <c r="Y34" s="7">
        <v>0</v>
      </c>
      <c r="Z34" s="19">
        <v>271799</v>
      </c>
      <c r="AA34" s="19">
        <v>77464</v>
      </c>
      <c r="AB34" s="19">
        <v>282548.37</v>
      </c>
      <c r="AC34" s="19">
        <v>124321</v>
      </c>
      <c r="AD34" s="19">
        <v>0</v>
      </c>
      <c r="AE34" s="19">
        <v>0</v>
      </c>
      <c r="AF34" s="19">
        <v>53</v>
      </c>
      <c r="AG34" s="19">
        <v>25</v>
      </c>
      <c r="AH34" s="19">
        <v>0</v>
      </c>
      <c r="AI34" s="19">
        <v>0</v>
      </c>
      <c r="AJ34" s="19">
        <v>0</v>
      </c>
      <c r="AK34" s="19">
        <v>327828</v>
      </c>
      <c r="AL34" s="19">
        <v>103067</v>
      </c>
      <c r="AM34" s="19">
        <v>179901.2</v>
      </c>
      <c r="AN34" s="19">
        <v>407700</v>
      </c>
      <c r="AO34" s="19">
        <v>1893483</v>
      </c>
      <c r="AP34" s="19" t="s">
        <v>20</v>
      </c>
      <c r="AQ34" s="19" t="s">
        <v>20</v>
      </c>
      <c r="AR34" s="19" t="s">
        <v>20</v>
      </c>
      <c r="AS34" s="19" t="s">
        <v>20</v>
      </c>
    </row>
    <row r="35" spans="1:45" x14ac:dyDescent="0.2">
      <c r="A35" s="30">
        <v>2018</v>
      </c>
      <c r="B35" s="9">
        <f t="shared" si="3"/>
        <v>3396721</v>
      </c>
      <c r="C35" s="9">
        <v>18309916.640000001</v>
      </c>
      <c r="D35" s="7" t="s">
        <v>20</v>
      </c>
      <c r="E35" s="7" t="s">
        <v>20</v>
      </c>
      <c r="F35" s="7">
        <v>739105</v>
      </c>
      <c r="G35" s="7">
        <v>3997042.9</v>
      </c>
      <c r="H35" s="7">
        <v>296785</v>
      </c>
      <c r="I35" s="7">
        <v>5354520</v>
      </c>
      <c r="J35" s="7">
        <v>0</v>
      </c>
      <c r="K35" s="7">
        <v>250160</v>
      </c>
      <c r="L35" s="7" t="s">
        <v>20</v>
      </c>
      <c r="M35" s="7" t="s">
        <v>20</v>
      </c>
      <c r="N35" s="7" t="s">
        <v>20</v>
      </c>
      <c r="O35" s="7" t="s">
        <v>20</v>
      </c>
      <c r="P35" s="7">
        <v>984856</v>
      </c>
      <c r="Q35" s="7">
        <v>3148295</v>
      </c>
      <c r="R35" s="7">
        <v>61813</v>
      </c>
      <c r="S35" s="7">
        <v>1013424</v>
      </c>
      <c r="T35" s="7">
        <v>398505</v>
      </c>
      <c r="U35" s="7">
        <v>1764299</v>
      </c>
      <c r="V35" s="7">
        <v>164635</v>
      </c>
      <c r="W35" s="7">
        <v>1123923.27</v>
      </c>
      <c r="X35" s="7">
        <v>7</v>
      </c>
      <c r="Y35" s="7">
        <v>0</v>
      </c>
      <c r="Z35" s="19">
        <v>62</v>
      </c>
      <c r="AA35" s="19">
        <v>3</v>
      </c>
      <c r="AB35" s="19">
        <v>0</v>
      </c>
      <c r="AC35" s="19">
        <v>0</v>
      </c>
      <c r="AD35" s="19">
        <v>0</v>
      </c>
      <c r="AE35" s="19">
        <v>230487</v>
      </c>
      <c r="AF35" s="19">
        <v>111896</v>
      </c>
      <c r="AG35" s="19">
        <v>183593</v>
      </c>
      <c r="AH35" s="19">
        <v>141804</v>
      </c>
      <c r="AI35" s="19">
        <v>137550</v>
      </c>
      <c r="AJ35" s="19">
        <v>250377</v>
      </c>
      <c r="AK35" s="19">
        <v>57442</v>
      </c>
      <c r="AL35" s="19">
        <v>17443</v>
      </c>
      <c r="AM35" s="19">
        <v>30557</v>
      </c>
      <c r="AN35" s="19">
        <v>229433</v>
      </c>
      <c r="AO35" s="19">
        <v>399375.47</v>
      </c>
      <c r="AP35" s="19">
        <v>0</v>
      </c>
      <c r="AQ35" s="19">
        <v>38516</v>
      </c>
      <c r="AR35" s="19">
        <v>0</v>
      </c>
      <c r="AS35" s="19">
        <v>580729</v>
      </c>
    </row>
    <row r="36" spans="1:45" x14ac:dyDescent="0.2">
      <c r="A36" s="30">
        <v>2019</v>
      </c>
      <c r="B36" s="44">
        <f>SUM(D36,F36,H36,J36,N36,P36,R36,T36,V36,X36,Z36,AB36,AD36,AF36,AH36,AJ36,AL36+AN36+AR36)</f>
        <v>3343518</v>
      </c>
      <c r="C36" s="9">
        <v>20235654.960000001</v>
      </c>
      <c r="D36" s="7" t="s">
        <v>20</v>
      </c>
      <c r="E36" s="7" t="s">
        <v>20</v>
      </c>
      <c r="F36" s="7">
        <v>720302</v>
      </c>
      <c r="G36" s="7">
        <v>743151.26</v>
      </c>
      <c r="H36" s="7">
        <v>197496</v>
      </c>
      <c r="I36" s="7">
        <v>5851695</v>
      </c>
      <c r="J36" s="7">
        <v>0</v>
      </c>
      <c r="K36" s="7">
        <v>239615</v>
      </c>
      <c r="L36" s="7" t="s">
        <v>20</v>
      </c>
      <c r="M36" s="7" t="s">
        <v>20</v>
      </c>
      <c r="N36" s="7" t="s">
        <v>20</v>
      </c>
      <c r="O36" s="7" t="s">
        <v>20</v>
      </c>
      <c r="P36" s="7">
        <v>970512</v>
      </c>
      <c r="Q36" s="7">
        <v>3327598</v>
      </c>
      <c r="R36" s="7">
        <v>32530</v>
      </c>
      <c r="S36" s="7">
        <v>1234916</v>
      </c>
      <c r="T36" s="7">
        <v>37347</v>
      </c>
      <c r="U36" s="7">
        <v>1146279</v>
      </c>
      <c r="V36" s="7">
        <v>224444</v>
      </c>
      <c r="W36" s="7">
        <v>967384</v>
      </c>
      <c r="X36" s="7">
        <v>0</v>
      </c>
      <c r="Y36" s="7">
        <v>0</v>
      </c>
      <c r="Z36" s="19">
        <v>107</v>
      </c>
      <c r="AA36" s="19">
        <v>16.3</v>
      </c>
      <c r="AB36" s="19">
        <v>0</v>
      </c>
      <c r="AC36" s="19">
        <v>0</v>
      </c>
      <c r="AD36" s="19">
        <v>0</v>
      </c>
      <c r="AE36" s="19">
        <v>314639</v>
      </c>
      <c r="AF36" s="19">
        <v>125385</v>
      </c>
      <c r="AG36" s="19">
        <v>211743</v>
      </c>
      <c r="AH36" s="19">
        <v>229482</v>
      </c>
      <c r="AI36" s="19">
        <v>190138</v>
      </c>
      <c r="AJ36" s="19">
        <v>214248</v>
      </c>
      <c r="AK36" s="19">
        <v>56363</v>
      </c>
      <c r="AL36" s="19">
        <v>7551</v>
      </c>
      <c r="AM36" s="19">
        <v>0</v>
      </c>
      <c r="AN36" s="19">
        <v>232955</v>
      </c>
      <c r="AO36" s="19">
        <v>701152.66</v>
      </c>
      <c r="AP36" s="19">
        <v>0</v>
      </c>
      <c r="AQ36" s="19">
        <v>560480</v>
      </c>
      <c r="AR36" s="19">
        <v>351159</v>
      </c>
      <c r="AS36" s="19">
        <v>1117366</v>
      </c>
    </row>
    <row r="37" spans="1:45" x14ac:dyDescent="0.2">
      <c r="A37" s="30">
        <v>2020</v>
      </c>
      <c r="B37" s="9">
        <f t="shared" ref="B37:B38" si="4">F37+H37+J37+P37+R37+T37+V37+X37+Z37+AB37+AD37+AF37+AH37+AJ37+AL37+AN37+AP37+AR37</f>
        <v>3217638.26</v>
      </c>
      <c r="C37" s="9">
        <f t="shared" ref="C37:C38" si="5">G37+I37+K37+Q37+S37+U37+W37+Y37+AA37+AC37+AE37+AG37+AI37+AK37+AM37+AO37+AQ37+AS37</f>
        <v>20318218.280000001</v>
      </c>
      <c r="D37" s="7" t="s">
        <v>20</v>
      </c>
      <c r="E37" s="7" t="s">
        <v>20</v>
      </c>
      <c r="F37" s="7">
        <v>743151.26</v>
      </c>
      <c r="G37" s="7">
        <v>4233675.9800000004</v>
      </c>
      <c r="H37" s="7">
        <v>178728</v>
      </c>
      <c r="I37" s="7">
        <v>5561428</v>
      </c>
      <c r="J37" s="7">
        <v>0</v>
      </c>
      <c r="K37" s="7">
        <v>469063.6</v>
      </c>
      <c r="L37" s="7">
        <v>0</v>
      </c>
      <c r="M37" s="7">
        <v>0</v>
      </c>
      <c r="N37" s="7" t="s">
        <v>20</v>
      </c>
      <c r="O37" s="7" t="s">
        <v>20</v>
      </c>
      <c r="P37" s="7">
        <v>915910</v>
      </c>
      <c r="Q37" s="7">
        <v>3143065</v>
      </c>
      <c r="R37" s="7">
        <v>74908</v>
      </c>
      <c r="S37" s="7">
        <v>1397205</v>
      </c>
      <c r="T37" s="7">
        <v>257536</v>
      </c>
      <c r="U37" s="7">
        <v>423643</v>
      </c>
      <c r="V37" s="7">
        <v>212746</v>
      </c>
      <c r="W37" s="7">
        <v>822040.7</v>
      </c>
      <c r="X37" s="7">
        <v>0</v>
      </c>
      <c r="Y37" s="7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206410</v>
      </c>
      <c r="AF37" s="19">
        <v>106639</v>
      </c>
      <c r="AG37" s="19">
        <v>170745</v>
      </c>
      <c r="AH37" s="19">
        <v>163972</v>
      </c>
      <c r="AI37" s="19">
        <v>294661</v>
      </c>
      <c r="AJ37" s="19">
        <v>237702</v>
      </c>
      <c r="AK37" s="19">
        <v>93626</v>
      </c>
      <c r="AL37" s="19">
        <v>9475</v>
      </c>
      <c r="AM37" s="19">
        <v>0</v>
      </c>
      <c r="AN37" s="19">
        <v>114276</v>
      </c>
      <c r="AO37" s="19">
        <v>674544</v>
      </c>
      <c r="AP37" s="19">
        <v>0</v>
      </c>
      <c r="AQ37" s="19">
        <v>1664903</v>
      </c>
      <c r="AR37" s="19">
        <v>202595</v>
      </c>
      <c r="AS37" s="19">
        <v>1163208</v>
      </c>
    </row>
    <row r="38" spans="1:45" s="6" customFormat="1" x14ac:dyDescent="0.2">
      <c r="A38" s="30">
        <v>2021</v>
      </c>
      <c r="B38" s="9">
        <f t="shared" si="4"/>
        <v>4706308.67</v>
      </c>
      <c r="C38" s="9">
        <f t="shared" si="5"/>
        <v>23716896.850000001</v>
      </c>
      <c r="D38" s="7" t="s">
        <v>20</v>
      </c>
      <c r="E38" s="7" t="s">
        <v>20</v>
      </c>
      <c r="F38" s="7">
        <v>952098.74</v>
      </c>
      <c r="G38" s="7">
        <v>5133340.46</v>
      </c>
      <c r="H38" s="7">
        <v>175199</v>
      </c>
      <c r="I38" s="7">
        <v>5838840.4100000001</v>
      </c>
      <c r="J38" s="7">
        <v>0</v>
      </c>
      <c r="K38" s="7">
        <v>289175</v>
      </c>
      <c r="L38" s="7">
        <v>0</v>
      </c>
      <c r="M38" s="7">
        <v>0</v>
      </c>
      <c r="N38" s="7" t="s">
        <v>20</v>
      </c>
      <c r="O38" s="7" t="s">
        <v>20</v>
      </c>
      <c r="P38" s="7">
        <v>1211339</v>
      </c>
      <c r="Q38" s="7">
        <v>3826792</v>
      </c>
      <c r="R38" s="7">
        <v>78741</v>
      </c>
      <c r="S38" s="7">
        <v>1605156</v>
      </c>
      <c r="T38" s="7">
        <v>229094</v>
      </c>
      <c r="U38" s="7">
        <v>431088.95</v>
      </c>
      <c r="V38" s="7">
        <v>265939.93</v>
      </c>
      <c r="W38" s="7">
        <v>923222.86</v>
      </c>
      <c r="X38" s="7">
        <v>0</v>
      </c>
      <c r="Y38" s="7">
        <v>0</v>
      </c>
      <c r="Z38" s="19">
        <v>0</v>
      </c>
      <c r="AA38" s="19">
        <v>2</v>
      </c>
      <c r="AB38" s="19">
        <v>0</v>
      </c>
      <c r="AC38" s="19">
        <v>944</v>
      </c>
      <c r="AD38" s="19">
        <v>0</v>
      </c>
      <c r="AE38" s="19">
        <v>280046</v>
      </c>
      <c r="AF38" s="19">
        <v>170485</v>
      </c>
      <c r="AG38" s="19">
        <v>215994</v>
      </c>
      <c r="AH38" s="19">
        <v>154736</v>
      </c>
      <c r="AI38" s="19">
        <v>479751.42000000004</v>
      </c>
      <c r="AJ38" s="19">
        <v>224236</v>
      </c>
      <c r="AK38" s="19">
        <v>235666</v>
      </c>
      <c r="AL38" s="19">
        <v>66580</v>
      </c>
      <c r="AM38" s="19">
        <v>0</v>
      </c>
      <c r="AN38" s="19">
        <v>324506</v>
      </c>
      <c r="AO38" s="19">
        <v>835774.75</v>
      </c>
      <c r="AP38" s="19">
        <v>0</v>
      </c>
      <c r="AQ38" s="19">
        <v>1562944</v>
      </c>
      <c r="AR38" s="19">
        <v>853354</v>
      </c>
      <c r="AS38" s="19">
        <v>2058159</v>
      </c>
    </row>
    <row r="39" spans="1:45" s="6" customFormat="1" x14ac:dyDescent="0.2">
      <c r="A39" s="16">
        <v>2022</v>
      </c>
      <c r="B39" s="9">
        <f>F39+H39+J39+P39+R39+T39+V39+X39+Z39+AB39+AD39+AF39+AH39+AJ39+AL39+AN39+AP39+AR39</f>
        <v>5730047</v>
      </c>
      <c r="C39" s="9">
        <f>G39+I39+K39+Q39+S39+U39+W39+Y39+AA39+AC39+AE39+AG39+AI39+AK39+AM39+AO39+AQ39+AS39</f>
        <v>23072054.740000002</v>
      </c>
      <c r="D39" s="7" t="s">
        <v>20</v>
      </c>
      <c r="E39" s="7" t="s">
        <v>20</v>
      </c>
      <c r="F39" s="7">
        <v>1011644</v>
      </c>
      <c r="G39" s="7">
        <v>5209416</v>
      </c>
      <c r="H39" s="7">
        <v>437603</v>
      </c>
      <c r="I39" s="7">
        <v>4986664.87</v>
      </c>
      <c r="J39" s="7">
        <v>10000</v>
      </c>
      <c r="K39" s="7">
        <v>189909</v>
      </c>
      <c r="L39" s="7">
        <v>0</v>
      </c>
      <c r="M39" s="7">
        <v>0</v>
      </c>
      <c r="N39" s="7" t="s">
        <v>20</v>
      </c>
      <c r="O39" s="7" t="s">
        <v>20</v>
      </c>
      <c r="P39" s="7">
        <v>1262100</v>
      </c>
      <c r="Q39" s="7">
        <v>4045387</v>
      </c>
      <c r="R39" s="7">
        <v>228453</v>
      </c>
      <c r="S39" s="7">
        <v>1484105</v>
      </c>
      <c r="T39" s="7">
        <v>163731</v>
      </c>
      <c r="U39" s="7">
        <v>651754.87</v>
      </c>
      <c r="V39" s="7">
        <v>323915</v>
      </c>
      <c r="W39" s="7">
        <v>922264</v>
      </c>
      <c r="X39" s="7">
        <v>0</v>
      </c>
      <c r="Y39" s="7">
        <v>0</v>
      </c>
      <c r="Z39" s="19">
        <v>24</v>
      </c>
      <c r="AA39" s="19">
        <v>1594</v>
      </c>
      <c r="AB39" s="19">
        <v>0</v>
      </c>
      <c r="AC39" s="19">
        <v>656</v>
      </c>
      <c r="AD39" s="19">
        <v>16289</v>
      </c>
      <c r="AE39" s="19">
        <v>305027</v>
      </c>
      <c r="AF39" s="19">
        <v>273931</v>
      </c>
      <c r="AG39" s="19">
        <v>44313</v>
      </c>
      <c r="AH39" s="19">
        <v>195394</v>
      </c>
      <c r="AI39" s="19">
        <v>556068</v>
      </c>
      <c r="AJ39" s="19">
        <v>227990</v>
      </c>
      <c r="AK39" s="19">
        <v>155658</v>
      </c>
      <c r="AL39" s="19">
        <v>62984</v>
      </c>
      <c r="AM39" s="19">
        <v>0</v>
      </c>
      <c r="AN39" s="19">
        <v>321341</v>
      </c>
      <c r="AO39" s="19">
        <v>1017817</v>
      </c>
      <c r="AP39" s="19">
        <v>177866</v>
      </c>
      <c r="AQ39" s="19">
        <v>1533869</v>
      </c>
      <c r="AR39" s="19">
        <v>1016782</v>
      </c>
      <c r="AS39" s="19">
        <v>1967552</v>
      </c>
    </row>
    <row r="40" spans="1:45" s="6" customFormat="1" x14ac:dyDescent="0.2">
      <c r="A40" s="16">
        <v>2023</v>
      </c>
      <c r="B40" s="9">
        <f>F40+H40+J40+P40+R40+T40+V40+X40+Z40+AB40+AD40+AF40+AH40+AJ40+AL40+AN40+AP40+AR40</f>
        <v>5682180.2199999997</v>
      </c>
      <c r="C40" s="9">
        <f>G40+I40+K40+Q40+S40+U40+W40+Y40+AA40+AC40+AE40+AG40+AI40+AK40+AM40+AO40+AQ40+AS40</f>
        <v>23928553.989999998</v>
      </c>
      <c r="D40" s="7" t="s">
        <v>20</v>
      </c>
      <c r="E40" s="7" t="s">
        <v>20</v>
      </c>
      <c r="F40" s="7">
        <v>971236.2</v>
      </c>
      <c r="G40" s="7">
        <v>4816849</v>
      </c>
      <c r="H40" s="7">
        <v>446018</v>
      </c>
      <c r="I40" s="7">
        <v>5422005</v>
      </c>
      <c r="J40" s="7">
        <v>18320</v>
      </c>
      <c r="K40" s="7">
        <v>317020</v>
      </c>
      <c r="L40" s="7">
        <v>0</v>
      </c>
      <c r="M40" s="7">
        <v>0</v>
      </c>
      <c r="N40" s="7" t="s">
        <v>20</v>
      </c>
      <c r="O40" s="7" t="s">
        <v>20</v>
      </c>
      <c r="P40" s="7">
        <v>1359953.02</v>
      </c>
      <c r="Q40" s="7">
        <v>4430547</v>
      </c>
      <c r="R40" s="7">
        <v>151084</v>
      </c>
      <c r="S40" s="7">
        <v>1489488</v>
      </c>
      <c r="T40" s="7">
        <v>341021</v>
      </c>
      <c r="U40" s="7">
        <v>532261</v>
      </c>
      <c r="V40" s="7">
        <v>367389</v>
      </c>
      <c r="W40" s="7">
        <v>696094</v>
      </c>
      <c r="X40" s="7">
        <v>0</v>
      </c>
      <c r="Y40" s="7">
        <v>0</v>
      </c>
      <c r="Z40" s="19">
        <v>0</v>
      </c>
      <c r="AA40" s="19">
        <v>20</v>
      </c>
      <c r="AB40" s="19">
        <v>0</v>
      </c>
      <c r="AC40" s="19">
        <v>789</v>
      </c>
      <c r="AD40" s="19">
        <v>5495</v>
      </c>
      <c r="AE40" s="19">
        <v>424285</v>
      </c>
      <c r="AF40" s="19">
        <v>276115</v>
      </c>
      <c r="AG40" s="19">
        <v>157094</v>
      </c>
      <c r="AH40" s="19">
        <v>185059</v>
      </c>
      <c r="AI40" s="19">
        <v>589089</v>
      </c>
      <c r="AJ40" s="19">
        <v>88716</v>
      </c>
      <c r="AK40" s="19">
        <v>157395</v>
      </c>
      <c r="AL40" s="19">
        <v>0</v>
      </c>
      <c r="AM40" s="19">
        <v>0</v>
      </c>
      <c r="AN40" s="19">
        <v>374913</v>
      </c>
      <c r="AO40" s="19">
        <v>1109329.99</v>
      </c>
      <c r="AP40" s="19">
        <v>0</v>
      </c>
      <c r="AQ40" s="19">
        <v>1938673</v>
      </c>
      <c r="AR40" s="19">
        <v>1096861</v>
      </c>
      <c r="AS40" s="19">
        <v>1847615</v>
      </c>
    </row>
    <row r="41" spans="1:45" s="6" customFormat="1" x14ac:dyDescent="0.2">
      <c r="A41" s="16">
        <v>2024</v>
      </c>
      <c r="B41" s="9">
        <f>F41+H41+J41+L41+P41+R41+T41+V41+X41+Z41+AB41+AD41+AF41+AH41+AJ41+AL41+AN41+AP41+AR41</f>
        <v>5326539.38</v>
      </c>
      <c r="C41" s="9">
        <f>G41+I41+K41+M41+Q41+S41+U41+W41+Y41+AA41+AC41+AE41+AG41+AI41+AK41+AM41+AO41+AQ41+AS41</f>
        <v>25594434</v>
      </c>
      <c r="D41" s="7" t="s">
        <v>20</v>
      </c>
      <c r="E41" s="7" t="s">
        <v>20</v>
      </c>
      <c r="F41" s="7">
        <v>1139477.3799999999</v>
      </c>
      <c r="G41" s="7">
        <v>4810133</v>
      </c>
      <c r="H41" s="7">
        <v>290213</v>
      </c>
      <c r="I41" s="7">
        <v>6550958</v>
      </c>
      <c r="J41" s="7">
        <v>10000</v>
      </c>
      <c r="K41" s="7">
        <v>271947</v>
      </c>
      <c r="L41" s="7">
        <v>424</v>
      </c>
      <c r="M41" s="7">
        <v>19666</v>
      </c>
      <c r="N41" s="7" t="s">
        <v>20</v>
      </c>
      <c r="O41" s="7" t="s">
        <v>20</v>
      </c>
      <c r="P41" s="7">
        <v>1291848</v>
      </c>
      <c r="Q41" s="7">
        <v>5190147</v>
      </c>
      <c r="R41" s="7">
        <v>71877</v>
      </c>
      <c r="S41" s="7">
        <v>1813711</v>
      </c>
      <c r="T41" s="7">
        <v>286178</v>
      </c>
      <c r="U41" s="7">
        <v>622183</v>
      </c>
      <c r="V41" s="7">
        <v>363017</v>
      </c>
      <c r="W41" s="7">
        <v>1001479</v>
      </c>
      <c r="X41" s="7">
        <v>0</v>
      </c>
      <c r="Y41" s="7">
        <v>3169</v>
      </c>
      <c r="Z41" s="7">
        <v>2</v>
      </c>
      <c r="AA41" s="7">
        <v>620</v>
      </c>
      <c r="AB41" s="7">
        <v>0</v>
      </c>
      <c r="AC41" s="7">
        <v>0</v>
      </c>
      <c r="AD41" s="7">
        <v>0</v>
      </c>
      <c r="AE41" s="7">
        <v>204683</v>
      </c>
      <c r="AF41" s="7">
        <v>313805</v>
      </c>
      <c r="AG41" s="7">
        <v>195793</v>
      </c>
      <c r="AH41" s="7">
        <v>155708</v>
      </c>
      <c r="AI41" s="7">
        <v>460019</v>
      </c>
      <c r="AJ41" s="7">
        <v>103251</v>
      </c>
      <c r="AK41" s="7">
        <v>89469</v>
      </c>
      <c r="AL41" s="7">
        <v>0</v>
      </c>
      <c r="AM41" s="7">
        <v>0</v>
      </c>
      <c r="AN41" s="7">
        <v>287125</v>
      </c>
      <c r="AO41" s="7">
        <v>583053</v>
      </c>
      <c r="AP41" s="7">
        <v>0</v>
      </c>
      <c r="AQ41" s="7">
        <v>1905448</v>
      </c>
      <c r="AR41" s="7">
        <v>1013614</v>
      </c>
      <c r="AS41" s="7">
        <v>1871956</v>
      </c>
    </row>
    <row r="42" spans="1:45" s="6" customFormat="1" x14ac:dyDescent="0.2">
      <c r="A42" s="17">
        <v>2025</v>
      </c>
      <c r="B42" s="10">
        <f>F42+H42+J42+L42+P42+R42+T42+V42+X42+Z42+AB42+AD42+AF42+AH42+AJ42+AL42+AN42+AP42+AR42</f>
        <v>5771458</v>
      </c>
      <c r="C42" s="10">
        <f>G42+I42+K42+M42+Q42+S42+U42+W42+Y42+AA42+AC42+AE42+AG42+AI42+AK42+AM42+AO42+AQ42+AS42</f>
        <v>27747668</v>
      </c>
      <c r="D42" s="8" t="s">
        <v>20</v>
      </c>
      <c r="E42" s="8" t="s">
        <v>20</v>
      </c>
      <c r="F42" s="8">
        <v>1170629</v>
      </c>
      <c r="G42" s="8">
        <v>5743356</v>
      </c>
      <c r="H42" s="8">
        <v>437311</v>
      </c>
      <c r="I42" s="8">
        <v>6625506</v>
      </c>
      <c r="J42" s="8">
        <v>0</v>
      </c>
      <c r="K42" s="8">
        <v>230491</v>
      </c>
      <c r="L42" s="8">
        <v>0</v>
      </c>
      <c r="M42" s="8">
        <v>0</v>
      </c>
      <c r="N42" s="8" t="s">
        <v>20</v>
      </c>
      <c r="O42" s="8" t="s">
        <v>20</v>
      </c>
      <c r="P42" s="8">
        <v>1315072</v>
      </c>
      <c r="Q42" s="8">
        <v>5682597</v>
      </c>
      <c r="R42" s="8">
        <v>111416</v>
      </c>
      <c r="S42" s="8">
        <v>1702402</v>
      </c>
      <c r="T42" s="8">
        <v>180475</v>
      </c>
      <c r="U42" s="8">
        <v>723315</v>
      </c>
      <c r="V42" s="8">
        <v>474894</v>
      </c>
      <c r="W42" s="8">
        <v>1165997</v>
      </c>
      <c r="X42" s="8">
        <v>0</v>
      </c>
      <c r="Y42" s="8">
        <v>0</v>
      </c>
      <c r="Z42" s="8">
        <v>9</v>
      </c>
      <c r="AA42" s="8">
        <v>50</v>
      </c>
      <c r="AB42" s="8">
        <v>0</v>
      </c>
      <c r="AC42" s="8">
        <v>0</v>
      </c>
      <c r="AD42" s="8">
        <v>0</v>
      </c>
      <c r="AE42" s="8">
        <v>204647</v>
      </c>
      <c r="AF42" s="8">
        <v>315746</v>
      </c>
      <c r="AG42" s="8">
        <v>201907</v>
      </c>
      <c r="AH42" s="8">
        <v>149379</v>
      </c>
      <c r="AI42" s="8">
        <v>583467</v>
      </c>
      <c r="AJ42" s="8">
        <v>144020</v>
      </c>
      <c r="AK42" s="8">
        <v>273712</v>
      </c>
      <c r="AL42" s="8">
        <v>0</v>
      </c>
      <c r="AM42" s="8">
        <v>0</v>
      </c>
      <c r="AN42" s="8">
        <v>362365</v>
      </c>
      <c r="AO42" s="8">
        <v>647823</v>
      </c>
      <c r="AP42" s="8">
        <v>0</v>
      </c>
      <c r="AQ42" s="8">
        <v>1866105</v>
      </c>
      <c r="AR42" s="8">
        <v>1110142</v>
      </c>
      <c r="AS42" s="8">
        <v>2096293</v>
      </c>
    </row>
    <row r="43" spans="1:45" x14ac:dyDescent="0.2">
      <c r="A43" s="14" t="s">
        <v>19</v>
      </c>
      <c r="B43" s="14"/>
      <c r="C43" s="14"/>
      <c r="D43" s="14"/>
      <c r="E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7"/>
      <c r="W43" s="7"/>
      <c r="X43" s="14"/>
      <c r="Y43" s="14"/>
      <c r="Z43" s="14"/>
      <c r="AA43" s="14"/>
      <c r="AB43" s="19"/>
      <c r="AC43" s="19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x14ac:dyDescent="0.2">
      <c r="A44" s="14" t="s">
        <v>17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2">
      <c r="A45" s="29" t="s">
        <v>23</v>
      </c>
      <c r="B45" s="29"/>
      <c r="C45" s="29"/>
      <c r="D45" s="29"/>
      <c r="E45" s="29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25"/>
      <c r="AO45" s="25"/>
      <c r="AP45" s="13"/>
      <c r="AQ45" s="13"/>
      <c r="AR45" s="13"/>
      <c r="AS45" s="13"/>
    </row>
    <row r="46" spans="1:45" ht="12.75" customHeight="1" x14ac:dyDescent="0.2">
      <c r="A46" s="28" t="s">
        <v>21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5"/>
      <c r="AO46" s="25"/>
      <c r="AP46" s="25"/>
      <c r="AQ46" s="25"/>
      <c r="AR46" s="25"/>
      <c r="AS46" s="25"/>
    </row>
    <row r="47" spans="1:45" x14ac:dyDescent="0.2">
      <c r="A47" s="18" t="s">
        <v>18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6"/>
      <c r="Z47" s="27"/>
      <c r="AA47" s="27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5"/>
      <c r="AO47" s="25"/>
      <c r="AP47" s="28"/>
      <c r="AQ47" s="28"/>
      <c r="AR47" s="28"/>
      <c r="AS47" s="28"/>
    </row>
    <row r="48" spans="1:45" ht="16.5" customHeight="1" x14ac:dyDescent="0.2"/>
    <row r="50" spans="1:27" ht="13.5" x14ac:dyDescent="0.25">
      <c r="A50" s="15"/>
      <c r="B50" s="34"/>
      <c r="C50" s="34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Y50" s="5"/>
      <c r="Z50" s="2"/>
      <c r="AA50" s="2"/>
    </row>
    <row r="51" spans="1:27" ht="13.5" x14ac:dyDescent="0.25">
      <c r="A51" s="33"/>
      <c r="B51" s="35"/>
      <c r="C51" s="35"/>
      <c r="Y51" s="5"/>
      <c r="Z51" s="2"/>
      <c r="AA51" s="2"/>
    </row>
    <row r="52" spans="1:27" ht="13.5" x14ac:dyDescent="0.25">
      <c r="A52" s="33"/>
      <c r="B52" s="36"/>
      <c r="C52" s="36"/>
      <c r="Y52" s="5"/>
      <c r="Z52" s="2"/>
      <c r="AA52" s="2"/>
    </row>
    <row r="53" spans="1:27" ht="13.5" x14ac:dyDescent="0.25">
      <c r="A53" s="3"/>
      <c r="B53" s="4"/>
      <c r="C53" s="4"/>
      <c r="Y53" s="5"/>
      <c r="Z53" s="2"/>
      <c r="AA53" s="2"/>
    </row>
    <row r="54" spans="1:27" ht="13.5" x14ac:dyDescent="0.25">
      <c r="A54" s="5"/>
      <c r="B54" s="2"/>
      <c r="C54" s="2"/>
      <c r="Y54" s="5"/>
      <c r="Z54" s="2"/>
      <c r="AA54" s="2"/>
    </row>
    <row r="55" spans="1:27" ht="13.5" x14ac:dyDescent="0.25">
      <c r="A55" s="5"/>
      <c r="B55" s="2"/>
      <c r="C55" s="2"/>
      <c r="Y55" s="5"/>
      <c r="Z55" s="2"/>
      <c r="AA55" s="2"/>
    </row>
    <row r="56" spans="1:27" ht="13.5" x14ac:dyDescent="0.25">
      <c r="A56" s="5"/>
      <c r="B56" s="2"/>
      <c r="C56" s="2"/>
      <c r="Y56" s="5"/>
      <c r="Z56" s="2"/>
      <c r="AA56" s="2"/>
    </row>
    <row r="57" spans="1:27" ht="13.5" x14ac:dyDescent="0.25">
      <c r="A57" s="5"/>
      <c r="B57" s="2"/>
      <c r="C57" s="2"/>
      <c r="Y57" s="5"/>
      <c r="Z57" s="2"/>
      <c r="AA57" s="2"/>
    </row>
    <row r="58" spans="1:27" ht="13.5" x14ac:dyDescent="0.25">
      <c r="A58" s="5"/>
      <c r="B58" s="2"/>
      <c r="C58" s="2"/>
      <c r="Y58" s="5"/>
      <c r="Z58" s="2"/>
      <c r="AA58" s="2"/>
    </row>
    <row r="59" spans="1:27" ht="13.5" x14ac:dyDescent="0.25">
      <c r="A59" s="5"/>
      <c r="B59" s="2"/>
      <c r="C59" s="2"/>
      <c r="Y59" s="5"/>
      <c r="Z59" s="2"/>
      <c r="AA59" s="2"/>
    </row>
    <row r="60" spans="1:27" ht="13.5" x14ac:dyDescent="0.25">
      <c r="A60" s="5"/>
      <c r="B60" s="2"/>
      <c r="C60" s="2"/>
      <c r="Y60" s="5"/>
      <c r="Z60" s="2"/>
      <c r="AA60" s="2"/>
    </row>
    <row r="61" spans="1:27" ht="13.5" x14ac:dyDescent="0.25">
      <c r="A61" s="5"/>
      <c r="B61" s="2"/>
      <c r="C61" s="2"/>
      <c r="Y61" s="5"/>
      <c r="Z61" s="2"/>
      <c r="AA61" s="2"/>
    </row>
    <row r="62" spans="1:27" ht="13.5" x14ac:dyDescent="0.25">
      <c r="A62" s="5"/>
      <c r="B62" s="2"/>
      <c r="C62" s="2"/>
      <c r="Y62" s="5"/>
      <c r="Z62" s="2"/>
      <c r="AA62" s="2"/>
    </row>
    <row r="63" spans="1:27" ht="13.5" x14ac:dyDescent="0.25">
      <c r="A63" s="5"/>
      <c r="B63" s="2"/>
      <c r="C63" s="2"/>
      <c r="Y63" s="5"/>
      <c r="Z63" s="2"/>
      <c r="AA63" s="2"/>
    </row>
    <row r="64" spans="1:27" ht="13.5" x14ac:dyDescent="0.25">
      <c r="A64" s="5"/>
      <c r="B64" s="2"/>
      <c r="C64" s="2"/>
      <c r="Y64" s="5"/>
      <c r="Z64" s="2"/>
      <c r="AA64" s="2"/>
    </row>
    <row r="65" spans="1:3" ht="13.5" x14ac:dyDescent="0.25">
      <c r="A65" s="5"/>
      <c r="B65" s="2"/>
      <c r="C65" s="2"/>
    </row>
    <row r="66" spans="1:3" ht="13.5" x14ac:dyDescent="0.25">
      <c r="A66" s="5"/>
      <c r="B66" s="2"/>
      <c r="C66" s="2"/>
    </row>
    <row r="67" spans="1:3" ht="13.5" x14ac:dyDescent="0.25">
      <c r="A67" s="5"/>
      <c r="B67" s="2"/>
      <c r="C67" s="2"/>
    </row>
    <row r="68" spans="1:3" ht="13.5" x14ac:dyDescent="0.25">
      <c r="A68" s="5"/>
      <c r="B68" s="2"/>
      <c r="C68" s="2"/>
    </row>
    <row r="69" spans="1:3" ht="13.5" x14ac:dyDescent="0.25">
      <c r="A69" s="5"/>
      <c r="B69" s="2"/>
      <c r="C69" s="2"/>
    </row>
    <row r="70" spans="1:3" x14ac:dyDescent="0.2">
      <c r="A70" s="6"/>
      <c r="B70" s="6"/>
      <c r="C70" s="6"/>
    </row>
  </sheetData>
  <mergeCells count="27">
    <mergeCell ref="AP6:AQ6"/>
    <mergeCell ref="AR6:AS6"/>
    <mergeCell ref="A3:AS3"/>
    <mergeCell ref="A4:AS4"/>
    <mergeCell ref="AN6:AO6"/>
    <mergeCell ref="L6:M6"/>
    <mergeCell ref="R6:S6"/>
    <mergeCell ref="D6:E6"/>
    <mergeCell ref="F6:G6"/>
    <mergeCell ref="H6:I6"/>
    <mergeCell ref="J6:K6"/>
    <mergeCell ref="N6:O6"/>
    <mergeCell ref="C6:C7"/>
    <mergeCell ref="B6:B7"/>
    <mergeCell ref="A6:A7"/>
    <mergeCell ref="A2:AM2"/>
    <mergeCell ref="AF6:AG6"/>
    <mergeCell ref="AH6:AI6"/>
    <mergeCell ref="AJ6:AK6"/>
    <mergeCell ref="AL6:AM6"/>
    <mergeCell ref="T6:U6"/>
    <mergeCell ref="V6:W6"/>
    <mergeCell ref="AB6:AC6"/>
    <mergeCell ref="AD6:AE6"/>
    <mergeCell ref="Z6:AA6"/>
    <mergeCell ref="X6:Y6"/>
    <mergeCell ref="P6:Q6"/>
  </mergeCells>
  <phoneticPr fontId="4" type="noConversion"/>
  <pageMargins left="0.75" right="0.75" top="1" bottom="1" header="0.5" footer="0.5"/>
  <pageSetup orientation="portrait" r:id="rId1"/>
  <headerFooter alignWithMargins="0"/>
  <ignoredErrors>
    <ignoredError sqref="A13: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3.10.01</vt:lpstr>
    </vt:vector>
  </TitlesOfParts>
  <Company>Oficina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viviana.ditren</dc:creator>
  <cp:lastModifiedBy>Naurelsys Hernández Durán</cp:lastModifiedBy>
  <dcterms:created xsi:type="dcterms:W3CDTF">2010-03-10T14:37:03Z</dcterms:created>
  <dcterms:modified xsi:type="dcterms:W3CDTF">2026-03-11T13:36:21Z</dcterms:modified>
</cp:coreProperties>
</file>