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8. Comercio interno\3. Insumos\4. Fichas de carga\Portal Web\Mensuales\"/>
    </mc:Choice>
  </mc:AlternateContent>
  <xr:revisionPtr revIDLastSave="0" documentId="13_ncr:1_{0B37A358-01E3-4DD2-A1B8-F4925AF2CE4E}" xr6:coauthVersionLast="47" xr6:coauthVersionMax="47" xr10:uidLastSave="{00000000-0000-0000-0000-000000000000}"/>
  <bookViews>
    <workbookView xWindow="240" yWindow="45" windowWidth="14175" windowHeight="14775" xr2:uid="{00000000-000D-0000-FFFF-FFFF00000000}"/>
  </bookViews>
  <sheets>
    <sheet name="2018" sheetId="1" r:id="rId1"/>
    <sheet name="2019" sheetId="2" r:id="rId2"/>
    <sheet name="2020" sheetId="6" r:id="rId3"/>
    <sheet name="2021" sheetId="7" r:id="rId4"/>
    <sheet name="2022" sheetId="8" r:id="rId5"/>
    <sheet name="2023" sheetId="9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6" l="1"/>
  <c r="B8" i="6"/>
  <c r="B11" i="1" l="1"/>
  <c r="B10" i="1"/>
  <c r="B9" i="1"/>
  <c r="B8" i="1"/>
  <c r="B7" i="1"/>
  <c r="N6" i="1"/>
  <c r="M6" i="1"/>
  <c r="L6" i="1"/>
  <c r="K6" i="1"/>
  <c r="J6" i="1"/>
  <c r="I6" i="1"/>
  <c r="H6" i="1"/>
  <c r="G6" i="1"/>
  <c r="F6" i="1"/>
  <c r="E6" i="1"/>
  <c r="D6" i="1"/>
  <c r="C6" i="1"/>
  <c r="B11" i="2"/>
  <c r="B10" i="2"/>
  <c r="B9" i="2"/>
  <c r="B8" i="2"/>
  <c r="B7" i="2"/>
  <c r="N6" i="2"/>
  <c r="M6" i="2"/>
  <c r="L6" i="2"/>
  <c r="K6" i="2"/>
  <c r="J6" i="2"/>
  <c r="I6" i="2"/>
  <c r="H6" i="2"/>
  <c r="G6" i="2"/>
  <c r="F6" i="2"/>
  <c r="E6" i="2"/>
  <c r="D6" i="2"/>
  <c r="C6" i="2"/>
  <c r="G6" i="6"/>
  <c r="F6" i="6"/>
  <c r="E6" i="6"/>
  <c r="D6" i="6"/>
  <c r="B9" i="6"/>
  <c r="B11" i="6"/>
  <c r="B10" i="6"/>
  <c r="N6" i="6"/>
  <c r="M6" i="6"/>
  <c r="L6" i="6"/>
  <c r="K6" i="6"/>
  <c r="J6" i="6"/>
  <c r="I6" i="6"/>
  <c r="H6" i="6"/>
  <c r="B6" i="1" l="1"/>
  <c r="B6" i="2"/>
  <c r="C6" i="6"/>
  <c r="B6" i="6"/>
  <c r="D8" i="9" l="1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H7" i="9"/>
  <c r="I7" i="9"/>
  <c r="J7" i="9"/>
  <c r="K7" i="9"/>
  <c r="D7" i="9"/>
  <c r="E7" i="9"/>
  <c r="F7" i="9"/>
  <c r="G7" i="9"/>
  <c r="C8" i="9"/>
  <c r="C9" i="9"/>
  <c r="C10" i="9"/>
  <c r="C11" i="9"/>
  <c r="C7" i="9"/>
  <c r="C6" i="9" l="1"/>
  <c r="D6" i="9"/>
  <c r="E6" i="9"/>
  <c r="F6" i="9"/>
  <c r="G6" i="9"/>
  <c r="H6" i="9"/>
  <c r="I6" i="9"/>
  <c r="J6" i="9"/>
  <c r="K6" i="9"/>
  <c r="L6" i="9"/>
  <c r="M6" i="9"/>
  <c r="N6" i="9"/>
  <c r="B7" i="8"/>
  <c r="B6" i="8" s="1"/>
  <c r="C6" i="8"/>
  <c r="D6" i="8"/>
  <c r="E6" i="8"/>
  <c r="F6" i="8"/>
  <c r="G6" i="8"/>
  <c r="H6" i="8"/>
  <c r="I6" i="8"/>
  <c r="J6" i="8"/>
  <c r="K6" i="8"/>
  <c r="L6" i="8"/>
  <c r="M6" i="8"/>
  <c r="N6" i="8"/>
  <c r="B7" i="7"/>
  <c r="C6" i="7"/>
  <c r="D6" i="7"/>
  <c r="E6" i="7"/>
  <c r="F6" i="7"/>
  <c r="G6" i="7"/>
  <c r="H6" i="7"/>
  <c r="I6" i="7"/>
  <c r="J6" i="7"/>
  <c r="K6" i="7"/>
  <c r="L6" i="7"/>
  <c r="M6" i="7"/>
  <c r="N6" i="7"/>
  <c r="B11" i="9"/>
  <c r="B10" i="9"/>
  <c r="B9" i="9"/>
  <c r="B8" i="9"/>
  <c r="B7" i="9"/>
  <c r="B11" i="8"/>
  <c r="B10" i="8"/>
  <c r="B9" i="8"/>
  <c r="B8" i="8"/>
  <c r="B11" i="7"/>
  <c r="B10" i="7"/>
  <c r="B9" i="7"/>
  <c r="B8" i="7"/>
  <c r="B6" i="9" l="1"/>
  <c r="B6" i="7"/>
</calcChain>
</file>

<file path=xl/sharedStrings.xml><?xml version="1.0" encoding="utf-8"?>
<sst xmlns="http://schemas.openxmlformats.org/spreadsheetml/2006/main" count="144" uniqueCount="29">
  <si>
    <t>GNV</t>
  </si>
  <si>
    <t>Industrial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</si>
  <si>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</si>
  <si>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</si>
  <si>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</si>
  <si>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</si>
  <si>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</si>
  <si>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</si>
  <si>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</si>
  <si>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</si>
  <si>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</si>
  <si>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</si>
  <si>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</si>
  <si>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</si>
  <si>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</si>
  <si>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rectificacion</t>
  </si>
  <si>
    <r>
      <t>(En m</t>
    </r>
    <r>
      <rPr>
        <vertAlign val="superscript"/>
        <sz val="9"/>
        <color theme="1"/>
        <rFont val="Roboto"/>
      </rPr>
      <t>3</t>
    </r>
    <r>
      <rPr>
        <sz val="9"/>
        <color theme="1"/>
        <rFont val="Roboto"/>
      </rPr>
      <t>)</t>
    </r>
  </si>
  <si>
    <t>*Cifras Sujetas a rectificación</t>
  </si>
  <si>
    <t>Actividad</t>
  </si>
  <si>
    <t>Generacion AES</t>
  </si>
  <si>
    <t>Generacion otros</t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</si>
  <si>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2021*</t>
    </r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</si>
  <si>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2022*</t>
    </r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</si>
  <si>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enero-septiembre 2023*</t>
    </r>
  </si>
  <si>
    <t>Fuente:  Ministerio de Industria, Comercio y Mipymes, Departamento de Hidrocarburos, Mercado de los Combustibles de la República Dominicana.</t>
  </si>
  <si>
    <t>Otros (exportación)</t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</si>
  <si>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2020*</t>
    </r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</si>
  <si>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2019*</t>
    </r>
  </si>
  <si>
    <r>
      <rPr>
        <b/>
        <sz val="9"/>
        <color theme="1"/>
        <rFont val="Roboto"/>
      </rPr>
      <t>Cuadro 5.3</t>
    </r>
    <r>
      <rPr>
        <sz val="9"/>
        <color theme="1"/>
        <rFont val="Roboto"/>
      </rPr>
      <t xml:space="preserve"> REPÚBLICA DOMINICANA: Consumo de gas natural por mes, según  actividad, 2018*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</si>
</sst>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10"/>
      <name val="Arial"/>
      <family val="2"/>
    </font>
    <font>
      <sz val="7"/>
      <name val="Roboto"/>
    </font>
    <font>
      <sz val="7"/>
      <color theme="1"/>
      <name val="Roboto"/>
    </font>
    <font>
      <vertAlign val="superscript"/>
      <sz val="9"/>
      <color theme="1"/>
      <name val="Roboto"/>
    </font>
    <font>
      <sz val="9"/>
      <color theme="1"/>
      <name val="Roboto Black"/>
    </font>
    <font>
      <sz val="11"/>
      <color theme="1"/>
      <name val="Calibri"/>
      <family val="2"/>
      <scheme val="minor"/>
    </font>
    <font>
      <b/>
      <sz val="9"/>
      <color rgb="FF000000"/>
      <name val="Roboto"/>
    </font>
    <font>
      <sz val="9"/>
      <color rgb="FF000000"/>
      <name val="Roboto"/>
    </font>
    <font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3" borderId="0" xfId="1" applyFont="1" applyFill="1"/>
    <xf numFmtId="4" fontId="1" fillId="2" borderId="0" xfId="0" applyNumberFormat="1" applyFont="1" applyFill="1"/>
    <xf numFmtId="0" fontId="5" fillId="2" borderId="0" xfId="0" applyFont="1" applyFill="1"/>
    <xf numFmtId="4" fontId="7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0" fillId="0" borderId="0" xfId="0" applyFont="1" applyAlignment="1">
      <alignment vertical="center"/>
    </xf>
    <xf numFmtId="164" fontId="1" fillId="0" borderId="0" xfId="2" applyNumberFormat="1" applyFont="1"/>
    <xf numFmtId="0" fontId="10" fillId="0" borderId="2" xfId="0" applyFont="1" applyBorder="1" applyAlignment="1">
      <alignment vertical="center"/>
    </xf>
    <xf numFmtId="164" fontId="2" fillId="0" borderId="2" xfId="0" applyNumberFormat="1" applyFont="1" applyBorder="1"/>
    <xf numFmtId="164" fontId="1" fillId="0" borderId="2" xfId="2" applyNumberFormat="1" applyFont="1" applyBorder="1"/>
    <xf numFmtId="43" fontId="1" fillId="0" borderId="0" xfId="0" applyNumberFormat="1" applyFont="1"/>
    <xf numFmtId="165" fontId="2" fillId="0" borderId="0" xfId="0" applyNumberFormat="1" applyFont="1"/>
    <xf numFmtId="166" fontId="7" fillId="2" borderId="0" xfId="3" applyNumberFormat="1" applyFont="1" applyFill="1"/>
    <xf numFmtId="0" fontId="11" fillId="2" borderId="0" xfId="0" applyFont="1" applyFill="1"/>
    <xf numFmtId="4" fontId="2" fillId="2" borderId="0" xfId="0" applyNumberFormat="1" applyFont="1" applyFill="1"/>
    <xf numFmtId="164" fontId="1" fillId="2" borderId="0" xfId="2" applyNumberFormat="1" applyFont="1" applyFill="1" applyBorder="1"/>
    <xf numFmtId="164" fontId="1" fillId="2" borderId="2" xfId="2" applyNumberFormat="1" applyFont="1" applyFill="1" applyBorder="1"/>
    <xf numFmtId="165" fontId="1" fillId="2" borderId="0" xfId="0" applyNumberFormat="1" applyFont="1" applyFill="1"/>
    <xf numFmtId="165" fontId="11" fillId="2" borderId="0" xfId="0" applyNumberFormat="1" applyFont="1" applyFill="1"/>
  </cellXfs>
  <cellStyles count="4">
    <cellStyle name="Millares" xfId="2" builtinId="3"/>
    <cellStyle name="Normal" xfId="0" builtinId="0"/>
    <cellStyle name="Normal 10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ch-Piso-8\Estadisticas%20Sectoriales\1.%20Sectores%20econ&#243;micos\8.%20Comercio%20interno\3.%20Insumos\4.%20Fichas%20de%20carga\Portal%20Web\Mensuales\5.2%20Consumo-gas-natural-por-empresas-seg&#250;n-mes-MMBtu-201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"/>
      <sheetName val="2019"/>
      <sheetName val="2020"/>
      <sheetName val="2021"/>
      <sheetName val="2022"/>
      <sheetName val="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90195.188099999999</v>
          </cell>
          <cell r="D7">
            <v>82966.070199999987</v>
          </cell>
          <cell r="E7">
            <v>97591.905100000004</v>
          </cell>
          <cell r="F7">
            <v>84941.278000000006</v>
          </cell>
          <cell r="G7">
            <v>98078.348299999998</v>
          </cell>
          <cell r="H7">
            <v>82629.922999999995</v>
          </cell>
          <cell r="I7">
            <v>76524.043159933441</v>
          </cell>
          <cell r="J7">
            <v>72810.772258101497</v>
          </cell>
          <cell r="K7">
            <v>71997.730321568175</v>
          </cell>
        </row>
        <row r="8">
          <cell r="C8">
            <v>300477.90839999996</v>
          </cell>
          <cell r="D8">
            <v>257174.94440000001</v>
          </cell>
          <cell r="E8">
            <v>373386.91562999994</v>
          </cell>
          <cell r="F8">
            <v>380740.95960000006</v>
          </cell>
          <cell r="G8">
            <v>398206.61609999993</v>
          </cell>
          <cell r="H8">
            <v>453534.35080000001</v>
          </cell>
          <cell r="I8">
            <v>465908.12269999995</v>
          </cell>
          <cell r="J8">
            <v>400326.48744189844</v>
          </cell>
          <cell r="K8">
            <v>431944.78587843187</v>
          </cell>
        </row>
        <row r="9">
          <cell r="C9">
            <v>484669.07150900806</v>
          </cell>
          <cell r="D9">
            <v>1177193.5310622831</v>
          </cell>
          <cell r="E9">
            <v>2095463.0038983689</v>
          </cell>
          <cell r="F9">
            <v>1919158.2246060399</v>
          </cell>
          <cell r="G9">
            <v>2743803.411902003</v>
          </cell>
          <cell r="H9">
            <v>2913602.6667421549</v>
          </cell>
          <cell r="I9">
            <v>2939929.3674506061</v>
          </cell>
          <cell r="J9">
            <v>2593072.7706162641</v>
          </cell>
          <cell r="K9">
            <v>2519466.7899636761</v>
          </cell>
        </row>
        <row r="10">
          <cell r="C10">
            <v>3203459.8931999998</v>
          </cell>
          <cell r="D10">
            <v>3024076.4497999996</v>
          </cell>
          <cell r="E10">
            <v>4300228.8171244795</v>
          </cell>
          <cell r="F10">
            <v>4035669.6729090433</v>
          </cell>
          <cell r="G10">
            <v>4167892.8853637199</v>
          </cell>
          <cell r="H10">
            <v>3755718.6419884539</v>
          </cell>
          <cell r="I10">
            <v>3720226.7104141861</v>
          </cell>
          <cell r="J10">
            <v>4219658.1334300265</v>
          </cell>
          <cell r="K10">
            <v>4029178.2783957464</v>
          </cell>
        </row>
        <row r="11">
          <cell r="C11">
            <v>3654.6282999999999</v>
          </cell>
          <cell r="D11">
            <v>9346.0669999999991</v>
          </cell>
          <cell r="E11">
            <v>3508.9841999999999</v>
          </cell>
          <cell r="F11">
            <v>8893.6409999999996</v>
          </cell>
          <cell r="G11">
            <v>3967.8657371795166</v>
          </cell>
          <cell r="H11">
            <v>9002.8510000000006</v>
          </cell>
          <cell r="I11">
            <v>944.47919999999999</v>
          </cell>
          <cell r="J11">
            <v>4330.9885999999997</v>
          </cell>
          <cell r="K11">
            <v>6671.7236999999996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3"/>
  <sheetViews>
    <sheetView showGridLines="0" tabSelected="1" workbookViewId="0">
      <selection activeCell="B12" sqref="B12"/>
    </sheetView>
  </sheetViews>
  <sheetFormatPr baseColWidth="10" defaultColWidth="11.5703125" defaultRowHeight="15" x14ac:dyDescent="0.25"/>
  <cols>
    <col min="1" max="1" width="16.140625" style="21" customWidth="1"/>
    <col min="2" max="2" width="15.5703125" style="21" customWidth="1"/>
    <col min="3" max="14" width="15.5703125" style="21" bestFit="1" customWidth="1"/>
    <col min="15" max="16" width="11.7109375" style="21" bestFit="1" customWidth="1"/>
    <col min="17" max="17" width="12.42578125" style="21" customWidth="1"/>
    <col min="18" max="18" width="11.7109375" style="21" bestFit="1" customWidth="1"/>
    <col min="19" max="19" width="13.28515625" style="21" customWidth="1"/>
    <col min="20" max="16384" width="11.5703125" style="21"/>
  </cols>
  <sheetData>
    <row r="2" spans="1:19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0" customFormat="1" ht="12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19" s="11" customFormat="1" ht="12" x14ac:dyDescent="0.2">
      <c r="A6" s="11" t="s">
        <v>2</v>
      </c>
      <c r="B6" s="12">
        <f>SUM(B7:B11)</f>
        <v>1333397968.1677921</v>
      </c>
      <c r="C6" s="12">
        <f t="shared" ref="C6:N6" si="0">SUM(C7:C11)</f>
        <v>104720650.642611</v>
      </c>
      <c r="D6" s="12">
        <f t="shared" si="0"/>
        <v>97549651.359917402</v>
      </c>
      <c r="E6" s="12">
        <f t="shared" si="0"/>
        <v>100709077.44744779</v>
      </c>
      <c r="F6" s="12">
        <f t="shared" si="0"/>
        <v>115669170.43697873</v>
      </c>
      <c r="G6" s="12">
        <f t="shared" si="0"/>
        <v>120464907.58790083</v>
      </c>
      <c r="H6" s="12">
        <f t="shared" si="0"/>
        <v>117796620.85756412</v>
      </c>
      <c r="I6" s="12">
        <f t="shared" si="0"/>
        <v>123160275.37357932</v>
      </c>
      <c r="J6" s="12">
        <f t="shared" si="0"/>
        <v>123402286.90201919</v>
      </c>
      <c r="K6" s="12">
        <f t="shared" si="0"/>
        <v>117006051.58016807</v>
      </c>
      <c r="L6" s="12">
        <f t="shared" si="0"/>
        <v>102041925.36984392</v>
      </c>
      <c r="M6" s="12">
        <f t="shared" si="0"/>
        <v>97969785.448602051</v>
      </c>
      <c r="N6" s="12">
        <f t="shared" si="0"/>
        <v>112907565.16115957</v>
      </c>
    </row>
    <row r="7" spans="1:19" s="10" customFormat="1" ht="12" x14ac:dyDescent="0.2">
      <c r="A7" s="13" t="s">
        <v>0</v>
      </c>
      <c r="B7" s="12">
        <f>SUM(C7:N7)</f>
        <v>21174461.144588962</v>
      </c>
      <c r="C7" s="23">
        <v>1457074.3128778718</v>
      </c>
      <c r="D7" s="23">
        <v>1440680.4073903197</v>
      </c>
      <c r="E7" s="23">
        <v>1555479.3985324486</v>
      </c>
      <c r="F7" s="23">
        <v>1750064.2992423465</v>
      </c>
      <c r="G7" s="23">
        <v>1642843.4503635578</v>
      </c>
      <c r="H7" s="23">
        <v>1808751.0330000003</v>
      </c>
      <c r="I7" s="23">
        <v>1732085.220765623</v>
      </c>
      <c r="J7" s="23">
        <v>1761624.1800000002</v>
      </c>
      <c r="K7" s="23">
        <v>1827264.1500000001</v>
      </c>
      <c r="L7" s="23">
        <v>2105737.56</v>
      </c>
      <c r="M7" s="23">
        <v>2019851.5446175246</v>
      </c>
      <c r="N7" s="23">
        <v>2073005.5877992702</v>
      </c>
    </row>
    <row r="8" spans="1:19" s="10" customFormat="1" ht="12" x14ac:dyDescent="0.2">
      <c r="A8" s="13" t="s">
        <v>1</v>
      </c>
      <c r="B8" s="12">
        <f>SUM(C8:N8)</f>
        <v>112247042.21752314</v>
      </c>
      <c r="C8" s="23">
        <v>8715503.2110721003</v>
      </c>
      <c r="D8" s="23">
        <v>9214021.1202136595</v>
      </c>
      <c r="E8" s="23">
        <v>9988004.5171195548</v>
      </c>
      <c r="F8" s="23">
        <v>9236620.1216576565</v>
      </c>
      <c r="G8" s="23">
        <v>10010852.640213497</v>
      </c>
      <c r="H8" s="23">
        <v>10317611.293199999</v>
      </c>
      <c r="I8" s="23">
        <v>9875885.4592343774</v>
      </c>
      <c r="J8" s="23">
        <v>10094075.782200001</v>
      </c>
      <c r="K8" s="23">
        <v>8323074.4886999987</v>
      </c>
      <c r="L8" s="23">
        <v>9375412.9594054576</v>
      </c>
      <c r="M8" s="23">
        <v>9350737.2679761164</v>
      </c>
      <c r="N8" s="23">
        <v>7745243.3565307325</v>
      </c>
    </row>
    <row r="9" spans="1:19" s="10" customFormat="1" ht="12" x14ac:dyDescent="0.2">
      <c r="A9" s="13" t="s">
        <v>19</v>
      </c>
      <c r="B9" s="12">
        <f>SUM(C9:N9)</f>
        <v>987817010.38857496</v>
      </c>
      <c r="C9" s="23">
        <v>79225077.698342279</v>
      </c>
      <c r="D9" s="23">
        <v>74561442.660388142</v>
      </c>
      <c r="E9" s="23">
        <v>72855126.655195773</v>
      </c>
      <c r="F9" s="23">
        <v>90780318.002878726</v>
      </c>
      <c r="G9" s="23">
        <v>93984974.351223782</v>
      </c>
      <c r="H9" s="23">
        <v>91091815.79146412</v>
      </c>
      <c r="I9" s="23">
        <v>93838591.546279311</v>
      </c>
      <c r="J9" s="23">
        <v>93812733.523219183</v>
      </c>
      <c r="K9" s="23">
        <v>56295288.62546806</v>
      </c>
      <c r="L9" s="23">
        <v>79113174.326643929</v>
      </c>
      <c r="M9" s="23">
        <v>76199575.443042055</v>
      </c>
      <c r="N9" s="23">
        <v>86058891.764429569</v>
      </c>
    </row>
    <row r="10" spans="1:19" s="10" customFormat="1" ht="12" x14ac:dyDescent="0.2">
      <c r="A10" s="13" t="s">
        <v>20</v>
      </c>
      <c r="B10" s="12">
        <f>SUM(C10:N10)</f>
        <v>177057303.37300488</v>
      </c>
      <c r="C10" s="23">
        <v>15145786.136718748</v>
      </c>
      <c r="D10" s="23">
        <v>12281739.361825269</v>
      </c>
      <c r="E10" s="23">
        <v>16181179.409699999</v>
      </c>
      <c r="F10" s="23">
        <v>13726521.8676</v>
      </c>
      <c r="G10" s="23">
        <v>14773936.553100001</v>
      </c>
      <c r="H10" s="23">
        <v>14475413.7018</v>
      </c>
      <c r="I10" s="23">
        <v>17610428.778299998</v>
      </c>
      <c r="J10" s="23">
        <v>17524409.399999999</v>
      </c>
      <c r="K10" s="23">
        <v>16902977.840100002</v>
      </c>
      <c r="L10" s="23">
        <v>11316458.159594541</v>
      </c>
      <c r="M10" s="23">
        <v>10190254.077766361</v>
      </c>
      <c r="N10" s="23">
        <v>16928198.0865</v>
      </c>
    </row>
    <row r="11" spans="1:19" s="10" customFormat="1" ht="12" x14ac:dyDescent="0.2">
      <c r="A11" s="15" t="s">
        <v>25</v>
      </c>
      <c r="B11" s="16">
        <f>SUM(C11:N11)</f>
        <v>35102151.044100009</v>
      </c>
      <c r="C11" s="24">
        <v>177209.2836</v>
      </c>
      <c r="D11" s="24">
        <v>51767.810100000002</v>
      </c>
      <c r="E11" s="24">
        <v>129287.46690000001</v>
      </c>
      <c r="F11" s="24">
        <v>175646.14560000002</v>
      </c>
      <c r="G11" s="24">
        <v>52300.593000000001</v>
      </c>
      <c r="H11" s="24">
        <v>103029.03810000001</v>
      </c>
      <c r="I11" s="24">
        <v>103284.36899999999</v>
      </c>
      <c r="J11" s="24">
        <v>209444.01659999997</v>
      </c>
      <c r="K11" s="24">
        <v>33657446.475900002</v>
      </c>
      <c r="L11" s="24">
        <v>131142.36420000001</v>
      </c>
      <c r="M11" s="24">
        <v>209367.11519999997</v>
      </c>
      <c r="N11" s="24">
        <v>102226.36589999999</v>
      </c>
    </row>
    <row r="12" spans="1:19" x14ac:dyDescent="0.25">
      <c r="A12" s="5" t="s">
        <v>15</v>
      </c>
      <c r="B12" s="2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3"/>
  <sheetViews>
    <sheetView showGridLines="0" workbookViewId="0">
      <selection activeCell="C14" sqref="C14"/>
    </sheetView>
  </sheetViews>
  <sheetFormatPr baseColWidth="10" defaultColWidth="11.5703125" defaultRowHeight="15" x14ac:dyDescent="0.25"/>
  <cols>
    <col min="1" max="1" width="15.42578125" style="21" customWidth="1"/>
    <col min="2" max="2" width="14.5703125" style="21" customWidth="1"/>
    <col min="3" max="4" width="14.42578125" style="21" bestFit="1" customWidth="1"/>
    <col min="5" max="5" width="15.5703125" style="21" bestFit="1" customWidth="1"/>
    <col min="6" max="9" width="14.42578125" style="21" bestFit="1" customWidth="1"/>
    <col min="10" max="10" width="15.5703125" style="21" bestFit="1" customWidth="1"/>
    <col min="11" max="14" width="14.42578125" style="21" bestFit="1" customWidth="1"/>
    <col min="15" max="16" width="11.7109375" style="21" bestFit="1" customWidth="1"/>
    <col min="17" max="17" width="12" style="21" customWidth="1"/>
    <col min="18" max="18" width="12.42578125" style="21" bestFit="1" customWidth="1"/>
    <col min="19" max="19" width="21.85546875" style="21" bestFit="1" customWidth="1"/>
    <col min="20" max="16384" width="11.5703125" style="21"/>
  </cols>
  <sheetData>
    <row r="2" spans="1:19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0" customFormat="1" ht="12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19" s="11" customFormat="1" ht="12" x14ac:dyDescent="0.2">
      <c r="A6" s="11" t="s">
        <v>2</v>
      </c>
      <c r="B6" s="12">
        <f>SUM(B7:B11)</f>
        <v>1550146612.6011865</v>
      </c>
      <c r="C6" s="12">
        <f t="shared" ref="C6:N6" si="0">SUM(C7:C11)</f>
        <v>122396648.35726435</v>
      </c>
      <c r="D6" s="12">
        <f t="shared" si="0"/>
        <v>118221309.23245744</v>
      </c>
      <c r="E6" s="12">
        <f t="shared" si="0"/>
        <v>137123715.55518168</v>
      </c>
      <c r="F6" s="12">
        <f t="shared" si="0"/>
        <v>110953432.38347907</v>
      </c>
      <c r="G6" s="12">
        <f t="shared" si="0"/>
        <v>126437322.07504271</v>
      </c>
      <c r="H6" s="12">
        <f t="shared" si="0"/>
        <v>131435924.25204599</v>
      </c>
      <c r="I6" s="12">
        <f t="shared" si="0"/>
        <v>136106790.83434311</v>
      </c>
      <c r="J6" s="12">
        <f t="shared" si="0"/>
        <v>144833838.04579842</v>
      </c>
      <c r="K6" s="12">
        <f t="shared" si="0"/>
        <v>123001565.15127371</v>
      </c>
      <c r="L6" s="12">
        <f t="shared" si="0"/>
        <v>116738070.58191553</v>
      </c>
      <c r="M6" s="12">
        <f t="shared" si="0"/>
        <v>154372817.82259306</v>
      </c>
      <c r="N6" s="12">
        <f t="shared" si="0"/>
        <v>128525178.30979136</v>
      </c>
    </row>
    <row r="7" spans="1:19" s="10" customFormat="1" ht="12" x14ac:dyDescent="0.2">
      <c r="A7" s="13" t="s">
        <v>0</v>
      </c>
      <c r="B7" s="12">
        <f>SUM(C7:N7)</f>
        <v>25147915.561487164</v>
      </c>
      <c r="C7" s="23">
        <v>2034930.8739892216</v>
      </c>
      <c r="D7" s="23">
        <v>1919130.8749051224</v>
      </c>
      <c r="E7" s="23">
        <v>2192585.8669051756</v>
      </c>
      <c r="F7" s="23">
        <v>2088570.4813507507</v>
      </c>
      <c r="G7" s="23">
        <v>2356554.1830892726</v>
      </c>
      <c r="H7" s="23">
        <v>2194190.524799048</v>
      </c>
      <c r="I7" s="23">
        <v>2210974.2134811436</v>
      </c>
      <c r="J7" s="23">
        <v>2459695.8603093112</v>
      </c>
      <c r="K7" s="23">
        <v>2123168.5238408712</v>
      </c>
      <c r="L7" s="23">
        <v>1952272.2039819546</v>
      </c>
      <c r="M7" s="23">
        <v>1820679.0024005093</v>
      </c>
      <c r="N7" s="23">
        <v>1795162.9524347843</v>
      </c>
    </row>
    <row r="8" spans="1:19" s="10" customFormat="1" ht="12" x14ac:dyDescent="0.2">
      <c r="A8" s="13" t="s">
        <v>1</v>
      </c>
      <c r="B8" s="12">
        <f>SUM(C8:N8)</f>
        <v>112736700.74887055</v>
      </c>
      <c r="C8" s="23">
        <v>8805231.668940777</v>
      </c>
      <c r="D8" s="23">
        <v>8561346.0283048768</v>
      </c>
      <c r="E8" s="23">
        <v>10050077.604974825</v>
      </c>
      <c r="F8" s="23">
        <v>9278041.7392492481</v>
      </c>
      <c r="G8" s="23">
        <v>9938965.6587007269</v>
      </c>
      <c r="H8" s="23">
        <v>9205291.5688766912</v>
      </c>
      <c r="I8" s="23">
        <v>10062683.760590855</v>
      </c>
      <c r="J8" s="23">
        <v>9422800.0304906871</v>
      </c>
      <c r="K8" s="23">
        <v>8781935.499359129</v>
      </c>
      <c r="L8" s="23">
        <v>9368726.3243480455</v>
      </c>
      <c r="M8" s="23">
        <v>9757841.5895994902</v>
      </c>
      <c r="N8" s="23">
        <v>9503759.2754352167</v>
      </c>
    </row>
    <row r="9" spans="1:19" s="10" customFormat="1" ht="12" x14ac:dyDescent="0.2">
      <c r="A9" s="13" t="s">
        <v>19</v>
      </c>
      <c r="B9" s="12">
        <f>SUM(C9:N9)</f>
        <v>1082794510.9694364</v>
      </c>
      <c r="C9" s="23">
        <v>94727129.900234357</v>
      </c>
      <c r="D9" s="23">
        <v>87529399.725947455</v>
      </c>
      <c r="E9" s="23">
        <v>100628109.1548017</v>
      </c>
      <c r="F9" s="23">
        <v>74750038.619579077</v>
      </c>
      <c r="G9" s="23">
        <v>89993011.640052706</v>
      </c>
      <c r="H9" s="23">
        <v>95858259.557045996</v>
      </c>
      <c r="I9" s="23">
        <v>98102588.141713098</v>
      </c>
      <c r="J9" s="23">
        <v>106954882.83139841</v>
      </c>
      <c r="K9" s="23">
        <v>73849550.847333714</v>
      </c>
      <c r="L9" s="23">
        <v>80179137.562085524</v>
      </c>
      <c r="M9" s="23">
        <v>88147403.517523065</v>
      </c>
      <c r="N9" s="23">
        <v>92074999.471721351</v>
      </c>
    </row>
    <row r="10" spans="1:19" s="10" customFormat="1" ht="12" x14ac:dyDescent="0.2">
      <c r="A10" s="13" t="s">
        <v>20</v>
      </c>
      <c r="B10" s="12">
        <f>SUM(C10:N10)</f>
        <v>284894368.57209229</v>
      </c>
      <c r="C10" s="23">
        <v>16674954.370200001</v>
      </c>
      <c r="D10" s="23">
        <v>20056662.3825</v>
      </c>
      <c r="E10" s="23">
        <v>24096564.0801</v>
      </c>
      <c r="F10" s="23">
        <v>24810945.667199999</v>
      </c>
      <c r="G10" s="23">
        <v>24148790.593200002</v>
      </c>
      <c r="H10" s="23">
        <v>24178182.60132426</v>
      </c>
      <c r="I10" s="23">
        <v>25730544.718558006</v>
      </c>
      <c r="J10" s="23">
        <v>25970722.923600003</v>
      </c>
      <c r="K10" s="23">
        <v>24346895.258339994</v>
      </c>
      <c r="L10" s="23">
        <v>25143245.580600001</v>
      </c>
      <c r="M10" s="23">
        <v>24686772.98607</v>
      </c>
      <c r="N10" s="23">
        <v>25050087.410400003</v>
      </c>
    </row>
    <row r="11" spans="1:19" s="10" customFormat="1" ht="12" x14ac:dyDescent="0.2">
      <c r="A11" s="15" t="s">
        <v>25</v>
      </c>
      <c r="B11" s="16">
        <f>SUM(C11:N11)</f>
        <v>44573116.749300003</v>
      </c>
      <c r="C11" s="24">
        <v>154401.54390000002</v>
      </c>
      <c r="D11" s="24">
        <v>154770.22080000001</v>
      </c>
      <c r="E11" s="24">
        <v>156378.84839999999</v>
      </c>
      <c r="F11" s="24">
        <v>25835.876100000001</v>
      </c>
      <c r="G11" s="24">
        <v>0</v>
      </c>
      <c r="H11" s="24">
        <v>0</v>
      </c>
      <c r="I11" s="24">
        <v>0</v>
      </c>
      <c r="J11" s="24">
        <v>25736.400000000001</v>
      </c>
      <c r="K11" s="24">
        <v>13900015.022400001</v>
      </c>
      <c r="L11" s="24">
        <v>94688.910899999988</v>
      </c>
      <c r="M11" s="24">
        <v>29960120.727000002</v>
      </c>
      <c r="N11" s="24">
        <v>101169.1998</v>
      </c>
    </row>
    <row r="12" spans="1:19" x14ac:dyDescent="0.25">
      <c r="A12" s="5" t="s">
        <v>15</v>
      </c>
      <c r="O12" s="4"/>
      <c r="P12" s="4"/>
      <c r="Q12" s="4"/>
      <c r="R12" s="4"/>
      <c r="S12" s="4"/>
    </row>
    <row r="13" spans="1:19" x14ac:dyDescent="0.25">
      <c r="A13" s="3" t="s">
        <v>24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4"/>
  <sheetViews>
    <sheetView showGridLines="0" workbookViewId="0">
      <selection activeCell="A2" sqref="A2"/>
    </sheetView>
  </sheetViews>
  <sheetFormatPr baseColWidth="10" defaultColWidth="11.5703125" defaultRowHeight="15" x14ac:dyDescent="0.25"/>
  <cols>
    <col min="1" max="1" width="16.42578125" style="1" customWidth="1"/>
    <col min="2" max="2" width="14.7109375" style="1" customWidth="1"/>
    <col min="3" max="14" width="14.140625" style="1" bestFit="1" customWidth="1"/>
    <col min="15" max="23" width="11.5703125" style="1"/>
    <col min="24" max="24" width="13.42578125" style="1" customWidth="1"/>
    <col min="25" max="16384" width="11.5703125" style="1"/>
  </cols>
  <sheetData>
    <row r="2" spans="1:24" x14ac:dyDescent="0.25">
      <c r="A2" s="2" t="s">
        <v>26</v>
      </c>
      <c r="B2" s="2"/>
      <c r="C2" s="2"/>
      <c r="D2" s="2"/>
      <c r="E2" s="2"/>
    </row>
    <row r="3" spans="1:24" x14ac:dyDescent="0.25">
      <c r="A3" s="2" t="s">
        <v>16</v>
      </c>
      <c r="B3" s="2"/>
      <c r="C3" s="2"/>
      <c r="D3" s="2"/>
      <c r="E3" s="2"/>
    </row>
    <row r="4" spans="1:24" ht="12.75" customHeight="1" x14ac:dyDescent="0.25">
      <c r="A4" s="2"/>
      <c r="B4" s="2"/>
      <c r="C4" s="2"/>
      <c r="D4" s="2"/>
      <c r="E4" s="2"/>
    </row>
    <row r="5" spans="1:24" s="10" customFormat="1" ht="12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24" s="11" customFormat="1" ht="12" x14ac:dyDescent="0.2">
      <c r="A6" s="11" t="s">
        <v>2</v>
      </c>
      <c r="B6" s="12">
        <f>SUM(B7:B11)</f>
        <v>1726043030.2817495</v>
      </c>
      <c r="C6" s="12">
        <f t="shared" ref="C6:N6" si="0">SUM(C7:C11)</f>
        <v>121921357.32418194</v>
      </c>
      <c r="D6" s="12">
        <f t="shared" si="0"/>
        <v>121519091.31901772</v>
      </c>
      <c r="E6" s="12">
        <f t="shared" si="0"/>
        <v>121336473.43107611</v>
      </c>
      <c r="F6" s="12">
        <f t="shared" si="0"/>
        <v>123794403.03716692</v>
      </c>
      <c r="G6" s="12">
        <f t="shared" si="0"/>
        <v>116014959.72508386</v>
      </c>
      <c r="H6" s="12">
        <f t="shared" si="0"/>
        <v>135392235.58761209</v>
      </c>
      <c r="I6" s="12">
        <f t="shared" si="0"/>
        <v>138185460.69252306</v>
      </c>
      <c r="J6" s="12">
        <f t="shared" si="0"/>
        <v>157548705.41906628</v>
      </c>
      <c r="K6" s="12">
        <f t="shared" si="0"/>
        <v>159609808.74211764</v>
      </c>
      <c r="L6" s="12">
        <f t="shared" si="0"/>
        <v>169095017.61853921</v>
      </c>
      <c r="M6" s="12">
        <f t="shared" si="0"/>
        <v>190606381.62444162</v>
      </c>
      <c r="N6" s="12">
        <f t="shared" si="0"/>
        <v>171019135.76092294</v>
      </c>
    </row>
    <row r="7" spans="1:24" s="10" customFormat="1" ht="12" x14ac:dyDescent="0.2">
      <c r="A7" s="13" t="s">
        <v>0</v>
      </c>
      <c r="B7" s="12">
        <f>SUM(C7:N7)</f>
        <v>14885585.552057421</v>
      </c>
      <c r="C7" s="23">
        <v>1693503.6003690495</v>
      </c>
      <c r="D7" s="23">
        <v>1628149.4539391077</v>
      </c>
      <c r="E7" s="23">
        <v>1210060.2759931134</v>
      </c>
      <c r="F7" s="23">
        <v>560603.02191198291</v>
      </c>
      <c r="G7" s="23">
        <v>864875.53759723739</v>
      </c>
      <c r="H7" s="23">
        <v>1127792.4465899505</v>
      </c>
      <c r="I7" s="23">
        <v>1277843.1611970258</v>
      </c>
      <c r="J7" s="23">
        <v>1241469.752747531</v>
      </c>
      <c r="K7" s="23">
        <v>1313830.5508929845</v>
      </c>
      <c r="L7" s="23">
        <v>1341679.0910908342</v>
      </c>
      <c r="M7" s="23">
        <v>1265533.9092006651</v>
      </c>
      <c r="N7" s="23">
        <v>1360244.7505279388</v>
      </c>
    </row>
    <row r="8" spans="1:24" s="10" customFormat="1" ht="12" x14ac:dyDescent="0.2">
      <c r="A8" s="13" t="s">
        <v>1</v>
      </c>
      <c r="B8" s="12">
        <f>SUM(C8:N8)</f>
        <v>105411714.77098258</v>
      </c>
      <c r="C8" s="23">
        <v>10801692.147800952</v>
      </c>
      <c r="D8" s="23">
        <v>10417162.69114089</v>
      </c>
      <c r="E8" s="23">
        <v>8659240.899326887</v>
      </c>
      <c r="F8" s="23">
        <v>5167472.7144880174</v>
      </c>
      <c r="G8" s="23">
        <v>7281404.5816327622</v>
      </c>
      <c r="H8" s="23">
        <v>7946551.8794400506</v>
      </c>
      <c r="I8" s="23">
        <v>8002740.2852129731</v>
      </c>
      <c r="J8" s="23">
        <v>9502323.6098824702</v>
      </c>
      <c r="K8" s="23">
        <v>8868637.8647870142</v>
      </c>
      <c r="L8" s="23">
        <v>9449117.4699391648</v>
      </c>
      <c r="M8" s="23">
        <v>9748377.6926393341</v>
      </c>
      <c r="N8" s="23">
        <v>9566992.9346920606</v>
      </c>
    </row>
    <row r="9" spans="1:24" s="10" customFormat="1" ht="12" x14ac:dyDescent="0.2">
      <c r="A9" s="13" t="s">
        <v>19</v>
      </c>
      <c r="B9" s="12">
        <f>SUM(C9:N9)</f>
        <v>830659170.12147772</v>
      </c>
      <c r="C9" s="23">
        <v>88666179.147311941</v>
      </c>
      <c r="D9" s="23">
        <v>58587755.137637727</v>
      </c>
      <c r="E9" s="23">
        <v>67309518.662556097</v>
      </c>
      <c r="F9" s="23">
        <v>74248608.527066916</v>
      </c>
      <c r="G9" s="23">
        <v>77077839.859153852</v>
      </c>
      <c r="H9" s="23">
        <v>76660268.912882075</v>
      </c>
      <c r="I9" s="23">
        <v>59666589.095913097</v>
      </c>
      <c r="J9" s="23">
        <v>70140650.988236293</v>
      </c>
      <c r="K9" s="23">
        <v>53916042.514906026</v>
      </c>
      <c r="L9" s="23">
        <v>75856687.334809229</v>
      </c>
      <c r="M9" s="23">
        <v>60486391.410301626</v>
      </c>
      <c r="N9" s="23">
        <v>68042638.530702949</v>
      </c>
    </row>
    <row r="10" spans="1:24" s="10" customFormat="1" ht="12" x14ac:dyDescent="0.2">
      <c r="A10" s="13" t="s">
        <v>20</v>
      </c>
      <c r="B10" s="12">
        <f>SUM(C10:N10)</f>
        <v>707670187.42593181</v>
      </c>
      <c r="C10" s="23">
        <v>20641418.7786</v>
      </c>
      <c r="D10" s="23">
        <v>32506578.611999996</v>
      </c>
      <c r="E10" s="23">
        <v>43965376.692299999</v>
      </c>
      <c r="F10" s="23">
        <v>43648378.672499999</v>
      </c>
      <c r="G10" s="23">
        <v>30719982.9366</v>
      </c>
      <c r="H10" s="23">
        <v>49513265.458199993</v>
      </c>
      <c r="I10" s="23">
        <v>69120648.221399993</v>
      </c>
      <c r="J10" s="23">
        <v>76516854.962400004</v>
      </c>
      <c r="K10" s="23">
        <v>75594628.495831639</v>
      </c>
      <c r="L10" s="23">
        <v>82306562.637600005</v>
      </c>
      <c r="M10" s="23">
        <v>91157910.956099987</v>
      </c>
      <c r="N10" s="23">
        <v>91978581.002399996</v>
      </c>
    </row>
    <row r="11" spans="1:24" s="10" customFormat="1" ht="12" x14ac:dyDescent="0.2">
      <c r="A11" s="15" t="s">
        <v>25</v>
      </c>
      <c r="B11" s="16">
        <f>SUM(C11:N11)</f>
        <v>67416372.411300004</v>
      </c>
      <c r="C11" s="24">
        <v>118563.6501</v>
      </c>
      <c r="D11" s="24">
        <v>18379445.4243</v>
      </c>
      <c r="E11" s="24">
        <v>192276.90090000001</v>
      </c>
      <c r="F11" s="24">
        <v>169340.10120000003</v>
      </c>
      <c r="G11" s="24">
        <v>70856.810099999988</v>
      </c>
      <c r="H11" s="24">
        <v>144356.89049999998</v>
      </c>
      <c r="I11" s="24">
        <v>117639.92880000001</v>
      </c>
      <c r="J11" s="24">
        <v>147406.10580000002</v>
      </c>
      <c r="K11" s="24">
        <v>19916669.315700002</v>
      </c>
      <c r="L11" s="24">
        <v>140971.0851</v>
      </c>
      <c r="M11" s="24">
        <v>27948167.656199999</v>
      </c>
      <c r="N11" s="24">
        <v>70678.542599999986</v>
      </c>
    </row>
    <row r="12" spans="1:24" x14ac:dyDescent="0.25">
      <c r="A12" s="3" t="s">
        <v>17</v>
      </c>
      <c r="B12" s="6"/>
      <c r="C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3" t="s">
        <v>24</v>
      </c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19"/>
  <sheetViews>
    <sheetView showGridLines="0" workbookViewId="0">
      <selection activeCell="M7" sqref="M7"/>
    </sheetView>
  </sheetViews>
  <sheetFormatPr baseColWidth="10" defaultRowHeight="12" x14ac:dyDescent="0.2"/>
  <cols>
    <col min="1" max="1" width="18.7109375" style="10" customWidth="1"/>
    <col min="2" max="2" width="14.85546875" style="10" bestFit="1" customWidth="1"/>
    <col min="3" max="14" width="13.42578125" style="10" bestFit="1" customWidth="1"/>
    <col min="15" max="16384" width="11.42578125" style="10"/>
  </cols>
  <sheetData>
    <row r="2" spans="1:24" s="2" customFormat="1" x14ac:dyDescent="0.2">
      <c r="A2" s="2" t="s">
        <v>21</v>
      </c>
    </row>
    <row r="3" spans="1:24" s="2" customFormat="1" ht="14.25" x14ac:dyDescent="0.2">
      <c r="A3" s="2" t="s">
        <v>16</v>
      </c>
    </row>
    <row r="5" spans="1:24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24" s="11" customFormat="1" x14ac:dyDescent="0.2">
      <c r="A6" s="11" t="s">
        <v>2</v>
      </c>
      <c r="B6" s="12">
        <f>SUM(B7:B11)</f>
        <v>2108186628.3898742</v>
      </c>
      <c r="C6" s="12">
        <f t="shared" ref="C6:N6" si="0">SUM(C7:C11)</f>
        <v>151074015.09793773</v>
      </c>
      <c r="D6" s="12">
        <f t="shared" si="0"/>
        <v>169831931.73289138</v>
      </c>
      <c r="E6" s="12">
        <f t="shared" si="0"/>
        <v>185148337.99507871</v>
      </c>
      <c r="F6" s="12">
        <f t="shared" si="0"/>
        <v>174286463.93153241</v>
      </c>
      <c r="G6" s="12">
        <f t="shared" si="0"/>
        <v>189300083.82086426</v>
      </c>
      <c r="H6" s="12">
        <f t="shared" si="0"/>
        <v>166984501.19625306</v>
      </c>
      <c r="I6" s="12">
        <f t="shared" si="0"/>
        <v>176183811.54712439</v>
      </c>
      <c r="J6" s="12">
        <f t="shared" si="0"/>
        <v>157073052.43156597</v>
      </c>
      <c r="K6" s="12">
        <f t="shared" si="0"/>
        <v>172158704.38688087</v>
      </c>
      <c r="L6" s="12">
        <f t="shared" si="0"/>
        <v>167826379.4238745</v>
      </c>
      <c r="M6" s="12">
        <f t="shared" si="0"/>
        <v>231778685.83689553</v>
      </c>
      <c r="N6" s="12">
        <f t="shared" si="0"/>
        <v>166540660.98897532</v>
      </c>
    </row>
    <row r="7" spans="1:24" x14ac:dyDescent="0.2">
      <c r="A7" s="13" t="s">
        <v>0</v>
      </c>
      <c r="B7" s="12">
        <f>SUM(C7:N7)</f>
        <v>18145378.217319079</v>
      </c>
      <c r="C7" s="14">
        <v>1123871.2050745452</v>
      </c>
      <c r="D7" s="14">
        <v>1245137.5998261555</v>
      </c>
      <c r="E7" s="14">
        <v>1455869.1003470577</v>
      </c>
      <c r="F7" s="14">
        <v>1418693.4582596666</v>
      </c>
      <c r="G7" s="14">
        <v>1535564.7828840357</v>
      </c>
      <c r="H7" s="14">
        <v>1400347.5558743353</v>
      </c>
      <c r="I7" s="14">
        <v>1534705.8909263588</v>
      </c>
      <c r="J7" s="14">
        <v>1582102.3833544319</v>
      </c>
      <c r="K7" s="14">
        <v>1569287.7474700545</v>
      </c>
      <c r="L7" s="14">
        <v>1693414.940554502</v>
      </c>
      <c r="M7" s="14">
        <v>1739463.3431585408</v>
      </c>
      <c r="N7" s="14">
        <v>1846920.2095893964</v>
      </c>
    </row>
    <row r="8" spans="1:24" x14ac:dyDescent="0.2">
      <c r="A8" s="13" t="s">
        <v>1</v>
      </c>
      <c r="B8" s="12">
        <f>SUM(C8:N8)</f>
        <v>122379671.3741309</v>
      </c>
      <c r="C8" s="14">
        <v>9510546.4810954537</v>
      </c>
      <c r="D8" s="14">
        <v>9980884.8996038418</v>
      </c>
      <c r="E8" s="14">
        <v>10946820.639672944</v>
      </c>
      <c r="F8" s="14">
        <v>9439180.0805403329</v>
      </c>
      <c r="G8" s="14">
        <v>10133768.130215963</v>
      </c>
      <c r="H8" s="14">
        <v>10383188.629635666</v>
      </c>
      <c r="I8" s="14">
        <v>10766978.501223639</v>
      </c>
      <c r="J8" s="14">
        <v>10130026.099445565</v>
      </c>
      <c r="K8" s="14">
        <v>9678982.295929946</v>
      </c>
      <c r="L8" s="14">
        <v>10855520.271385498</v>
      </c>
      <c r="M8" s="14">
        <v>10988012.970041459</v>
      </c>
      <c r="N8" s="14">
        <v>9565762.3753406033</v>
      </c>
    </row>
    <row r="9" spans="1:24" x14ac:dyDescent="0.2">
      <c r="A9" s="13" t="s">
        <v>19</v>
      </c>
      <c r="B9" s="12">
        <f>SUM(C9:N9)</f>
        <v>914077786.40219295</v>
      </c>
      <c r="C9" s="14">
        <v>75303648.942467734</v>
      </c>
      <c r="D9" s="14">
        <v>76706144.866061389</v>
      </c>
      <c r="E9" s="14">
        <v>81509820.51265873</v>
      </c>
      <c r="F9" s="14">
        <v>64829738.77703242</v>
      </c>
      <c r="G9" s="14">
        <v>80738932.914564267</v>
      </c>
      <c r="H9" s="14">
        <v>64494281.67804303</v>
      </c>
      <c r="I9" s="14">
        <v>67311765.899474397</v>
      </c>
      <c r="J9" s="14">
        <v>75239886.571965963</v>
      </c>
      <c r="K9" s="14">
        <v>83115133.171880856</v>
      </c>
      <c r="L9" s="14">
        <v>84697114.022803336</v>
      </c>
      <c r="M9" s="14">
        <v>84676813.512395516</v>
      </c>
      <c r="N9" s="14">
        <v>75454505.532845333</v>
      </c>
    </row>
    <row r="10" spans="1:24" x14ac:dyDescent="0.2">
      <c r="A10" s="13" t="s">
        <v>20</v>
      </c>
      <c r="B10" s="12">
        <f>SUM(C10:N10)</f>
        <v>991511731.05663121</v>
      </c>
      <c r="C10" s="14">
        <v>64995073.182900004</v>
      </c>
      <c r="D10" s="14">
        <v>81778904.909999996</v>
      </c>
      <c r="E10" s="14">
        <v>91089047.183400005</v>
      </c>
      <c r="F10" s="14">
        <v>98458418.419199988</v>
      </c>
      <c r="G10" s="14">
        <v>96750055.729800001</v>
      </c>
      <c r="H10" s="14">
        <v>90637734.245400012</v>
      </c>
      <c r="I10" s="14">
        <v>96429233.0088</v>
      </c>
      <c r="J10" s="14">
        <v>70050299.758200005</v>
      </c>
      <c r="K10" s="14">
        <v>77677889.603400007</v>
      </c>
      <c r="L10" s="14">
        <v>70434267.292831168</v>
      </c>
      <c r="M10" s="14">
        <v>73676654.098199993</v>
      </c>
      <c r="N10" s="14">
        <v>79534153.624499992</v>
      </c>
    </row>
    <row r="11" spans="1:24" x14ac:dyDescent="0.2">
      <c r="A11" s="15" t="s">
        <v>25</v>
      </c>
      <c r="B11" s="16">
        <f>SUM(C11:N11)</f>
        <v>62072061.339600004</v>
      </c>
      <c r="C11" s="17">
        <v>140875.28640000001</v>
      </c>
      <c r="D11" s="17">
        <v>120859.45740000001</v>
      </c>
      <c r="E11" s="17">
        <v>146780.55900000001</v>
      </c>
      <c r="F11" s="17">
        <v>140433.19649999999</v>
      </c>
      <c r="G11" s="17">
        <v>141762.2634</v>
      </c>
      <c r="H11" s="17">
        <v>68949.087299999999</v>
      </c>
      <c r="I11" s="17">
        <v>141128.24669999999</v>
      </c>
      <c r="J11" s="17">
        <v>70737.618600000002</v>
      </c>
      <c r="K11" s="17">
        <v>117411.56820000001</v>
      </c>
      <c r="L11" s="17">
        <v>146062.89629999999</v>
      </c>
      <c r="M11" s="17">
        <v>60697741.913100004</v>
      </c>
      <c r="N11" s="17">
        <v>139319.24669999999</v>
      </c>
    </row>
    <row r="12" spans="1:24" s="1" customFormat="1" ht="15" x14ac:dyDescent="0.25">
      <c r="A12" s="3" t="s">
        <v>17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1" customFormat="1" ht="15" x14ac:dyDescent="0.25">
      <c r="A13" s="3" t="s">
        <v>24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4" x14ac:dyDescent="0.2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24" x14ac:dyDescent="0.2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x14ac:dyDescent="0.2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x14ac:dyDescent="0.2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20"/>
  <sheetViews>
    <sheetView showGridLines="0" workbookViewId="0">
      <selection activeCell="A2" sqref="A2"/>
    </sheetView>
  </sheetViews>
  <sheetFormatPr baseColWidth="10" defaultRowHeight="12" x14ac:dyDescent="0.2"/>
  <cols>
    <col min="1" max="1" width="18.7109375" style="10" customWidth="1"/>
    <col min="2" max="2" width="14.85546875" style="10" bestFit="1" customWidth="1"/>
    <col min="3" max="7" width="13.42578125" style="10" bestFit="1" customWidth="1"/>
    <col min="8" max="10" width="14.42578125" style="10" bestFit="1" customWidth="1"/>
    <col min="11" max="14" width="13.42578125" style="10" bestFit="1" customWidth="1"/>
    <col min="15" max="16384" width="11.42578125" style="10"/>
  </cols>
  <sheetData>
    <row r="2" spans="1:22" s="2" customFormat="1" x14ac:dyDescent="0.2">
      <c r="A2" s="2" t="s">
        <v>22</v>
      </c>
    </row>
    <row r="3" spans="1:22" s="2" customFormat="1" ht="14.25" x14ac:dyDescent="0.2">
      <c r="A3" s="2" t="s">
        <v>16</v>
      </c>
    </row>
    <row r="5" spans="1:22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22" s="11" customFormat="1" x14ac:dyDescent="0.2">
      <c r="A6" s="11" t="s">
        <v>2</v>
      </c>
      <c r="B6" s="12">
        <f>SUM(B7:B11)</f>
        <v>2167041798.457747</v>
      </c>
      <c r="C6" s="12">
        <f t="shared" ref="C6:N6" si="0">SUM(C7:C11)</f>
        <v>143654246.88363978</v>
      </c>
      <c r="D6" s="12">
        <f t="shared" si="0"/>
        <v>135757054.74742404</v>
      </c>
      <c r="E6" s="12">
        <f t="shared" si="0"/>
        <v>178540709.09996292</v>
      </c>
      <c r="F6" s="12">
        <f t="shared" si="0"/>
        <v>181359109.15263698</v>
      </c>
      <c r="G6" s="12">
        <f t="shared" si="0"/>
        <v>180247559.47235742</v>
      </c>
      <c r="H6" s="12">
        <f t="shared" si="0"/>
        <v>203193869.78984782</v>
      </c>
      <c r="I6" s="12">
        <f t="shared" si="0"/>
        <v>262575423.78244075</v>
      </c>
      <c r="J6" s="12">
        <f t="shared" si="0"/>
        <v>232590939.40397912</v>
      </c>
      <c r="K6" s="12">
        <f t="shared" si="0"/>
        <v>197422438.93328419</v>
      </c>
      <c r="L6" s="12">
        <f t="shared" si="0"/>
        <v>172199725.1282205</v>
      </c>
      <c r="M6" s="12">
        <f t="shared" si="0"/>
        <v>140491383.57125109</v>
      </c>
      <c r="N6" s="12">
        <f t="shared" si="0"/>
        <v>139009338.49270222</v>
      </c>
      <c r="O6" s="19"/>
    </row>
    <row r="7" spans="1:22" x14ac:dyDescent="0.2">
      <c r="A7" s="13" t="s">
        <v>0</v>
      </c>
      <c r="B7" s="12">
        <f>SUM(C7:N7)</f>
        <v>25928050.118935034</v>
      </c>
      <c r="C7" s="23">
        <v>1675520.8218490074</v>
      </c>
      <c r="D7" s="23">
        <v>1809179.4887361825</v>
      </c>
      <c r="E7" s="23">
        <v>2046188.1888015207</v>
      </c>
      <c r="F7" s="23">
        <v>1870672.0250310954</v>
      </c>
      <c r="G7" s="23">
        <v>2240783.9954960425</v>
      </c>
      <c r="H7" s="23">
        <v>2082223.8124347692</v>
      </c>
      <c r="I7" s="23">
        <v>2236016.1666910369</v>
      </c>
      <c r="J7" s="23">
        <v>2363165.7521770447</v>
      </c>
      <c r="K7" s="23">
        <v>2231911.2523183301</v>
      </c>
      <c r="L7" s="23">
        <v>2391239.6073000003</v>
      </c>
      <c r="M7" s="23">
        <v>2376539.3412000001</v>
      </c>
      <c r="N7" s="23">
        <v>2604609.6668999996</v>
      </c>
    </row>
    <row r="8" spans="1:22" x14ac:dyDescent="0.2">
      <c r="A8" s="13" t="s">
        <v>1</v>
      </c>
      <c r="B8" s="12">
        <f t="shared" ref="B8:B11" si="1">SUM(C8:N8)</f>
        <v>175306372.96270996</v>
      </c>
      <c r="C8" s="23">
        <v>10717660.851430992</v>
      </c>
      <c r="D8" s="23">
        <v>14707302.542433819</v>
      </c>
      <c r="E8" s="23">
        <v>16625807.381698482</v>
      </c>
      <c r="F8" s="23">
        <v>14136915.308888905</v>
      </c>
      <c r="G8" s="23">
        <v>15323803.848003957</v>
      </c>
      <c r="H8" s="23">
        <v>14035010.995065231</v>
      </c>
      <c r="I8" s="23">
        <v>16187247.784678962</v>
      </c>
      <c r="J8" s="23">
        <v>16007787.472282957</v>
      </c>
      <c r="K8" s="23">
        <v>15724087.746016666</v>
      </c>
      <c r="L8" s="23">
        <v>16005527.601750001</v>
      </c>
      <c r="M8" s="23">
        <v>14859059.236559998</v>
      </c>
      <c r="N8" s="23">
        <v>10976162.1939</v>
      </c>
    </row>
    <row r="9" spans="1:22" x14ac:dyDescent="0.2">
      <c r="A9" s="13" t="s">
        <v>19</v>
      </c>
      <c r="B9" s="12">
        <f t="shared" si="1"/>
        <v>854269143.04437268</v>
      </c>
      <c r="C9" s="23">
        <v>67199566.461759791</v>
      </c>
      <c r="D9" s="23">
        <v>72135039.461654037</v>
      </c>
      <c r="E9" s="23">
        <v>82653045.333862901</v>
      </c>
      <c r="F9" s="23">
        <v>77421203.396016985</v>
      </c>
      <c r="G9" s="23">
        <v>63474210.30365742</v>
      </c>
      <c r="H9" s="23">
        <v>79799355.778647825</v>
      </c>
      <c r="I9" s="23">
        <v>79482851.365570784</v>
      </c>
      <c r="J9" s="23">
        <v>69597108.871689916</v>
      </c>
      <c r="K9" s="23">
        <v>61269363.326949202</v>
      </c>
      <c r="L9" s="23">
        <v>85972752.00697048</v>
      </c>
      <c r="M9" s="23">
        <v>56967171.877791099</v>
      </c>
      <c r="N9" s="23">
        <v>58297474.859802209</v>
      </c>
    </row>
    <row r="10" spans="1:22" x14ac:dyDescent="0.2">
      <c r="A10" s="13" t="s">
        <v>20</v>
      </c>
      <c r="B10" s="12">
        <f t="shared" si="1"/>
        <v>981620997.45982909</v>
      </c>
      <c r="C10" s="23">
        <v>63939731.359499998</v>
      </c>
      <c r="D10" s="23">
        <v>47058568.660800003</v>
      </c>
      <c r="E10" s="23">
        <v>77071904.165700004</v>
      </c>
      <c r="F10" s="23">
        <v>87832559.031299993</v>
      </c>
      <c r="G10" s="23">
        <v>99013646.540700004</v>
      </c>
      <c r="H10" s="23">
        <v>107108855.8092</v>
      </c>
      <c r="I10" s="23">
        <v>105078449.72609997</v>
      </c>
      <c r="J10" s="23">
        <v>112441916.38462918</v>
      </c>
      <c r="K10" s="23">
        <v>82275763.607999995</v>
      </c>
      <c r="L10" s="23">
        <v>66734100.865800001</v>
      </c>
      <c r="M10" s="23">
        <v>66099075.405300006</v>
      </c>
      <c r="N10" s="23">
        <v>66966425.902799986</v>
      </c>
    </row>
    <row r="11" spans="1:22" x14ac:dyDescent="0.2">
      <c r="A11" s="15" t="s">
        <v>25</v>
      </c>
      <c r="B11" s="16">
        <f t="shared" si="1"/>
        <v>129917234.87189999</v>
      </c>
      <c r="C11" s="24">
        <v>121767.3891</v>
      </c>
      <c r="D11" s="24">
        <v>46964.593800000002</v>
      </c>
      <c r="E11" s="24">
        <v>143764.02990000002</v>
      </c>
      <c r="F11" s="24">
        <v>97759.391399999993</v>
      </c>
      <c r="G11" s="24">
        <v>195114.78450000001</v>
      </c>
      <c r="H11" s="24">
        <v>168423.39449999999</v>
      </c>
      <c r="I11" s="24">
        <v>59590858.739399999</v>
      </c>
      <c r="J11" s="24">
        <v>32180960.9232</v>
      </c>
      <c r="K11" s="24">
        <v>35921313</v>
      </c>
      <c r="L11" s="24">
        <v>1096105.0464000001</v>
      </c>
      <c r="M11" s="24">
        <v>189537.71040000001</v>
      </c>
      <c r="N11" s="24">
        <v>164665.86929999999</v>
      </c>
    </row>
    <row r="12" spans="1:22" s="1" customFormat="1" ht="15" x14ac:dyDescent="0.2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/>
      <c r="P12" s="2"/>
      <c r="Q12" s="2"/>
      <c r="R12" s="2"/>
      <c r="S12" s="2"/>
      <c r="T12" s="2"/>
      <c r="U12" s="2"/>
      <c r="V12" s="2"/>
    </row>
    <row r="13" spans="1:22" s="1" customFormat="1" ht="15" x14ac:dyDescent="0.25">
      <c r="A13" s="3" t="s">
        <v>24</v>
      </c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6" spans="1:22" x14ac:dyDescent="0.2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x14ac:dyDescent="0.2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x14ac:dyDescent="0.2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9"/>
  <sheetViews>
    <sheetView showGridLines="0" workbookViewId="0">
      <selection activeCell="J24" sqref="J24"/>
    </sheetView>
  </sheetViews>
  <sheetFormatPr baseColWidth="10" defaultRowHeight="12" x14ac:dyDescent="0.2"/>
  <cols>
    <col min="1" max="1" width="18.7109375" style="10" customWidth="1"/>
    <col min="2" max="2" width="14.85546875" style="10" bestFit="1" customWidth="1"/>
    <col min="3" max="4" width="13.42578125" style="10" bestFit="1" customWidth="1"/>
    <col min="5" max="7" width="14.42578125" style="10" bestFit="1" customWidth="1"/>
    <col min="8" max="11" width="13.42578125" style="10" bestFit="1" customWidth="1"/>
    <col min="12" max="14" width="12.42578125" style="10" bestFit="1" customWidth="1"/>
    <col min="15" max="16384" width="11.42578125" style="10"/>
  </cols>
  <sheetData>
    <row r="2" spans="1:22" s="2" customFormat="1" x14ac:dyDescent="0.2">
      <c r="A2" s="2" t="s">
        <v>23</v>
      </c>
    </row>
    <row r="3" spans="1:22" s="2" customFormat="1" ht="14.25" x14ac:dyDescent="0.2">
      <c r="A3" s="2" t="s">
        <v>16</v>
      </c>
    </row>
    <row r="5" spans="1:22" x14ac:dyDescent="0.2">
      <c r="A5" s="8" t="s">
        <v>18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22" s="11" customFormat="1" x14ac:dyDescent="0.2">
      <c r="A6" s="11" t="s">
        <v>2</v>
      </c>
      <c r="B6" s="12">
        <f>SUM(B7:B11)</f>
        <v>1569030099.2595854</v>
      </c>
      <c r="C6" s="12">
        <f>SUM(C7:C11)</f>
        <v>110226330.61674321</v>
      </c>
      <c r="D6" s="12">
        <f t="shared" ref="D6:N6" si="0">SUM(D7:D11)</f>
        <v>122870440.68648164</v>
      </c>
      <c r="E6" s="12">
        <f t="shared" si="0"/>
        <v>185494849.90072688</v>
      </c>
      <c r="F6" s="12">
        <f t="shared" si="0"/>
        <v>173593901.95510727</v>
      </c>
      <c r="G6" s="12">
        <f t="shared" si="0"/>
        <v>200122626.43987837</v>
      </c>
      <c r="H6" s="12">
        <f t="shared" si="0"/>
        <v>194791187.70532644</v>
      </c>
      <c r="I6" s="12">
        <f t="shared" si="0"/>
        <v>194495383.5189676</v>
      </c>
      <c r="J6" s="12">
        <f t="shared" si="0"/>
        <v>196835377.11334985</v>
      </c>
      <c r="K6" s="12">
        <f t="shared" si="0"/>
        <v>190600001.32300442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22" x14ac:dyDescent="0.2">
      <c r="A7" s="13" t="s">
        <v>0</v>
      </c>
      <c r="B7" s="12">
        <f>SUM(C7:N7)</f>
        <v>20458851.977869283</v>
      </c>
      <c r="C7" s="14">
        <f>'[1]2023'!C7*27</f>
        <v>2435270.0787</v>
      </c>
      <c r="D7" s="14">
        <f>'[1]2023'!D7*27</f>
        <v>2240083.8953999998</v>
      </c>
      <c r="E7" s="14">
        <f>'[1]2023'!E7*27</f>
        <v>2634981.4377000001</v>
      </c>
      <c r="F7" s="14">
        <f>'[1]2023'!F7*27</f>
        <v>2293414.5060000001</v>
      </c>
      <c r="G7" s="14">
        <f>'[1]2023'!G7*27</f>
        <v>2648115.4040999999</v>
      </c>
      <c r="H7" s="14">
        <f>'[1]2023'!H7*27</f>
        <v>2231007.9210000001</v>
      </c>
      <c r="I7" s="14">
        <f>'[1]2023'!I7*27</f>
        <v>2066149.1653182029</v>
      </c>
      <c r="J7" s="14">
        <f>'[1]2023'!J7*27</f>
        <v>1965890.8509687404</v>
      </c>
      <c r="K7" s="14">
        <f>'[1]2023'!K7*27</f>
        <v>1943938.7186823408</v>
      </c>
      <c r="L7" s="14"/>
      <c r="M7" s="14"/>
      <c r="N7" s="14"/>
    </row>
    <row r="8" spans="1:22" x14ac:dyDescent="0.2">
      <c r="A8" s="13" t="s">
        <v>1</v>
      </c>
      <c r="B8" s="12">
        <f t="shared" ref="B8:B11" si="1">SUM(C8:N8)</f>
        <v>93465929.455658913</v>
      </c>
      <c r="C8" s="14">
        <f>'[1]2023'!C8*27</f>
        <v>8112903.5267999992</v>
      </c>
      <c r="D8" s="14">
        <f>'[1]2023'!D8*27</f>
        <v>6943723.4988000002</v>
      </c>
      <c r="E8" s="14">
        <f>'[1]2023'!E8*27</f>
        <v>10081446.722009998</v>
      </c>
      <c r="F8" s="14">
        <f>'[1]2023'!F8*27</f>
        <v>10280005.909200002</v>
      </c>
      <c r="G8" s="14">
        <f>'[1]2023'!G8*27</f>
        <v>10751578.634699998</v>
      </c>
      <c r="H8" s="14">
        <f>'[1]2023'!H8*27</f>
        <v>12245427.4716</v>
      </c>
      <c r="I8" s="14">
        <f>'[1]2023'!I8*27</f>
        <v>12579519.312899999</v>
      </c>
      <c r="J8" s="14">
        <f>'[1]2023'!J8*27</f>
        <v>10808815.160931258</v>
      </c>
      <c r="K8" s="14">
        <f>'[1]2023'!K8*27</f>
        <v>11662509.218717661</v>
      </c>
      <c r="L8" s="14"/>
      <c r="M8" s="14"/>
      <c r="N8" s="14"/>
    </row>
    <row r="9" spans="1:22" x14ac:dyDescent="0.2">
      <c r="A9" s="13" t="s">
        <v>19</v>
      </c>
      <c r="B9" s="12">
        <f t="shared" si="1"/>
        <v>523431688.61926085</v>
      </c>
      <c r="C9" s="14">
        <f>'[1]2023'!C9*27</f>
        <v>13086064.930743217</v>
      </c>
      <c r="D9" s="14">
        <f>'[1]2023'!D9*27</f>
        <v>31784225.338681642</v>
      </c>
      <c r="E9" s="14">
        <f>'[1]2023'!E9*27</f>
        <v>56577501.105255961</v>
      </c>
      <c r="F9" s="14">
        <f>'[1]2023'!F9*27</f>
        <v>51817272.064363077</v>
      </c>
      <c r="G9" s="14">
        <f>'[1]2023'!G9*27</f>
        <v>74082692.121354073</v>
      </c>
      <c r="H9" s="14">
        <f>'[1]2023'!H9*27</f>
        <v>78667272.002038181</v>
      </c>
      <c r="I9" s="14">
        <f>'[1]2023'!I9*27</f>
        <v>79378092.92116636</v>
      </c>
      <c r="J9" s="14">
        <f>'[1]2023'!J9*27</f>
        <v>70012964.806639135</v>
      </c>
      <c r="K9" s="14">
        <f>'[1]2023'!K9*27</f>
        <v>68025603.329019248</v>
      </c>
      <c r="L9" s="14"/>
      <c r="M9" s="14"/>
      <c r="N9" s="14"/>
    </row>
    <row r="10" spans="1:22" x14ac:dyDescent="0.2">
      <c r="A10" s="13" t="s">
        <v>20</v>
      </c>
      <c r="B10" s="12">
        <f t="shared" si="1"/>
        <v>930314956.03089261</v>
      </c>
      <c r="C10" s="14">
        <f>'[1]2023'!C10*27</f>
        <v>86493417.116399989</v>
      </c>
      <c r="D10" s="14">
        <f>'[1]2023'!D10*27</f>
        <v>81650064.144599989</v>
      </c>
      <c r="E10" s="14">
        <f>'[1]2023'!E10*27</f>
        <v>116106178.06236094</v>
      </c>
      <c r="F10" s="14">
        <f>'[1]2023'!F10*27</f>
        <v>108963081.16854417</v>
      </c>
      <c r="G10" s="14">
        <f>'[1]2023'!G10*27</f>
        <v>112533107.90482044</v>
      </c>
      <c r="H10" s="14">
        <f>'[1]2023'!H10*27</f>
        <v>101404403.33368826</v>
      </c>
      <c r="I10" s="14">
        <f>'[1]2023'!I10*27</f>
        <v>100446121.18118303</v>
      </c>
      <c r="J10" s="14">
        <f>'[1]2023'!J10*27</f>
        <v>113930769.60261071</v>
      </c>
      <c r="K10" s="14">
        <f>'[1]2023'!K10*27</f>
        <v>108787813.51668516</v>
      </c>
      <c r="L10" s="14"/>
      <c r="M10" s="14"/>
      <c r="N10" s="14"/>
    </row>
    <row r="11" spans="1:22" x14ac:dyDescent="0.2">
      <c r="A11" s="15" t="s">
        <v>25</v>
      </c>
      <c r="B11" s="16">
        <f t="shared" si="1"/>
        <v>1358673.175903847</v>
      </c>
      <c r="C11" s="17">
        <f>'[1]2023'!C11*27</f>
        <v>98674.964099999997</v>
      </c>
      <c r="D11" s="17">
        <f>'[1]2023'!D11*27</f>
        <v>252343.80899999998</v>
      </c>
      <c r="E11" s="17">
        <f>'[1]2023'!E11*27</f>
        <v>94742.573399999994</v>
      </c>
      <c r="F11" s="17">
        <f>'[1]2023'!F11*27</f>
        <v>240128.307</v>
      </c>
      <c r="G11" s="17">
        <f>'[1]2023'!G11*27</f>
        <v>107132.37490384695</v>
      </c>
      <c r="H11" s="17">
        <f>'[1]2023'!H11*27</f>
        <v>243076.97700000001</v>
      </c>
      <c r="I11" s="17">
        <f>'[1]2023'!I11*27</f>
        <v>25500.938399999999</v>
      </c>
      <c r="J11" s="17">
        <f>'[1]2023'!J11*27</f>
        <v>116936.69219999999</v>
      </c>
      <c r="K11" s="17">
        <f>'[1]2023'!K11*27</f>
        <v>180136.53989999997</v>
      </c>
      <c r="L11" s="17"/>
      <c r="M11" s="17"/>
      <c r="N11" s="17"/>
    </row>
    <row r="12" spans="1:22" s="1" customFormat="1" ht="15" x14ac:dyDescent="0.25">
      <c r="A12" s="3" t="s">
        <v>17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5" x14ac:dyDescent="0.25">
      <c r="A13" s="3" t="s">
        <v>24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5" spans="1:22" x14ac:dyDescent="0.2">
      <c r="C15" s="18"/>
      <c r="D15" s="18"/>
      <c r="E15" s="18"/>
      <c r="F15" s="18"/>
      <c r="G15" s="18"/>
    </row>
    <row r="16" spans="1:22" x14ac:dyDescent="0.2">
      <c r="C16" s="18"/>
      <c r="D16" s="18"/>
      <c r="E16" s="18"/>
      <c r="F16" s="18"/>
      <c r="G16" s="18"/>
    </row>
    <row r="17" spans="3:7" x14ac:dyDescent="0.2">
      <c r="C17" s="18"/>
      <c r="D17" s="18"/>
      <c r="E17" s="18"/>
      <c r="F17" s="18"/>
      <c r="G17" s="18"/>
    </row>
    <row r="18" spans="3:7" x14ac:dyDescent="0.2">
      <c r="C18" s="18"/>
      <c r="D18" s="18"/>
      <c r="E18" s="18"/>
      <c r="F18" s="18"/>
      <c r="G18" s="18"/>
    </row>
    <row r="19" spans="3:7" x14ac:dyDescent="0.2">
      <c r="C19" s="18"/>
      <c r="D19" s="18"/>
      <c r="E19" s="18"/>
      <c r="F19" s="18"/>
      <c r="G1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Otto Isaías Rojas Reyes</cp:lastModifiedBy>
  <dcterms:created xsi:type="dcterms:W3CDTF">2022-07-06T15:59:48Z</dcterms:created>
  <dcterms:modified xsi:type="dcterms:W3CDTF">2024-02-06T15:52:02Z</dcterms:modified>
</cp:coreProperties>
</file>