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Arch-Piso-9\Proyectos y Documentos\00-Proyectos y Documentos\PLANIFICACIÓN 2024\SIGEF\Informes\4T\"/>
    </mc:Choice>
  </mc:AlternateContent>
  <xr:revisionPtr revIDLastSave="0" documentId="13_ncr:1_{51E6A598-1FAE-4727-92BE-A48878443034}" xr6:coauthVersionLast="47" xr6:coauthVersionMax="47" xr10:uidLastSave="{00000000-0000-0000-0000-000000000000}"/>
  <bookViews>
    <workbookView xWindow="-120" yWindow="-120" windowWidth="29040" windowHeight="15840" xr2:uid="{00000000-000D-0000-FFFF-FFFF00000000}"/>
  </bookViews>
  <sheets>
    <sheet name="Hoja1" sheetId="1" r:id="rId1"/>
  </sheets>
  <externalReferences>
    <externalReference r:id="rId2"/>
  </externalReferences>
  <definedNames>
    <definedName name="_xlnm.Print_Area" localSheetId="0">Hoja1!$A$1:$J$50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 l="1"/>
  <c r="F29" i="1"/>
  <c r="G30" i="1"/>
  <c r="E30" i="1"/>
  <c r="G29" i="1"/>
  <c r="E29" i="1"/>
  <c r="I30" i="1" l="1"/>
  <c r="I29" i="1"/>
  <c r="J29" i="1" l="1"/>
  <c r="J30" i="1"/>
  <c r="I25" i="1" l="1"/>
  <c r="C16" i="1"/>
  <c r="C15" i="1"/>
  <c r="C14" i="1"/>
</calcChain>
</file>

<file path=xl/sharedStrings.xml><?xml version="1.0" encoding="utf-8"?>
<sst xmlns="http://schemas.openxmlformats.org/spreadsheetml/2006/main" count="78" uniqueCount="74">
  <si>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</si>
  <si>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</si>
  <si>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</si>
  <si>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</si>
  <si>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</si>
  <si>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</si>
  <si>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</si>
  <si>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</si>
  <si>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</si>
  <si>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</si>
  <si>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</si>
  <si>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</si>
  <si>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</si>
  <si>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</si>
  <si>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</si>
  <si>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</si>
  <si>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</si>
  <si>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</si>
  <si>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</si>
  <si>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</si>
  <si>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</si>
  <si>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</si>
  <si>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</si>
  <si>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</si>
  <si>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</si>
  <si>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</si>
  <si>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</si>
  <si>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</si>
  <si>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</si>
  <si>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</si>
  <si>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</si>
  <si>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</si>
  <si>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</si>
  <si>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</si>
  <si>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</si>
  <si>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</si>
  <si>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</si>
  <si>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</si>
  <si>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</si>
  <si>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</si>
  <si>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</si>
  <si>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</si>
  <si>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</si>
  <si>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</si>
  <si>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</si>
  <si>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</si>
  <si>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</si>
  <si>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</si>
  <si>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1.1.1</t>
  </si>
  <si>
    <t xml:space="preserve">0220- Ministerio de Economía, Planificación y Desarrollo </t>
  </si>
  <si>
    <t xml:space="preserve">01- Ministerio de Economía, Planificación y Desarrollo </t>
  </si>
  <si>
    <t xml:space="preserve">0009- Oficina Nacional de Estadística </t>
  </si>
  <si>
    <t>Ser reconocida como la entidad coordinadora del Sistema Estadístico Nacional, modelo en la
producción y divulgación de estadísticas oportunas, confiables, accesibles y de calidad.</t>
  </si>
  <si>
    <t>12-Generación de estadísticas nacionales</t>
  </si>
  <si>
    <t xml:space="preserve">Consiste en la recolección, procesamiento y producción de estadísticas oficiales de diferentes sectores de la vida nacional a fin de fortalecer la gestión y toma de decisiones en materia de desarrollo económico-social y la creación de políticas públicas.  </t>
  </si>
  <si>
    <t>Son los ciudadanos consultores de las estadísticas, el sector privado (empresas), sector público (ministerios), organismos internacionales y la academia.</t>
  </si>
  <si>
    <t>5882-Sector público, privado, sociedad civil y organismos internacionales disponen de información estadística oficial</t>
  </si>
  <si>
    <t>Disponibilidad de información estadística oficial con oportunidad y de calidad proveniente de censos, encuestas y registros administrativos, de fácil acceso y comprensión para la toma de decisiones.</t>
  </si>
  <si>
    <t>6799-Sistema Estadístico Nacional dispone de normas y estándares de calidad</t>
  </si>
  <si>
    <t>Armonizar y estandarizar la producción estadística del Sistema Estadístico Nacional (SEN), a través de políticas y normas técnicas aplicables a los procesos, procedimientos y métodos para el diseño, recolección, tratamiento, análisis, procesamiento, integración, compilación y difusión de estadísticas oficiales de calidad, comparables, oportunas y coherentes para la toma de decisión.</t>
  </si>
  <si>
    <r>
      <t>5882-</t>
    </r>
    <r>
      <rPr>
        <i/>
        <sz val="11"/>
        <color theme="1"/>
        <rFont val="Calibri"/>
        <family val="2"/>
        <scheme val="minor"/>
      </rPr>
      <t>Sector público, privado, sociedad civil y organismos internacionales disponen de información estadística oficial</t>
    </r>
  </si>
  <si>
    <r>
      <t>6799-</t>
    </r>
    <r>
      <rPr>
        <sz val="11"/>
        <color theme="1"/>
        <rFont val="Calibri"/>
        <family val="2"/>
        <scheme val="minor"/>
      </rPr>
      <t>Sistema Estadístico Nacional dispone de normas y estándares de calidad</t>
    </r>
  </si>
  <si>
    <t>Número de bases de datos, series e indicadores producidos y disponibles a partir de censos, encuestas y registros administrativos</t>
  </si>
  <si>
    <t>Cantidad de normativas disponibles para operaciones estadísticas en sectores priorizados</t>
  </si>
  <si>
    <t>Aumentar en un 1% la cantidad de bases de datos, series e indicadores estadísticos producidos y disponibles para la toma de decisiones en materia de las políticas públicas actuales, que impulsen el desarrollo económico y social del país.</t>
  </si>
  <si>
    <t xml:space="preserve">1.Implementar medidas para agilizar los trámites administrativos. </t>
  </si>
  <si>
    <t>Informe de Evaluación trimestral de las Metas Físicas-Financieras julio-diciembre 2024</t>
  </si>
  <si>
    <r>
      <rPr>
        <b/>
        <i/>
        <sz val="11"/>
        <color theme="1"/>
        <rFont val="Calibri"/>
        <family val="2"/>
        <scheme val="minor"/>
      </rPr>
      <t xml:space="preserve">Trimestre julio-septiembre, </t>
    </r>
    <r>
      <rPr>
        <i/>
        <sz val="11"/>
        <color theme="1"/>
        <rFont val="Calibri"/>
        <family val="2"/>
        <scheme val="minor"/>
      </rPr>
      <t xml:space="preserve">se lograron se lograron los 976 indicadores que se programaron, todas las evidencias se encuentran archivadas y fueron entregadas al área correspondiente en la DIGEPRES, además, se compartió mediante la plataforma de SIGEF. Este logro, corresponde al 100% de la ejecución con respecto a lo programado para el trimestre.                 </t>
    </r>
    <r>
      <rPr>
        <b/>
        <i/>
        <sz val="11"/>
        <color theme="1"/>
        <rFont val="Calibri"/>
        <family val="2"/>
        <scheme val="minor"/>
      </rPr>
      <t xml:space="preserve"> 
Trimestre octubre-diciembre,</t>
    </r>
    <r>
      <rPr>
        <i/>
        <sz val="11"/>
        <color theme="1"/>
        <rFont val="Calibri"/>
        <family val="2"/>
        <scheme val="minor"/>
      </rPr>
      <t xml:space="preserve">se lograron los 272 indicadores que se programaron, todas las evidencias se encuentran archivadas y fueron entregadas al área correspondiente en la DIGEPRES, además, se compartió mediante la plataforma de SIGEF. Este logro, corresponde al 100% de la ejecución con respecto a lo programado para el trimestre.              </t>
    </r>
  </si>
  <si>
    <t>Programación semestral</t>
  </si>
  <si>
    <t>Ejecución semestral</t>
  </si>
  <si>
    <r>
      <rPr>
        <b/>
        <i/>
        <sz val="11"/>
        <color theme="1"/>
        <rFont val="Calibri"/>
        <family val="2"/>
        <scheme val="minor"/>
      </rPr>
      <t xml:space="preserve">Trimestre julio-septiembre, </t>
    </r>
    <r>
      <rPr>
        <sz val="11"/>
        <color theme="1"/>
        <rFont val="Calibri"/>
        <family val="2"/>
        <scheme val="minor"/>
      </rPr>
      <t>no hubo desviación en la ejecución de las metas programadas. Sin embargo, se presentó una desviación financiera del 6.12% debido a que los proyectos de cooperación internacional no fueron regularizados en el SIGEF durante este trimestre. Asimismo, los procesos de compra del X Censo Nacional de Población y Vivienda, previstos para este periodo, fueron reprogramados para el cuarto trimestre. Adicionalmente, hubo retrasos en los pagos de honorarios al personal eventual de la ENHOGAR, como resultado de la demora en la certificación de no objeción por parte del MAP.</t>
    </r>
    <r>
      <rPr>
        <i/>
        <sz val="11"/>
        <color theme="1"/>
        <rFont val="Calibri"/>
        <family val="2"/>
        <scheme val="minor"/>
      </rPr>
      <t xml:space="preserve">
</t>
    </r>
    <r>
      <rPr>
        <b/>
        <i/>
        <sz val="11"/>
        <color theme="1"/>
        <rFont val="Calibri"/>
        <family val="2"/>
        <scheme val="minor"/>
      </rPr>
      <t>Trimestre octubre-diciembre,</t>
    </r>
    <r>
      <rPr>
        <i/>
        <sz val="11"/>
        <color theme="1"/>
        <rFont val="Calibri"/>
        <family val="2"/>
        <scheme val="minor"/>
      </rPr>
      <t xml:space="preserve"> No hubo desviaciones en la ejecución de las metas programadas. Sin embargo, se registró una desviación financiera del 22.63% debido a que no se realizaron la cantidad prevista de contrataciones por la escasez de personal calificado. Además, las renuncias ocurridas no pudieron ser cubiertas a tiempo conforme a los procedimientos establecidos, lo que también ocasionó una disminución en la ejecución de viáticos y pasajes.</t>
    </r>
  </si>
  <si>
    <r>
      <rPr>
        <b/>
        <i/>
        <sz val="11"/>
        <color theme="1"/>
        <rFont val="Calibri"/>
        <family val="2"/>
        <scheme val="minor"/>
      </rPr>
      <t xml:space="preserve">En el trimestre julio-septiembre, </t>
    </r>
    <r>
      <rPr>
        <i/>
        <sz val="11"/>
        <color theme="1"/>
        <rFont val="Calibri"/>
        <family val="2"/>
        <scheme val="minor"/>
      </rPr>
      <t xml:space="preserve">se puso a disposición del Sistema Estadístico Nacional (2) instrumentos metodológicos: Metodología de Demografía Empresarial Formal y Manual Metodológico para la Operación Estadística sobre Licencias de Construcción del Sector Privado. Este logro corresponde al 100% de la ejecución con respecto a lo programado para el trimestre.                  
</t>
    </r>
    <r>
      <rPr>
        <b/>
        <i/>
        <sz val="11"/>
        <color theme="1"/>
        <rFont val="Calibri"/>
        <family val="2"/>
        <scheme val="minor"/>
      </rPr>
      <t>En el trimestre octubre-diciembre,</t>
    </r>
    <r>
      <rPr>
        <i/>
        <sz val="11"/>
        <color theme="1"/>
        <rFont val="Calibri"/>
        <family val="2"/>
        <scheme val="minor"/>
      </rPr>
      <t xml:space="preserve"> se puso a disposición del Sistema Estadístico Nacional (4) instrumentos metodológicos: Clasificación Internacional de Delitos con fines Estadísticos Adaptada a República Dominicana (ICCS A.R.D), Manual para la Transversalización del Enfoque de Género en la Producción Estadística del Sistema Estadístico Nacional, Metodología para la Adaptación de Clasificaciones Estadísticas y Armonización Conceptual y Manual Metodológico para la Operación Estadística sobre Comercio Internacional de Mercancías. </t>
    </r>
  </si>
  <si>
    <r>
      <rPr>
        <b/>
        <i/>
        <sz val="11"/>
        <color theme="1"/>
        <rFont val="Calibri"/>
        <family val="2"/>
        <scheme val="minor"/>
      </rPr>
      <t>En el trimestre julio-septiembre,</t>
    </r>
    <r>
      <rPr>
        <i/>
        <sz val="11"/>
        <color theme="1"/>
        <rFont val="Calibri"/>
        <family val="2"/>
        <scheme val="minor"/>
      </rPr>
      <t xml:space="preserve"> no hubo desviación en la ejecución de metas con respecto a lo programado. Sin embargo, la desviación del 5.16% en la ejecución financiera se debe, principalmente, a la salida de personal que aún no ha sido reemplazado.</t>
    </r>
    <r>
      <rPr>
        <b/>
        <i/>
        <sz val="11"/>
        <color theme="1"/>
        <rFont val="Calibri"/>
        <family val="2"/>
        <scheme val="minor"/>
      </rPr>
      <t xml:space="preserve">
En el trimestre octubre-diciembre, </t>
    </r>
    <r>
      <rPr>
        <sz val="11"/>
        <color theme="1"/>
        <rFont val="Calibri"/>
        <family val="2"/>
        <scheme val="minor"/>
      </rPr>
      <t>no s</t>
    </r>
    <r>
      <rPr>
        <i/>
        <sz val="11"/>
        <color theme="1"/>
        <rFont val="Calibri"/>
        <family val="2"/>
        <scheme val="minor"/>
      </rPr>
      <t xml:space="preserve">e registraron desviaciones en la ejecución de las metas programadas. Sin embargo, la sobreejecución financiera del 0.72% se debió principalmente a temas de contratación de personal y reajustes salarial.  </t>
    </r>
  </si>
  <si>
    <t xml:space="preserve">Satisfacer la demanda de estadísticas oficiales, mediante su producción, divulgación y la coordinación de los servicios estadísticos, para la toma de decisiones públicas y privadas en contribución a la mejora de la calidad de vida de la población y el desarrollo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</si>
</sst>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quot;$&quot;#,##0.00"/>
    <numFmt numFmtId="166" formatCode="[$-10409]0%"/>
    <numFmt numFmtId="167" formatCode="[$-10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1"/>
      <color theme="1"/>
      <name val="Calibri"/>
      <family val="2"/>
      <scheme val="minor"/>
    </font>
    <font>
      <sz val="8"/>
      <name val="Calibri"/>
      <family val="2"/>
      <scheme val="minor"/>
    </font>
    <font>
      <b/>
      <i/>
      <sz val="11"/>
      <color theme="1"/>
      <name val="Calibri"/>
      <family val="2"/>
      <scheme val="minor"/>
    </font>
    <font>
      <sz val="11"/>
      <color theme="1"/>
      <name val="Calibri"/>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8" tint="0.79998168889431442"/>
        <bgColor indexed="64"/>
      </patternFill>
    </fill>
  </fills>
  <borders count="5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2" tint="-9.9978637043366805E-2"/>
      </left>
      <right/>
      <top style="thin">
        <color theme="0" tint="-0.34998626667073579"/>
      </top>
      <bottom/>
      <diagonal/>
    </border>
    <border>
      <left style="thin">
        <color theme="2" tint="-9.9978637043366805E-2"/>
      </left>
      <right/>
      <top style="thin">
        <color theme="0" tint="-0.34998626667073579"/>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0" tint="-0.34998626667073579"/>
      </top>
      <bottom style="thin">
        <color theme="0" tint="-0.34998626667073579"/>
      </bottom>
      <diagonal/>
    </border>
    <border>
      <left/>
      <right/>
      <top style="thin">
        <color theme="2" tint="-9.9978637043366805E-2"/>
      </top>
      <bottom/>
      <diagonal/>
    </border>
    <border>
      <left style="thin">
        <color theme="2" tint="-9.9978637043366805E-2"/>
      </left>
      <right style="thin">
        <color theme="2" tint="-9.9978637043366805E-2"/>
      </right>
      <top style="thin">
        <color theme="0" tint="-0.34998626667073579"/>
      </top>
      <bottom style="thin">
        <color theme="2" tint="-9.9978637043366805E-2"/>
      </bottom>
      <diagonal/>
    </border>
    <border>
      <left/>
      <right style="thin">
        <color theme="2" tint="-9.9978637043366805E-2"/>
      </right>
      <top style="thin">
        <color theme="2" tint="-9.9978637043366805E-2"/>
      </top>
      <bottom/>
      <diagonal/>
    </border>
    <border>
      <left/>
      <right style="thin">
        <color theme="2" tint="-9.9978637043366805E-2"/>
      </right>
      <top/>
      <bottom/>
      <diagonal/>
    </border>
    <border>
      <left/>
      <right style="thin">
        <color theme="2" tint="-9.9978637043366805E-2"/>
      </right>
      <top style="thin">
        <color theme="0" tint="-0.34998626667073579"/>
      </top>
      <bottom style="thin">
        <color theme="2" tint="-9.9978637043366805E-2"/>
      </bottom>
      <diagonal/>
    </border>
    <border>
      <left/>
      <right style="thin">
        <color indexed="64"/>
      </right>
      <top/>
      <bottom style="thin">
        <color theme="2" tint="-9.9978637043366805E-2"/>
      </bottom>
      <diagonal/>
    </border>
    <border>
      <left/>
      <right/>
      <top/>
      <bottom style="thin">
        <color theme="2" tint="-9.9978637043366805E-2"/>
      </bottom>
      <diagonal/>
    </border>
    <border>
      <left style="thin">
        <color indexed="64"/>
      </left>
      <right/>
      <top/>
      <bottom style="thin">
        <color theme="2" tint="-9.9978637043366805E-2"/>
      </bottom>
      <diagonal/>
    </border>
    <border>
      <left style="thin">
        <color theme="2" tint="-9.9978637043366805E-2"/>
      </left>
      <right/>
      <top/>
      <bottom style="thin">
        <color theme="2" tint="-9.9978637043366805E-2"/>
      </bottom>
      <diagonal/>
    </border>
    <border>
      <left style="thin">
        <color indexed="64"/>
      </left>
      <right style="thin">
        <color theme="2" tint="-9.9978637043366805E-2"/>
      </right>
      <top/>
      <bottom/>
      <diagonal/>
    </border>
    <border>
      <left style="thin">
        <color indexed="64"/>
      </left>
      <right style="thin">
        <color theme="2" tint="-9.9978637043366805E-2"/>
      </right>
      <top style="thin">
        <color theme="2" tint="-9.9978637043366805E-2"/>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style="thin">
        <color theme="2" tint="-9.9978637043366805E-2"/>
      </bottom>
      <diagonal/>
    </border>
    <border>
      <left/>
      <right style="thin">
        <color indexed="64"/>
      </right>
      <top style="thin">
        <color theme="2" tint="-9.9978637043366805E-2"/>
      </top>
      <bottom/>
      <diagonal/>
    </border>
    <border>
      <left style="thin">
        <color theme="2" tint="-9.9978637043366805E-2"/>
      </left>
      <right/>
      <top/>
      <bottom/>
      <diagonal/>
    </border>
    <border>
      <left style="thin">
        <color indexed="64"/>
      </left>
      <right/>
      <top style="thin">
        <color theme="2" tint="-9.9978637043366805E-2"/>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0" fillId="0" borderId="0" xfId="0" applyFont="1" applyProtection="1">
      <protection locked="0"/>
    </xf>
    <xf numFmtId="0" fontId="14" fillId="8" borderId="28" xfId="0" applyFont="1" applyFill="1" applyBorder="1" applyAlignment="1">
      <alignment horizontal="center" vertical="center" wrapText="1" readingOrder="1"/>
    </xf>
    <xf numFmtId="0" fontId="14" fillId="8" borderId="29" xfId="0" applyFont="1" applyFill="1" applyBorder="1" applyAlignment="1">
      <alignment horizontal="center" vertical="center" wrapText="1" readingOrder="1"/>
    </xf>
    <xf numFmtId="0" fontId="14" fillId="8" borderId="30"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9" fillId="0" borderId="0" xfId="0" applyFont="1" applyAlignment="1" applyProtection="1">
      <alignment horizontal="center" vertical="center" wrapText="1"/>
      <protection locked="0"/>
    </xf>
    <xf numFmtId="166" fontId="15" fillId="7" borderId="23" xfId="0" applyNumberFormat="1" applyFont="1" applyFill="1" applyBorder="1" applyAlignment="1" applyProtection="1">
      <alignment horizontal="center" vertical="center" wrapText="1" readingOrder="1"/>
      <protection locked="0"/>
    </xf>
    <xf numFmtId="0" fontId="19" fillId="0" borderId="36" xfId="0" applyFont="1" applyBorder="1" applyAlignment="1" applyProtection="1">
      <alignment horizontal="center" vertical="center" wrapText="1"/>
      <protection locked="0"/>
    </xf>
    <xf numFmtId="165" fontId="19" fillId="9" borderId="37" xfId="0" applyNumberFormat="1" applyFont="1" applyFill="1" applyBorder="1" applyAlignment="1" applyProtection="1">
      <alignment horizontal="right" vertical="center" wrapText="1"/>
      <protection locked="0"/>
    </xf>
    <xf numFmtId="165" fontId="19" fillId="9" borderId="38" xfId="0" applyNumberFormat="1" applyFont="1" applyFill="1" applyBorder="1" applyAlignment="1" applyProtection="1">
      <alignment horizontal="right" vertical="center" wrapText="1"/>
      <protection locked="0"/>
    </xf>
    <xf numFmtId="0" fontId="19" fillId="0" borderId="39" xfId="0" applyFont="1" applyBorder="1" applyAlignment="1" applyProtection="1">
      <alignment horizontal="center" vertical="center" wrapText="1"/>
      <protection locked="0"/>
    </xf>
    <xf numFmtId="0" fontId="9" fillId="10" borderId="17" xfId="0" applyFont="1" applyFill="1" applyBorder="1" applyAlignment="1" applyProtection="1">
      <alignment vertical="center" wrapText="1"/>
      <protection locked="0"/>
    </xf>
    <xf numFmtId="165" fontId="19" fillId="9" borderId="40" xfId="0" applyNumberFormat="1" applyFont="1" applyFill="1" applyBorder="1" applyAlignment="1" applyProtection="1">
      <alignment horizontal="right" vertical="center" wrapText="1"/>
      <protection locked="0"/>
    </xf>
    <xf numFmtId="0" fontId="10" fillId="0" borderId="0" xfId="0" applyFont="1" applyAlignment="1" applyProtection="1">
      <alignment horizontal="center"/>
      <protection locked="0"/>
    </xf>
    <xf numFmtId="0" fontId="19" fillId="0" borderId="42" xfId="0" applyFont="1" applyBorder="1" applyAlignment="1" applyProtection="1">
      <alignment horizontal="center" vertical="center" wrapText="1"/>
      <protection locked="0"/>
    </xf>
    <xf numFmtId="0" fontId="17" fillId="0" borderId="43" xfId="0" applyFont="1" applyBorder="1" applyAlignment="1" applyProtection="1">
      <alignment horizontal="left" vertical="top" wrapText="1"/>
      <protection locked="0"/>
    </xf>
    <xf numFmtId="0" fontId="17" fillId="0" borderId="42" xfId="0" applyFont="1" applyBorder="1" applyAlignment="1" applyProtection="1">
      <alignment horizontal="left" vertical="top" wrapText="1"/>
      <protection locked="0"/>
    </xf>
    <xf numFmtId="0" fontId="19" fillId="0" borderId="44" xfId="0" applyFont="1" applyBorder="1" applyAlignment="1" applyProtection="1">
      <alignment horizontal="left" vertical="top" wrapText="1"/>
      <protection locked="0"/>
    </xf>
    <xf numFmtId="0" fontId="19" fillId="0" borderId="45" xfId="0" applyFont="1" applyBorder="1" applyAlignment="1" applyProtection="1">
      <alignment horizontal="left" vertical="top" wrapText="1"/>
      <protection locked="0"/>
    </xf>
    <xf numFmtId="0" fontId="19" fillId="0" borderId="38" xfId="0" applyFont="1" applyBorder="1" applyAlignment="1" applyProtection="1">
      <alignment horizontal="center" vertical="center" wrapText="1"/>
      <protection locked="0"/>
    </xf>
    <xf numFmtId="0" fontId="9" fillId="0" borderId="48" xfId="0" applyFont="1" applyBorder="1" applyAlignment="1" applyProtection="1">
      <alignment vertical="center" wrapText="1"/>
      <protection locked="0"/>
    </xf>
    <xf numFmtId="0" fontId="9" fillId="10" borderId="50" xfId="0" applyFont="1" applyFill="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38" xfId="0" applyFont="1" applyBorder="1" applyAlignment="1" applyProtection="1">
      <alignment vertical="center" wrapText="1"/>
      <protection locked="0"/>
    </xf>
    <xf numFmtId="0" fontId="9" fillId="0" borderId="50" xfId="0" applyFont="1" applyBorder="1" applyAlignment="1">
      <alignment vertical="center" wrapText="1"/>
    </xf>
    <xf numFmtId="0" fontId="9" fillId="0" borderId="51" xfId="0" applyFont="1" applyBorder="1" applyAlignment="1">
      <alignment vertical="center" wrapText="1"/>
    </xf>
    <xf numFmtId="0" fontId="9" fillId="0" borderId="55" xfId="0" applyFont="1" applyBorder="1" applyAlignment="1">
      <alignment vertical="center" wrapText="1"/>
    </xf>
    <xf numFmtId="0" fontId="0" fillId="6" borderId="19" xfId="0" applyFill="1" applyBorder="1" applyAlignment="1">
      <alignment horizontal="center" vertical="center" wrapText="1"/>
    </xf>
    <xf numFmtId="0" fontId="0" fillId="6" borderId="19" xfId="0" applyFill="1" applyBorder="1" applyAlignment="1">
      <alignment horizontal="center" vertical="center"/>
    </xf>
    <xf numFmtId="0" fontId="0" fillId="0" borderId="19" xfId="0" applyBorder="1" applyAlignment="1" applyProtection="1">
      <alignment horizontal="center" vertical="center" wrapText="1"/>
      <protection locked="0"/>
    </xf>
    <xf numFmtId="167" fontId="15" fillId="7" borderId="23" xfId="0" applyNumberFormat="1" applyFont="1" applyFill="1" applyBorder="1" applyAlignment="1" applyProtection="1">
      <alignment horizontal="center" vertical="center" wrapText="1" readingOrder="1"/>
      <protection locked="0"/>
    </xf>
    <xf numFmtId="167" fontId="15" fillId="7" borderId="35" xfId="0" applyNumberFormat="1" applyFont="1" applyFill="1" applyBorder="1" applyAlignment="1" applyProtection="1">
      <alignment horizontal="center" vertical="center" wrapText="1" readingOrder="1"/>
      <protection locked="0"/>
    </xf>
    <xf numFmtId="0" fontId="10" fillId="0" borderId="0" xfId="0" applyFont="1" applyAlignment="1" applyProtection="1">
      <alignment horizontal="center"/>
      <protection locked="0"/>
    </xf>
    <xf numFmtId="0" fontId="0" fillId="6" borderId="20" xfId="0" applyFill="1" applyBorder="1" applyAlignment="1">
      <alignment horizontal="left" vertical="center" wrapText="1"/>
    </xf>
    <xf numFmtId="0" fontId="12" fillId="0" borderId="0" xfId="0" applyFont="1" applyAlignment="1" applyProtection="1">
      <alignment horizontal="center"/>
      <protection locked="0"/>
    </xf>
    <xf numFmtId="0" fontId="7" fillId="4" borderId="58" xfId="0" applyFont="1" applyFill="1" applyBorder="1" applyAlignment="1">
      <alignment horizontal="left" vertical="center"/>
    </xf>
    <xf numFmtId="0" fontId="7" fillId="4" borderId="41" xfId="0" applyFont="1" applyFill="1" applyBorder="1" applyAlignment="1">
      <alignment horizontal="left" vertical="center"/>
    </xf>
    <xf numFmtId="0" fontId="7" fillId="4" borderId="56"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31" xfId="0" applyFont="1" applyBorder="1" applyAlignment="1" applyProtection="1">
      <alignment horizontal="left" vertical="center" wrapText="1"/>
      <protection locked="0"/>
    </xf>
    <xf numFmtId="0" fontId="17" fillId="0" borderId="32" xfId="0" applyFont="1" applyBorder="1" applyAlignment="1" applyProtection="1">
      <alignment horizontal="left" vertical="center" wrapText="1"/>
      <protection locked="0"/>
    </xf>
    <xf numFmtId="0" fontId="17" fillId="0" borderId="33" xfId="0" applyFont="1" applyBorder="1" applyAlignment="1" applyProtection="1">
      <alignment horizontal="left" vertical="center" wrapText="1"/>
      <protection locked="0"/>
    </xf>
    <xf numFmtId="0" fontId="19" fillId="10" borderId="0" xfId="0" applyFont="1" applyFill="1" applyAlignment="1" applyProtection="1">
      <alignment horizontal="left" vertical="top" wrapText="1"/>
      <protection locked="0"/>
    </xf>
    <xf numFmtId="0" fontId="19" fillId="10" borderId="18" xfId="0" applyFont="1" applyFill="1" applyBorder="1" applyAlignment="1" applyProtection="1">
      <alignment horizontal="left" vertical="top" wrapText="1"/>
      <protection locked="0"/>
    </xf>
    <xf numFmtId="0" fontId="17" fillId="0" borderId="52" xfId="0" applyFont="1" applyBorder="1" applyAlignment="1" applyProtection="1">
      <alignment horizontal="justify" vertical="top" wrapText="1"/>
      <protection locked="0"/>
    </xf>
    <xf numFmtId="0" fontId="17" fillId="0" borderId="53" xfId="0" applyFont="1" applyBorder="1" applyAlignment="1" applyProtection="1">
      <alignment horizontal="justify" vertical="top" wrapText="1"/>
      <protection locked="0"/>
    </xf>
    <xf numFmtId="0" fontId="17" fillId="0" borderId="54" xfId="0" applyFont="1" applyBorder="1" applyAlignment="1" applyProtection="1">
      <alignment horizontal="justify" vertical="top"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7" fillId="0" borderId="49" xfId="0" applyFont="1" applyBorder="1" applyAlignment="1" applyProtection="1">
      <alignment horizontal="left" vertical="center" wrapText="1"/>
      <protection locked="0"/>
    </xf>
    <xf numFmtId="0" fontId="17" fillId="0" borderId="47" xfId="0" applyFont="1" applyBorder="1" applyAlignment="1" applyProtection="1">
      <alignment horizontal="left" vertical="center" wrapText="1"/>
      <protection locked="0"/>
    </xf>
    <xf numFmtId="0" fontId="17" fillId="0" borderId="46" xfId="0" applyFont="1" applyBorder="1" applyAlignment="1" applyProtection="1">
      <alignment horizontal="left" vertical="center" wrapText="1"/>
      <protection locked="0"/>
    </xf>
    <xf numFmtId="0" fontId="17" fillId="0" borderId="57"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17" fillId="0" borderId="53" xfId="0" applyFont="1" applyBorder="1" applyAlignment="1" applyProtection="1">
      <alignment horizontal="left" vertical="center" wrapText="1"/>
      <protection locked="0"/>
    </xf>
    <xf numFmtId="0" fontId="17" fillId="0" borderId="54"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2" fillId="6" borderId="21" xfId="0" applyFont="1" applyFill="1" applyBorder="1" applyAlignment="1">
      <alignment horizontal="center" vertical="center" wrapText="1" readingOrder="1"/>
    </xf>
    <xf numFmtId="0" fontId="12" fillId="6" borderId="22" xfId="0" applyFont="1" applyFill="1" applyBorder="1" applyAlignment="1">
      <alignment horizontal="center" vertical="center" wrapText="1" readingOrder="1"/>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34" xfId="0" applyFont="1" applyFill="1" applyBorder="1" applyAlignment="1">
      <alignment horizontal="center" vertical="center" wrapText="1" readingOrder="1"/>
    </xf>
    <xf numFmtId="0" fontId="17" fillId="0" borderId="49" xfId="0" applyFont="1" applyBorder="1" applyAlignment="1" applyProtection="1">
      <alignment horizontal="justify" vertical="top" wrapText="1"/>
      <protection locked="0"/>
    </xf>
    <xf numFmtId="0" fontId="17" fillId="0" borderId="47" xfId="0" applyFont="1" applyBorder="1" applyAlignment="1" applyProtection="1">
      <alignment horizontal="justify" vertical="top" wrapText="1"/>
      <protection locked="0"/>
    </xf>
    <xf numFmtId="0" fontId="17" fillId="0" borderId="46" xfId="0" applyFont="1" applyBorder="1" applyAlignment="1" applyProtection="1">
      <alignment horizontal="justify" vertical="top" wrapText="1"/>
      <protection locked="0"/>
    </xf>
    <xf numFmtId="44" fontId="10" fillId="0" borderId="25" xfId="2" applyFont="1" applyFill="1" applyBorder="1" applyAlignment="1" applyProtection="1">
      <alignment horizontal="center" vertical="center" wrapText="1" readingOrder="1"/>
      <protection locked="0"/>
    </xf>
    <xf numFmtId="44" fontId="10" fillId="0" borderId="26" xfId="2" applyFont="1" applyFill="1" applyBorder="1" applyAlignment="1" applyProtection="1">
      <alignment horizontal="center" vertical="center" wrapText="1" readingOrder="1"/>
      <protection locked="0"/>
    </xf>
    <xf numFmtId="10" fontId="10" fillId="7" borderId="26" xfId="1" applyNumberFormat="1" applyFont="1" applyFill="1" applyBorder="1" applyAlignment="1" applyProtection="1">
      <alignment horizontal="center" vertical="center" wrapText="1" readingOrder="1"/>
    </xf>
    <xf numFmtId="10" fontId="10" fillId="7" borderId="27" xfId="1" applyNumberFormat="1" applyFont="1" applyFill="1" applyBorder="1" applyAlignment="1" applyProtection="1">
      <alignment horizontal="center" vertical="center" wrapText="1" readingOrder="1"/>
    </xf>
    <xf numFmtId="0" fontId="13" fillId="8" borderId="26" xfId="0" applyFont="1" applyFill="1" applyBorder="1" applyAlignment="1">
      <alignment horizontal="center" vertical="center" wrapText="1" readingOrder="1"/>
    </xf>
    <xf numFmtId="0" fontId="10" fillId="6" borderId="26" xfId="0" applyFont="1" applyFill="1" applyBorder="1" applyAlignment="1">
      <alignment vertical="top" wrapText="1"/>
    </xf>
    <xf numFmtId="0" fontId="10" fillId="6" borderId="27" xfId="0" applyFont="1" applyFill="1" applyBorder="1" applyAlignment="1">
      <alignment vertical="top" wrapText="1"/>
    </xf>
    <xf numFmtId="44" fontId="20" fillId="0" borderId="23" xfId="2" applyFont="1" applyFill="1" applyBorder="1" applyAlignment="1" applyProtection="1">
      <alignment horizontal="center" vertical="center" wrapText="1" readingOrder="1"/>
      <protection locked="0"/>
    </xf>
    <xf numFmtId="44" fontId="20" fillId="0" borderId="34" xfId="2" applyFont="1" applyFill="1" applyBorder="1" applyAlignment="1" applyProtection="1">
      <alignment horizontal="center" vertical="center" wrapText="1" readingOrder="1"/>
      <protection locked="0"/>
    </xf>
    <xf numFmtId="44" fontId="20" fillId="0" borderId="22" xfId="2" applyFont="1" applyFill="1" applyBorder="1" applyAlignment="1" applyProtection="1">
      <alignment horizontal="center" vertical="center" wrapText="1" readingOrder="1"/>
      <protection locked="0"/>
    </xf>
    <xf numFmtId="44" fontId="10" fillId="0" borderId="23" xfId="2" applyFont="1" applyFill="1" applyBorder="1" applyAlignment="1" applyProtection="1">
      <alignment horizontal="center" vertical="center" wrapText="1" readingOrder="1"/>
      <protection locked="0"/>
    </xf>
    <xf numFmtId="44" fontId="10" fillId="0" borderId="34" xfId="2" applyFont="1" applyFill="1" applyBorder="1" applyAlignment="1" applyProtection="1">
      <alignment horizontal="center" vertical="center" wrapText="1" readingOrder="1"/>
      <protection locked="0"/>
    </xf>
    <xf numFmtId="44" fontId="10" fillId="0" borderId="22" xfId="2"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7" fillId="0" borderId="20" xfId="0" quotePrefix="1" applyNumberFormat="1"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cellXfs>
  <cellStyles count="3">
    <cellStyle name="Moneda" xfId="2" builtinId="4"/>
    <cellStyle name="Normal" xfId="0" builtinId="0"/>
    <cellStyle name="Porcentaje" xfId="1" builtinId="5"/>
  </cellStyles>
  <dxfs count="15">
    <dxf>
      <font>
        <b/>
        <i/>
        <strike val="0"/>
        <condense val="0"/>
        <extend val="0"/>
        <outline val="0"/>
        <shadow val="0"/>
        <u val="none"/>
        <vertAlign val="baseline"/>
        <sz val="9"/>
        <color auto="1"/>
        <name val="Calibri"/>
        <scheme val="none"/>
      </font>
      <numFmt numFmtId="165" formatCode="&quot;$&quot;#,##0.00"/>
      <fill>
        <patternFill patternType="solid">
          <fgColor indexed="64"/>
          <bgColor theme="0"/>
        </patternFill>
      </fill>
      <alignment horizontal="left"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i/>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left" vertical="top" textRotation="0" wrapText="1" indent="0" justifyLastLine="0" shrinkToFit="0" readingOrder="0"/>
      <border diagonalUp="0" diagonalDown="0" outline="0">
        <left/>
        <right style="thin">
          <color indexed="64"/>
        </right>
        <top/>
        <bottom/>
      </border>
      <protection locked="0" hidden="0"/>
    </dxf>
    <dxf>
      <font>
        <b/>
        <i/>
        <strike val="0"/>
        <condense val="0"/>
        <extend val="0"/>
        <outline val="0"/>
        <shadow val="0"/>
        <u val="none"/>
        <vertAlign val="baseline"/>
        <sz val="9"/>
        <color auto="1"/>
        <name val="Calibri"/>
        <scheme val="none"/>
      </font>
      <numFmt numFmtId="169" formatCode="[$-10409]#,##0;\-#,##0"/>
      <fill>
        <patternFill patternType="none">
          <fgColor indexed="64"/>
          <bgColor indexed="65"/>
        </patternFill>
      </fill>
      <alignment horizontal="left" vertical="top" textRotation="0" wrapText="1" indent="0" justifyLastLine="0" shrinkToFit="0" readingOrder="0"/>
      <border diagonalUp="0" diagonalDown="0" outline="0">
        <left/>
        <right/>
        <top style="thin">
          <color theme="0" tint="-0.34998626667073579"/>
        </top>
        <bottom style="thin">
          <color theme="0" tint="-0.34998626667073579"/>
        </bottom>
      </border>
      <protection locked="0" hidden="0"/>
    </dxf>
    <dxf>
      <font>
        <b/>
        <i/>
        <strike val="0"/>
        <condense val="0"/>
        <extend val="0"/>
        <outline val="0"/>
        <shadow val="0"/>
        <u val="none"/>
        <vertAlign val="baseline"/>
        <sz val="9"/>
        <color auto="1"/>
        <name val="Calibri"/>
        <scheme val="none"/>
      </font>
      <numFmt numFmtId="168" formatCode="[$-10409]#,##0.00;\-#,##0.00"/>
      <fill>
        <patternFill patternType="solid">
          <fgColor indexed="64"/>
          <bgColor theme="0"/>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i/>
        <strike val="0"/>
        <condense val="0"/>
        <extend val="0"/>
        <outline val="0"/>
        <shadow val="0"/>
        <u val="none"/>
        <vertAlign val="baseline"/>
        <sz val="9"/>
        <color auto="1"/>
        <name val="Calibri"/>
        <scheme val="none"/>
      </font>
      <numFmt numFmtId="168" formatCode="[$-10409]#,##0.00;\-#,##0.00"/>
      <alignment horizontal="left" vertical="top"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protection locked="0" hidden="0"/>
    </dxf>
    <dxf>
      <font>
        <b/>
        <i/>
        <strike val="0"/>
        <condense val="0"/>
        <extend val="0"/>
        <outline val="0"/>
        <shadow val="0"/>
        <u val="none"/>
        <vertAlign val="baseline"/>
        <sz val="9"/>
        <color auto="1"/>
        <name val="Calibri"/>
        <scheme val="none"/>
      </font>
      <numFmt numFmtId="168" formatCode="[$-10409]#,##0.00;\-#,##0.00"/>
      <fill>
        <patternFill patternType="none">
          <fgColor indexed="64"/>
          <bgColor indexed="65"/>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i/>
        <strike val="0"/>
        <condense val="0"/>
        <extend val="0"/>
        <outline val="0"/>
        <shadow val="0"/>
        <u val="none"/>
        <vertAlign val="baseline"/>
        <sz val="9"/>
        <color auto="1"/>
        <name val="Calibri"/>
        <scheme val="none"/>
      </font>
      <numFmt numFmtId="169" formatCode="[$-10409]#,##0;\-#,##0"/>
      <fill>
        <patternFill patternType="none">
          <fgColor indexed="64"/>
          <bgColor indexed="65"/>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i/>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i/>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twoCellAnchor editAs="oneCell">
    <xdr:from>
      <xdr:col>5</xdr:col>
      <xdr:colOff>180975</xdr:colOff>
      <xdr:row>43</xdr:row>
      <xdr:rowOff>113153</xdr:rowOff>
    </xdr:from>
    <xdr:to>
      <xdr:col>6</xdr:col>
      <xdr:colOff>432019</xdr:colOff>
      <xdr:row>49</xdr:row>
      <xdr:rowOff>115266</xdr:rowOff>
    </xdr:to>
    <xdr:pic>
      <xdr:nvPicPr>
        <xdr:cNvPr id="5" name="Imagen 4">
          <a:extLst>
            <a:ext uri="{FF2B5EF4-FFF2-40B4-BE49-F238E27FC236}">
              <a16:creationId xmlns:a16="http://schemas.microsoft.com/office/drawing/2014/main" id="{ED8AC519-0764-4101-B1FC-5E3C7D17BDC1}"/>
            </a:ext>
          </a:extLst>
        </xdr:cNvPr>
        <xdr:cNvPicPr>
          <a:picLocks noChangeAspect="1"/>
        </xdr:cNvPicPr>
      </xdr:nvPicPr>
      <xdr:blipFill>
        <a:blip xmlns:r="http://schemas.openxmlformats.org/officeDocument/2006/relationships" r:embed="rId2"/>
        <a:stretch>
          <a:fillRect/>
        </a:stretch>
      </xdr:blipFill>
      <xdr:spPr>
        <a:xfrm>
          <a:off x="7239000" y="15943703"/>
          <a:ext cx="1390650" cy="1145113"/>
        </a:xfrm>
        <a:prstGeom prst="rect">
          <a:avLst/>
        </a:prstGeom>
      </xdr:spPr>
    </xdr:pic>
    <xdr:clientData/>
  </xdr:twoCellAnchor>
  <xdr:twoCellAnchor editAs="oneCell">
    <xdr:from>
      <xdr:col>2</xdr:col>
      <xdr:colOff>285750</xdr:colOff>
      <xdr:row>43</xdr:row>
      <xdr:rowOff>73451</xdr:rowOff>
    </xdr:from>
    <xdr:to>
      <xdr:col>4</xdr:col>
      <xdr:colOff>419100</xdr:colOff>
      <xdr:row>49</xdr:row>
      <xdr:rowOff>62942</xdr:rowOff>
    </xdr:to>
    <xdr:pic>
      <xdr:nvPicPr>
        <xdr:cNvPr id="6" name="Imagen 5">
          <a:extLst>
            <a:ext uri="{FF2B5EF4-FFF2-40B4-BE49-F238E27FC236}">
              <a16:creationId xmlns:a16="http://schemas.microsoft.com/office/drawing/2014/main" id="{A28D0D46-CCD8-4EB1-93B1-55CF2D4A96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14850" y="15904001"/>
          <a:ext cx="2114550" cy="113249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0">
      <calculatedColumnFormula>57789986.13+93879267.04</calculatedColumnFormula>
    </tableColumn>
    <tableColumn id="7" xr3:uid="{00000000-0010-0000-0000-000007000000}" name="Física _x000a_(%)_x000a_ G=E/C" dataDxfId="2">
      <calculatedColumnFormula>+Tabla1[[#This Row],[Física 
(E)]]/Tabla1[[#This Row],[Física
(C)]]*100%</calculatedColumnFormula>
    </tableColumn>
    <tableColumn id="8" xr3:uid="{00000000-0010-0000-0000-000008000000}" name="Financiero _x000a_(%) _x000a_H=F/D" dataDxfId="1">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tabSelected="1" view="pageBreakPreview" zoomScale="87" zoomScaleNormal="100" zoomScaleSheetLayoutView="87" workbookViewId="0">
      <selection activeCell="B19" sqref="B19:J19"/>
    </sheetView>
  </sheetViews>
  <sheetFormatPr baseColWidth="10" defaultColWidth="10.85546875" defaultRowHeight="15" x14ac:dyDescent="0.25"/>
  <cols>
    <col min="1" max="1" width="28.85546875" style="6" customWidth="1"/>
    <col min="2" max="2" width="34.5703125" style="6" customWidth="1"/>
    <col min="3" max="3" width="12.7109375" style="6" customWidth="1"/>
    <col min="4" max="4" width="17" style="6" bestFit="1" customWidth="1"/>
    <col min="5" max="5" width="12.7109375" style="6" customWidth="1"/>
    <col min="6" max="6" width="17" style="6" bestFit="1" customWidth="1"/>
    <col min="7" max="7" width="12.7109375" style="6" customWidth="1"/>
    <col min="8" max="8" width="17" style="6" bestFit="1" customWidth="1"/>
    <col min="9" max="10" width="12.7109375" style="6" customWidth="1"/>
    <col min="11" max="11" width="11.42578125" style="6"/>
  </cols>
  <sheetData>
    <row r="1" spans="1:11" ht="21.75" thickBot="1" x14ac:dyDescent="0.3">
      <c r="A1" s="11"/>
      <c r="B1" s="100" t="s">
        <v>66</v>
      </c>
      <c r="C1" s="101"/>
      <c r="D1" s="101"/>
      <c r="E1" s="101"/>
      <c r="F1" s="101"/>
      <c r="G1" s="101"/>
      <c r="H1" s="101"/>
      <c r="I1" s="101"/>
      <c r="J1" s="102"/>
      <c r="K1" s="1"/>
    </row>
    <row r="2" spans="1:11" ht="21.75" thickBot="1" x14ac:dyDescent="0.3">
      <c r="A2" s="12"/>
      <c r="B2" s="103" t="s">
        <v>0</v>
      </c>
      <c r="C2" s="104"/>
      <c r="D2" s="103" t="s">
        <v>1</v>
      </c>
      <c r="E2" s="104"/>
      <c r="F2" s="104"/>
      <c r="G2" s="104"/>
      <c r="H2" s="105"/>
      <c r="I2" s="2" t="s">
        <v>2</v>
      </c>
      <c r="J2" s="3" t="s">
        <v>3</v>
      </c>
      <c r="K2" s="1"/>
    </row>
    <row r="3" spans="1:11" ht="20.25" customHeight="1" thickBot="1" x14ac:dyDescent="0.3">
      <c r="A3" s="13"/>
      <c r="B3" s="106" t="s">
        <v>4</v>
      </c>
      <c r="C3" s="107"/>
      <c r="D3" s="106"/>
      <c r="E3" s="107"/>
      <c r="F3" s="107"/>
      <c r="G3" s="107"/>
      <c r="H3" s="108"/>
      <c r="I3" s="15"/>
      <c r="J3" s="16"/>
      <c r="K3" s="1"/>
    </row>
    <row r="4" spans="1:11" ht="9" customHeight="1" x14ac:dyDescent="0.25">
      <c r="A4" s="109"/>
      <c r="B4" s="110"/>
      <c r="C4" s="110"/>
      <c r="D4" s="111"/>
      <c r="E4" s="111"/>
      <c r="F4" s="111"/>
      <c r="G4" s="111"/>
      <c r="H4" s="111"/>
      <c r="I4" s="110"/>
      <c r="J4" s="112"/>
      <c r="K4" s="1"/>
    </row>
    <row r="5" spans="1:11" ht="3" customHeight="1" x14ac:dyDescent="0.25">
      <c r="A5" s="97"/>
      <c r="B5" s="98"/>
      <c r="C5" s="98"/>
      <c r="D5" s="98"/>
      <c r="E5" s="98"/>
      <c r="F5" s="98"/>
      <c r="G5" s="98"/>
      <c r="H5" s="98"/>
      <c r="I5" s="98"/>
      <c r="J5" s="99"/>
      <c r="K5" s="1"/>
    </row>
    <row r="6" spans="1:11" ht="15.75" x14ac:dyDescent="0.25">
      <c r="A6" s="61" t="s">
        <v>5</v>
      </c>
      <c r="B6" s="62"/>
      <c r="C6" s="62"/>
      <c r="D6" s="62"/>
      <c r="E6" s="62"/>
      <c r="F6" s="62"/>
      <c r="G6" s="62"/>
      <c r="H6" s="62"/>
      <c r="I6" s="62"/>
      <c r="J6" s="63"/>
      <c r="K6" s="1"/>
    </row>
    <row r="7" spans="1:11" ht="15.75" x14ac:dyDescent="0.25">
      <c r="A7" s="73" t="s">
        <v>6</v>
      </c>
      <c r="B7" s="74"/>
      <c r="C7" s="74"/>
      <c r="D7" s="74"/>
      <c r="E7" s="74"/>
      <c r="F7" s="74"/>
      <c r="G7" s="74"/>
      <c r="H7" s="74"/>
      <c r="I7" s="74"/>
      <c r="J7" s="75"/>
      <c r="K7" s="1"/>
    </row>
    <row r="8" spans="1:11" x14ac:dyDescent="0.25">
      <c r="A8" s="4" t="s">
        <v>7</v>
      </c>
      <c r="B8" s="113" t="s">
        <v>49</v>
      </c>
      <c r="C8" s="113"/>
      <c r="D8" s="113"/>
      <c r="E8" s="113"/>
      <c r="F8" s="113"/>
      <c r="G8" s="113"/>
      <c r="H8" s="113"/>
      <c r="I8" s="113"/>
      <c r="J8" s="113"/>
      <c r="K8" s="1"/>
    </row>
    <row r="9" spans="1:11" ht="15" customHeight="1" x14ac:dyDescent="0.25">
      <c r="A9" s="14" t="s">
        <v>36</v>
      </c>
      <c r="B9" s="113" t="s">
        <v>50</v>
      </c>
      <c r="C9" s="113"/>
      <c r="D9" s="113"/>
      <c r="E9" s="113"/>
      <c r="F9" s="113"/>
      <c r="G9" s="113"/>
      <c r="H9" s="113"/>
      <c r="I9" s="113"/>
      <c r="J9" s="113"/>
      <c r="K9" s="1"/>
    </row>
    <row r="10" spans="1:11" x14ac:dyDescent="0.25">
      <c r="A10" s="14" t="s">
        <v>37</v>
      </c>
      <c r="B10" s="113" t="s">
        <v>51</v>
      </c>
      <c r="C10" s="113"/>
      <c r="D10" s="113"/>
      <c r="E10" s="113"/>
      <c r="F10" s="113"/>
      <c r="G10" s="113"/>
      <c r="H10" s="113"/>
      <c r="I10" s="113"/>
      <c r="J10" s="113"/>
      <c r="K10" s="1"/>
    </row>
    <row r="11" spans="1:11" ht="33.75" customHeight="1" x14ac:dyDescent="0.25">
      <c r="A11" s="4" t="s">
        <v>8</v>
      </c>
      <c r="B11" s="114" t="s">
        <v>73</v>
      </c>
      <c r="C11" s="114"/>
      <c r="D11" s="114"/>
      <c r="E11" s="114"/>
      <c r="F11" s="114"/>
      <c r="G11" s="114"/>
      <c r="H11" s="114"/>
      <c r="I11" s="114"/>
      <c r="J11" s="114"/>
    </row>
    <row r="12" spans="1:11" ht="27.75" customHeight="1" x14ac:dyDescent="0.25">
      <c r="A12" s="4" t="s">
        <v>9</v>
      </c>
      <c r="B12" s="114" t="s">
        <v>52</v>
      </c>
      <c r="C12" s="114"/>
      <c r="D12" s="114"/>
      <c r="E12" s="114"/>
      <c r="F12" s="114"/>
      <c r="G12" s="114"/>
      <c r="H12" s="114"/>
      <c r="I12" s="114"/>
      <c r="J12" s="114"/>
    </row>
    <row r="13" spans="1:11" ht="15.75" x14ac:dyDescent="0.25">
      <c r="A13" s="61" t="s">
        <v>10</v>
      </c>
      <c r="B13" s="62"/>
      <c r="C13" s="62"/>
      <c r="D13" s="62"/>
      <c r="E13" s="62"/>
      <c r="F13" s="62"/>
      <c r="G13" s="62"/>
      <c r="H13" s="62"/>
      <c r="I13" s="62"/>
      <c r="J13" s="63"/>
    </row>
    <row r="14" spans="1:11" x14ac:dyDescent="0.25">
      <c r="A14" s="4" t="s">
        <v>11</v>
      </c>
      <c r="B14" s="39">
        <v>1</v>
      </c>
      <c r="C14" s="45" t="str">
        <f>IFERROR(VLOOKUP(B14,'[1]Validacion datos'!A2:B5,2,FALSE),"")</f>
        <v>DESARROLLO INSTITUCIONAL</v>
      </c>
      <c r="D14" s="45"/>
      <c r="E14" s="45"/>
      <c r="F14" s="45"/>
      <c r="G14" s="45"/>
      <c r="H14" s="45"/>
      <c r="I14" s="45"/>
      <c r="J14" s="45"/>
    </row>
    <row r="15" spans="1:11" x14ac:dyDescent="0.25">
      <c r="A15" s="4" t="s">
        <v>12</v>
      </c>
      <c r="B15" s="40">
        <v>1.1000000000000001</v>
      </c>
      <c r="C15" s="45" t="str">
        <f>IFERROR(VLOOKUP(B15,'[1]Validacion datos'!A8:B26,2,FALSE),"")</f>
        <v>Administración pública transparente, eficiente y orientada</v>
      </c>
      <c r="D15" s="45"/>
      <c r="E15" s="45"/>
      <c r="F15" s="45"/>
      <c r="G15" s="45"/>
      <c r="H15" s="45"/>
      <c r="I15" s="45"/>
      <c r="J15" s="45"/>
    </row>
    <row r="16" spans="1:11" ht="25.5" customHeight="1" x14ac:dyDescent="0.25">
      <c r="A16" s="4" t="s">
        <v>13</v>
      </c>
      <c r="B16" s="41" t="s">
        <v>48</v>
      </c>
      <c r="C16" s="4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45"/>
      <c r="E16" s="45"/>
      <c r="F16" s="45"/>
      <c r="G16" s="45"/>
      <c r="H16" s="45"/>
      <c r="I16" s="45"/>
      <c r="J16" s="45"/>
    </row>
    <row r="17" spans="1:11" ht="15.75" x14ac:dyDescent="0.25">
      <c r="A17" s="61" t="s">
        <v>14</v>
      </c>
      <c r="B17" s="62"/>
      <c r="C17" s="62"/>
      <c r="D17" s="62"/>
      <c r="E17" s="62"/>
      <c r="F17" s="62"/>
      <c r="G17" s="62"/>
      <c r="H17" s="62"/>
      <c r="I17" s="62"/>
      <c r="J17" s="63"/>
    </row>
    <row r="18" spans="1:11" x14ac:dyDescent="0.25">
      <c r="A18" s="4" t="s">
        <v>15</v>
      </c>
      <c r="B18" s="64" t="s">
        <v>53</v>
      </c>
      <c r="C18" s="65"/>
      <c r="D18" s="65"/>
      <c r="E18" s="65"/>
      <c r="F18" s="65"/>
      <c r="G18" s="65"/>
      <c r="H18" s="65"/>
      <c r="I18" s="65"/>
      <c r="J18" s="66"/>
    </row>
    <row r="19" spans="1:11" ht="39.75" customHeight="1" x14ac:dyDescent="0.25">
      <c r="A19" s="37" t="s">
        <v>16</v>
      </c>
      <c r="B19" s="67" t="s">
        <v>54</v>
      </c>
      <c r="C19" s="68"/>
      <c r="D19" s="68"/>
      <c r="E19" s="68"/>
      <c r="F19" s="68"/>
      <c r="G19" s="68"/>
      <c r="H19" s="68"/>
      <c r="I19" s="68"/>
      <c r="J19" s="69"/>
    </row>
    <row r="20" spans="1:11" ht="21.75" customHeight="1" x14ac:dyDescent="0.25">
      <c r="A20" s="38" t="s">
        <v>17</v>
      </c>
      <c r="B20" s="70" t="s">
        <v>55</v>
      </c>
      <c r="C20" s="71"/>
      <c r="D20" s="71"/>
      <c r="E20" s="71"/>
      <c r="F20" s="71"/>
      <c r="G20" s="71"/>
      <c r="H20" s="71"/>
      <c r="I20" s="71"/>
      <c r="J20" s="72"/>
    </row>
    <row r="21" spans="1:11" ht="36.75" customHeight="1" x14ac:dyDescent="0.25">
      <c r="A21" s="36" t="s">
        <v>38</v>
      </c>
      <c r="B21" s="68" t="s">
        <v>64</v>
      </c>
      <c r="C21" s="68"/>
      <c r="D21" s="68"/>
      <c r="E21" s="68"/>
      <c r="F21" s="68"/>
      <c r="G21" s="68"/>
      <c r="H21" s="68"/>
      <c r="I21" s="68"/>
      <c r="J21" s="69"/>
      <c r="K21" s="1"/>
    </row>
    <row r="22" spans="1:11" ht="15.75" x14ac:dyDescent="0.25">
      <c r="A22" s="61" t="s">
        <v>18</v>
      </c>
      <c r="B22" s="62"/>
      <c r="C22" s="62"/>
      <c r="D22" s="62"/>
      <c r="E22" s="62"/>
      <c r="F22" s="62"/>
      <c r="G22" s="62"/>
      <c r="H22" s="62"/>
      <c r="I22" s="62"/>
      <c r="J22" s="63"/>
    </row>
    <row r="23" spans="1:11" ht="15.75" x14ac:dyDescent="0.25">
      <c r="A23" s="73" t="s">
        <v>19</v>
      </c>
      <c r="B23" s="74"/>
      <c r="C23" s="74"/>
      <c r="D23" s="74"/>
      <c r="E23" s="74"/>
      <c r="F23" s="74"/>
      <c r="G23" s="74"/>
      <c r="H23" s="74"/>
      <c r="I23" s="74"/>
      <c r="J23" s="75"/>
      <c r="K23" s="1"/>
    </row>
    <row r="24" spans="1:11" ht="15" customHeight="1" x14ac:dyDescent="0.25">
      <c r="A24" s="76" t="s">
        <v>20</v>
      </c>
      <c r="B24" s="77"/>
      <c r="C24" s="78" t="s">
        <v>21</v>
      </c>
      <c r="D24" s="80"/>
      <c r="E24" s="80"/>
      <c r="F24" s="80" t="s">
        <v>22</v>
      </c>
      <c r="G24" s="80"/>
      <c r="H24" s="77"/>
      <c r="I24" s="78" t="s">
        <v>23</v>
      </c>
      <c r="J24" s="79"/>
    </row>
    <row r="25" spans="1:11" x14ac:dyDescent="0.25">
      <c r="A25" s="84">
        <v>570048148</v>
      </c>
      <c r="B25" s="85"/>
      <c r="C25" s="91">
        <v>600072064.20000005</v>
      </c>
      <c r="D25" s="92"/>
      <c r="E25" s="93"/>
      <c r="F25" s="94">
        <v>559976101.35000002</v>
      </c>
      <c r="G25" s="95"/>
      <c r="H25" s="96"/>
      <c r="I25" s="86">
        <f>+IF(F25&gt;0,F25/C25,0)</f>
        <v>0.93318142062911247</v>
      </c>
      <c r="J25" s="87"/>
    </row>
    <row r="26" spans="1:11" ht="27" customHeight="1" x14ac:dyDescent="0.25">
      <c r="A26" s="73" t="s">
        <v>24</v>
      </c>
      <c r="B26" s="74"/>
      <c r="C26" s="74"/>
      <c r="D26" s="74"/>
      <c r="E26" s="74"/>
      <c r="F26" s="74"/>
      <c r="G26" s="74"/>
      <c r="H26" s="74"/>
      <c r="I26" s="74"/>
      <c r="J26" s="75"/>
      <c r="K26" s="1"/>
    </row>
    <row r="27" spans="1:11" x14ac:dyDescent="0.25">
      <c r="A27" s="5"/>
      <c r="B27"/>
      <c r="C27" s="88" t="s">
        <v>47</v>
      </c>
      <c r="D27" s="89"/>
      <c r="E27" s="88" t="s">
        <v>68</v>
      </c>
      <c r="F27" s="89"/>
      <c r="G27" s="88" t="s">
        <v>69</v>
      </c>
      <c r="H27" s="88"/>
      <c r="I27" s="88" t="s">
        <v>25</v>
      </c>
      <c r="J27" s="90"/>
    </row>
    <row r="28" spans="1:11" ht="38.25" x14ac:dyDescent="0.25">
      <c r="A28" s="7" t="s">
        <v>26</v>
      </c>
      <c r="B28" s="8" t="s">
        <v>27</v>
      </c>
      <c r="C28" s="8" t="s">
        <v>39</v>
      </c>
      <c r="D28" s="8" t="s">
        <v>40</v>
      </c>
      <c r="E28" s="8" t="s">
        <v>41</v>
      </c>
      <c r="F28" s="8" t="s">
        <v>42</v>
      </c>
      <c r="G28" s="8" t="s">
        <v>43</v>
      </c>
      <c r="H28" s="8" t="s">
        <v>44</v>
      </c>
      <c r="I28" s="8" t="s">
        <v>45</v>
      </c>
      <c r="J28" s="9" t="s">
        <v>46</v>
      </c>
    </row>
    <row r="29" spans="1:11" ht="60" x14ac:dyDescent="0.25">
      <c r="A29" s="30" t="s">
        <v>60</v>
      </c>
      <c r="B29" s="28" t="s">
        <v>62</v>
      </c>
      <c r="C29" s="26">
        <v>2424</v>
      </c>
      <c r="D29" s="24">
        <v>263585372.49000001</v>
      </c>
      <c r="E29" s="26">
        <f>976+272</f>
        <v>1248</v>
      </c>
      <c r="F29" s="20">
        <f>61560401.95+121348551.75</f>
        <v>182908953.69999999</v>
      </c>
      <c r="G29" s="19">
        <f>976+272</f>
        <v>1248</v>
      </c>
      <c r="H29" s="20">
        <v>151669253.16999999</v>
      </c>
      <c r="I29" s="18">
        <f>+Tabla1[[#This Row],[Física 
(E)]]/Tabla1[[#This Row],[Física
(C)]]*100%</f>
        <v>1</v>
      </c>
      <c r="J29" s="42">
        <f>Tabla1[[#This Row],[Financiera 
 (F)]]/Tabla1[[#This Row],[Financiera
(D)]]</f>
        <v>0.82920628051244494</v>
      </c>
    </row>
    <row r="30" spans="1:11" ht="61.5" customHeight="1" x14ac:dyDescent="0.25">
      <c r="A30" s="29" t="s">
        <v>61</v>
      </c>
      <c r="B30" s="27" t="s">
        <v>63</v>
      </c>
      <c r="C30" s="17">
        <v>9</v>
      </c>
      <c r="D30" s="20">
        <v>57805087.189999998</v>
      </c>
      <c r="E30" s="22">
        <f>2+4</f>
        <v>6</v>
      </c>
      <c r="F30" s="20">
        <f>12019662+20525075.43</f>
        <v>32544737.43</v>
      </c>
      <c r="G30" s="31">
        <f>2+4</f>
        <v>6</v>
      </c>
      <c r="H30" s="21">
        <v>32069241.109999999</v>
      </c>
      <c r="I30" s="18">
        <f>+Tabla1[[#This Row],[Física 
(E)]]/Tabla1[[#This Row],[Física
(C)]]*100%</f>
        <v>1</v>
      </c>
      <c r="J30" s="43">
        <f>Tabla1[[#This Row],[Financiera 
 (F)]]/Tabla1[[#This Row],[Financiera
(D)]]</f>
        <v>0.98538945594436766</v>
      </c>
    </row>
    <row r="31" spans="1:11" ht="15.75" x14ac:dyDescent="0.25">
      <c r="A31" s="61" t="s">
        <v>28</v>
      </c>
      <c r="B31" s="62"/>
      <c r="C31" s="62"/>
      <c r="D31" s="62"/>
      <c r="E31" s="62"/>
      <c r="F31" s="62"/>
      <c r="G31" s="62"/>
      <c r="H31" s="62"/>
      <c r="I31" s="62"/>
      <c r="J31" s="63"/>
    </row>
    <row r="32" spans="1:11" ht="15.75" x14ac:dyDescent="0.25">
      <c r="A32" s="73" t="s">
        <v>29</v>
      </c>
      <c r="B32" s="74"/>
      <c r="C32" s="74"/>
      <c r="D32" s="74"/>
      <c r="E32" s="74"/>
      <c r="F32" s="74"/>
      <c r="G32" s="74"/>
      <c r="H32" s="74"/>
      <c r="I32" s="74"/>
      <c r="J32" s="75"/>
      <c r="K32" s="1"/>
    </row>
    <row r="33" spans="1:11" ht="18.75" customHeight="1" x14ac:dyDescent="0.25">
      <c r="A33" s="33" t="s">
        <v>30</v>
      </c>
      <c r="B33" s="56" t="s">
        <v>56</v>
      </c>
      <c r="C33" s="56"/>
      <c r="D33" s="56"/>
      <c r="E33" s="56"/>
      <c r="F33" s="56"/>
      <c r="G33" s="56"/>
      <c r="H33" s="56"/>
      <c r="I33" s="56"/>
      <c r="J33" s="57"/>
    </row>
    <row r="34" spans="1:11" ht="33.75" customHeight="1" x14ac:dyDescent="0.25">
      <c r="A34" s="32" t="s">
        <v>31</v>
      </c>
      <c r="B34" s="81" t="s">
        <v>57</v>
      </c>
      <c r="C34" s="82"/>
      <c r="D34" s="82"/>
      <c r="E34" s="82"/>
      <c r="F34" s="82"/>
      <c r="G34" s="82"/>
      <c r="H34" s="82"/>
      <c r="I34" s="82"/>
      <c r="J34" s="83"/>
    </row>
    <row r="35" spans="1:11" ht="90.75" customHeight="1" x14ac:dyDescent="0.25">
      <c r="A35" s="34" t="s">
        <v>32</v>
      </c>
      <c r="B35" s="58" t="s">
        <v>67</v>
      </c>
      <c r="C35" s="59"/>
      <c r="D35" s="59"/>
      <c r="E35" s="59"/>
      <c r="F35" s="59"/>
      <c r="G35" s="59"/>
      <c r="H35" s="59"/>
      <c r="I35" s="59"/>
      <c r="J35" s="60"/>
    </row>
    <row r="36" spans="1:11" ht="91.5" customHeight="1" x14ac:dyDescent="0.25">
      <c r="A36" s="34" t="s">
        <v>33</v>
      </c>
      <c r="B36" s="58" t="s">
        <v>70</v>
      </c>
      <c r="C36" s="59"/>
      <c r="D36" s="59"/>
      <c r="E36" s="59"/>
      <c r="F36" s="59"/>
      <c r="G36" s="59"/>
      <c r="H36" s="59"/>
      <c r="I36" s="59"/>
      <c r="J36" s="60"/>
    </row>
    <row r="37" spans="1:11" x14ac:dyDescent="0.25">
      <c r="A37" s="23" t="s">
        <v>30</v>
      </c>
      <c r="B37" s="56" t="s">
        <v>58</v>
      </c>
      <c r="C37" s="56"/>
      <c r="D37" s="56"/>
      <c r="E37" s="56"/>
      <c r="F37" s="56"/>
      <c r="G37" s="56"/>
      <c r="H37" s="56"/>
      <c r="I37" s="56"/>
      <c r="J37" s="57"/>
    </row>
    <row r="38" spans="1:11" ht="45" customHeight="1" x14ac:dyDescent="0.25">
      <c r="A38" s="35" t="s">
        <v>31</v>
      </c>
      <c r="B38" s="58" t="s">
        <v>59</v>
      </c>
      <c r="C38" s="59"/>
      <c r="D38" s="59"/>
      <c r="E38" s="59"/>
      <c r="F38" s="59"/>
      <c r="G38" s="59"/>
      <c r="H38" s="59"/>
      <c r="I38" s="59"/>
      <c r="J38" s="60"/>
    </row>
    <row r="39" spans="1:11" ht="103.5" customHeight="1" x14ac:dyDescent="0.25">
      <c r="A39" s="34" t="s">
        <v>32</v>
      </c>
      <c r="B39" s="58" t="s">
        <v>71</v>
      </c>
      <c r="C39" s="59"/>
      <c r="D39" s="59"/>
      <c r="E39" s="59"/>
      <c r="F39" s="59"/>
      <c r="G39" s="59"/>
      <c r="H39" s="59"/>
      <c r="I39" s="59"/>
      <c r="J39" s="60"/>
    </row>
    <row r="40" spans="1:11" ht="63.75" customHeight="1" x14ac:dyDescent="0.25">
      <c r="A40" s="10" t="s">
        <v>33</v>
      </c>
      <c r="B40" s="58" t="s">
        <v>72</v>
      </c>
      <c r="C40" s="59"/>
      <c r="D40" s="59"/>
      <c r="E40" s="59"/>
      <c r="F40" s="59"/>
      <c r="G40" s="59"/>
      <c r="H40" s="59"/>
      <c r="I40" s="59"/>
      <c r="J40" s="60"/>
    </row>
    <row r="41" spans="1:11" ht="15.75" x14ac:dyDescent="0.25">
      <c r="A41" s="47" t="s">
        <v>34</v>
      </c>
      <c r="B41" s="48"/>
      <c r="C41" s="48"/>
      <c r="D41" s="48"/>
      <c r="E41" s="48"/>
      <c r="F41" s="48"/>
      <c r="G41" s="48"/>
      <c r="H41" s="48"/>
      <c r="I41" s="48"/>
      <c r="J41" s="49"/>
    </row>
    <row r="42" spans="1:11" ht="15.75" x14ac:dyDescent="0.25">
      <c r="A42" s="50" t="s">
        <v>35</v>
      </c>
      <c r="B42" s="51"/>
      <c r="C42" s="51"/>
      <c r="D42" s="51"/>
      <c r="E42" s="51"/>
      <c r="F42" s="51"/>
      <c r="G42" s="51"/>
      <c r="H42" s="51"/>
      <c r="I42" s="51"/>
      <c r="J42" s="52"/>
      <c r="K42" s="1"/>
    </row>
    <row r="43" spans="1:11" ht="21.75" customHeight="1" x14ac:dyDescent="0.25">
      <c r="A43" s="53" t="s">
        <v>65</v>
      </c>
      <c r="B43" s="54"/>
      <c r="C43" s="54"/>
      <c r="D43" s="54"/>
      <c r="E43" s="54"/>
      <c r="F43" s="54"/>
      <c r="G43" s="54"/>
      <c r="H43" s="54"/>
      <c r="I43" s="54"/>
      <c r="J43" s="55"/>
    </row>
    <row r="44" spans="1:11" x14ac:dyDescent="0.25">
      <c r="C44" s="44"/>
      <c r="D44" s="44"/>
      <c r="E44" s="44"/>
    </row>
    <row r="45" spans="1:11" x14ac:dyDescent="0.25">
      <c r="C45" s="25"/>
      <c r="D45" s="25"/>
      <c r="E45" s="25"/>
    </row>
    <row r="46" spans="1:11" x14ac:dyDescent="0.25">
      <c r="C46" s="25"/>
      <c r="D46" s="25"/>
      <c r="E46" s="25"/>
    </row>
    <row r="47" spans="1:11" x14ac:dyDescent="0.25">
      <c r="C47" s="25"/>
      <c r="D47" s="25"/>
      <c r="E47" s="25"/>
    </row>
    <row r="48" spans="1:11" x14ac:dyDescent="0.25">
      <c r="C48" s="46"/>
      <c r="D48" s="46"/>
      <c r="E48" s="46"/>
    </row>
    <row r="49" spans="3:5" x14ac:dyDescent="0.25">
      <c r="C49" s="46"/>
      <c r="D49" s="46"/>
      <c r="E49" s="46"/>
    </row>
  </sheetData>
  <mergeCells count="54">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3:J33"/>
    <mergeCell ref="B34:J34"/>
    <mergeCell ref="B35:J35"/>
    <mergeCell ref="B36:J36"/>
    <mergeCell ref="A25:B25"/>
    <mergeCell ref="I25:J25"/>
    <mergeCell ref="A26:J26"/>
    <mergeCell ref="C27:D27"/>
    <mergeCell ref="G27:H27"/>
    <mergeCell ref="I27:J27"/>
    <mergeCell ref="C25:E25"/>
    <mergeCell ref="F25:H25"/>
    <mergeCell ref="E27:F27"/>
    <mergeCell ref="B21:J21"/>
    <mergeCell ref="A31:J31"/>
    <mergeCell ref="A32:J32"/>
    <mergeCell ref="A22:J22"/>
    <mergeCell ref="A23:J23"/>
    <mergeCell ref="A24:B24"/>
    <mergeCell ref="I24:J24"/>
    <mergeCell ref="C24:E24"/>
    <mergeCell ref="F24:H24"/>
    <mergeCell ref="C44:E44"/>
    <mergeCell ref="C15:J15"/>
    <mergeCell ref="C48:E48"/>
    <mergeCell ref="C49:E49"/>
    <mergeCell ref="A41:J41"/>
    <mergeCell ref="A42:J42"/>
    <mergeCell ref="A43:J43"/>
    <mergeCell ref="B37:J37"/>
    <mergeCell ref="B38:J38"/>
    <mergeCell ref="B39:J39"/>
    <mergeCell ref="B40:J40"/>
    <mergeCell ref="C16:J16"/>
    <mergeCell ref="A17:J17"/>
    <mergeCell ref="B18:J18"/>
    <mergeCell ref="B19:J19"/>
    <mergeCell ref="B20:J20"/>
  </mergeCells>
  <phoneticPr fontId="18" type="noConversion"/>
  <dataValidations xWindow="1233" yWindow="416" count="16">
    <dataValidation allowBlank="1" showInputMessage="1" showErrorMessage="1" prompt="Monto ejecutado en el trimestre" sqref="H28" xr:uid="{00000000-0002-0000-0000-000000000000}"/>
    <dataValidation allowBlank="1" showInputMessage="1" showErrorMessage="1" prompt="Meta alcanzada en el trimestre" sqref="G28" xr:uid="{00000000-0002-0000-0000-000001000000}"/>
    <dataValidation allowBlank="1" showInputMessage="1" showErrorMessage="1" prompt="Monto presupuestado para el producto" sqref="F28 D28" xr:uid="{00000000-0002-0000-0000-000002000000}"/>
    <dataValidation allowBlank="1" showInputMessage="1" showErrorMessage="1" prompt="Meta anual del indicador" sqref="E28 C28" xr:uid="{00000000-0002-0000-0000-000003000000}"/>
    <dataValidation allowBlank="1" showInputMessage="1" showErrorMessage="1" prompt="Nombre del indicador" sqref="B28" xr:uid="{00000000-0002-0000-0000-000004000000}"/>
    <dataValidation allowBlank="1" showInputMessage="1" showErrorMessage="1" prompt="Nombre de cada producto" sqref="A28"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3:J43" xr:uid="{00000000-0002-0000-0000-000008000000}"/>
    <dataValidation allowBlank="1" showInputMessage="1" showErrorMessage="1" prompt="De existir desvío, explicar razones." sqref="B36 C36:J37 I29:I30 F29 B30:E30 G30:H3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A29:E29 G29:H29"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0"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Sonia Luisana Cristo Santos</cp:lastModifiedBy>
  <cp:lastPrinted>2024-07-15T18:17:38Z</cp:lastPrinted>
  <dcterms:created xsi:type="dcterms:W3CDTF">2021-03-22T15:50:10Z</dcterms:created>
  <dcterms:modified xsi:type="dcterms:W3CDTF">2025-01-24T16:11:54Z</dcterms:modified>
</cp:coreProperties>
</file>