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C0878E40-BD99-4EFD-B8B7-04F940AA88FE}" xr6:coauthVersionLast="47" xr6:coauthVersionMax="47" xr10:uidLastSave="{00000000-0000-0000-0000-000000000000}"/>
  <bookViews>
    <workbookView xWindow="-108" yWindow="-108" windowWidth="23256" windowHeight="12456" tabRatio="604" firstSheet="5" activeTab="9" xr2:uid="{00000000-000D-0000-FFFF-FFFF00000000}"/>
  </bookViews>
  <sheets>
    <sheet name="2017" sheetId="8" r:id="rId1"/>
    <sheet name="2018" sheetId="6" r:id="rId2"/>
    <sheet name="2019" sheetId="5" r:id="rId3"/>
    <sheet name="Hoja1" sheetId="11" r:id="rId4"/>
    <sheet name="2020" sheetId="4" r:id="rId5"/>
    <sheet name="2021" sheetId="2" r:id="rId6"/>
    <sheet name="2022" sheetId="7" r:id="rId7"/>
    <sheet name="2023" sheetId="9" r:id="rId8"/>
    <sheet name="2024" sheetId="10" r:id="rId9"/>
    <sheet name="2025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f" localSheetId="1">#REF!</definedName>
    <definedName name="____f" localSheetId="2">#REF!</definedName>
    <definedName name="____f" localSheetId="4">#REF!</definedName>
    <definedName name="____f">#REF!</definedName>
    <definedName name="__aaa98" localSheetId="1">'[1]344.13'!#REF!</definedName>
    <definedName name="__aaa98" localSheetId="2">'[1]344.13'!#REF!</definedName>
    <definedName name="__aaa98" localSheetId="4">'[1]344.13'!#REF!</definedName>
    <definedName name="__aaa98">'[1]344.13'!#REF!</definedName>
    <definedName name="__aaa99" localSheetId="1">'[1]344.13'!#REF!</definedName>
    <definedName name="__aaa99" localSheetId="2">'[1]344.13'!#REF!</definedName>
    <definedName name="__aaa99" localSheetId="4">'[1]344.13'!#REF!</definedName>
    <definedName name="__aaa99">'[1]344.13'!#REF!</definedName>
    <definedName name="__dga11" localSheetId="1">#REF!</definedName>
    <definedName name="__dga11" localSheetId="2">#REF!</definedName>
    <definedName name="__dga11" localSheetId="4">#REF!</definedName>
    <definedName name="__dga11">#REF!</definedName>
    <definedName name="__dga12" localSheetId="1">#REF!</definedName>
    <definedName name="__dga12" localSheetId="2">#REF!</definedName>
    <definedName name="__dga12" localSheetId="4">#REF!</definedName>
    <definedName name="__dga12">#REF!</definedName>
    <definedName name="__r" localSheetId="1">'[1]333.02'!#REF!</definedName>
    <definedName name="__r" localSheetId="2">'[1]333.02'!#REF!</definedName>
    <definedName name="__r" localSheetId="4">'[1]333.02'!#REF!</definedName>
    <definedName name="__r">'[1]333.02'!#REF!</definedName>
    <definedName name="__TA1" localSheetId="4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asd" localSheetId="1">#REF!</definedName>
    <definedName name="asd">#REF!</definedName>
    <definedName name="asd_10" localSheetId="1">#REF!</definedName>
    <definedName name="asd_10">#REF!</definedName>
    <definedName name="asd_11" localSheetId="1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 localSheetId="1">#REF!</definedName>
    <definedName name="ccentral">#REF!</definedName>
    <definedName name="ccentral2" localSheetId="1">#REF!</definedName>
    <definedName name="ccentral2">#REF!</definedName>
    <definedName name="ccuu" localSheetId="1">#REF!</definedName>
    <definedName name="ccuu">#REF!</definedName>
    <definedName name="ccuu_10">#REF!</definedName>
    <definedName name="ccuu_11">#REF!</definedName>
    <definedName name="cerw">'[5]6'!$I$13</definedName>
    <definedName name="cibao" localSheetId="1">#REF!</definedName>
    <definedName name="cibao">#REF!</definedName>
    <definedName name="cibao2" localSheetId="1">#REF!</definedName>
    <definedName name="cibao2">#REF!</definedName>
    <definedName name="coccident" localSheetId="1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 localSheetId="1">#REF!</definedName>
    <definedName name="dga11_10">#REF!</definedName>
    <definedName name="dga11_11" localSheetId="1">#REF!</definedName>
    <definedName name="dga11_11">#REF!</definedName>
    <definedName name="dga12_10" localSheetId="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 localSheetId="1">#REF!</definedName>
    <definedName name="dsd">#REF!</definedName>
    <definedName name="dsd_10" localSheetId="1">#REF!</definedName>
    <definedName name="dsd_10">#REF!</definedName>
    <definedName name="dsd_11" localSheetId="1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 localSheetId="1">#REF!</definedName>
    <definedName name="fg">#REF!</definedName>
    <definedName name="fg_10" localSheetId="1">#REF!</definedName>
    <definedName name="fg_10">#REF!</definedName>
    <definedName name="fg_11" localSheetId="1">#REF!</definedName>
    <definedName name="fg_11">#REF!</definedName>
    <definedName name="fge">'[5]10'!$F$12</definedName>
    <definedName name="fgf" localSheetId="1">#REF!</definedName>
    <definedName name="fgf">#REF!</definedName>
    <definedName name="fgf_10" localSheetId="1">#REF!</definedName>
    <definedName name="fgf_10">#REF!</definedName>
    <definedName name="fgf_11" localSheetId="1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 localSheetId="1">#REF!</definedName>
    <definedName name="gf">#REF!</definedName>
    <definedName name="gf_10" localSheetId="1">#REF!</definedName>
    <definedName name="gf_10">#REF!</definedName>
    <definedName name="gf_11" localSheetId="1">#REF!</definedName>
    <definedName name="gf_11">#REF!</definedName>
    <definedName name="gfdgdgdgdg" localSheetId="1">'[1]333.10'!#REF!</definedName>
    <definedName name="gfdgdgdgdg">'[1]333.10'!#REF!</definedName>
    <definedName name="gfdgdgdgdg_10" localSheetId="1">'[1]333.10'!#REF!</definedName>
    <definedName name="gfdgdgdgdg_10">'[1]333.10'!#REF!</definedName>
    <definedName name="gfdgdgdgdg_11" localSheetId="1">'[1]333.10'!#REF!</definedName>
    <definedName name="gfdgdgdgdg_11">'[1]333.10'!#REF!</definedName>
    <definedName name="gg" localSheetId="1">#REF!</definedName>
    <definedName name="gg">#REF!</definedName>
    <definedName name="gg_10" localSheetId="1">#REF!</definedName>
    <definedName name="gg_10">#REF!</definedName>
    <definedName name="gg_11" localSheetId="1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 localSheetId="1">#REF!</definedName>
    <definedName name="HH">#REF!</definedName>
    <definedName name="hh_10" localSheetId="1">#REF!</definedName>
    <definedName name="hh_10">#REF!</definedName>
    <definedName name="hh_11" localSheetId="1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 localSheetId="1">#REF!</definedName>
    <definedName name="jygjyuihjggf">#REF!</definedName>
    <definedName name="jygjyuihjggf_10" localSheetId="1">#REF!</definedName>
    <definedName name="jygjyuihjggf_10">#REF!</definedName>
    <definedName name="jygjyuihjggf_11" localSheetId="1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 localSheetId="1">#REF!</definedName>
    <definedName name="monto337021">#REF!</definedName>
    <definedName name="monto337021_10" localSheetId="1">#REF!</definedName>
    <definedName name="monto337021_10">#REF!</definedName>
    <definedName name="monto337021_11" localSheetId="1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1">#REF!</definedName>
    <definedName name="n_10" localSheetId="4">#REF!</definedName>
    <definedName name="n_10">#REF!</definedName>
    <definedName name="n_11" localSheetId="1">#REF!</definedName>
    <definedName name="n_11" localSheetId="4">#REF!</definedName>
    <definedName name="n_11">#REF!</definedName>
    <definedName name="nb" localSheetId="1">'[1]333.10'!#REF!</definedName>
    <definedName name="nb" localSheetId="4">'[1]333.10'!#REF!</definedName>
    <definedName name="nb">'[1]333.10'!#REF!</definedName>
    <definedName name="nb_10" localSheetId="1">'[1]333.10'!#REF!</definedName>
    <definedName name="nb_10" localSheetId="4">'[1]333.10'!#REF!</definedName>
    <definedName name="nb_10">'[1]333.10'!#REF!</definedName>
    <definedName name="nb_11" localSheetId="1">'[1]333.10'!#REF!</definedName>
    <definedName name="nb_11" localSheetId="4">'[1]333.10'!#REF!</definedName>
    <definedName name="nb_11">'[1]333.10'!#REF!</definedName>
    <definedName name="nmbnvmvbh">'[3]2.03'!$J$13</definedName>
    <definedName name="nn" localSheetId="1">#REF!</definedName>
    <definedName name="nn">#REF!</definedName>
    <definedName name="nn_10" localSheetId="1">#REF!</definedName>
    <definedName name="nn_10" localSheetId="4">#REF!</definedName>
    <definedName name="nn_10">#REF!</definedName>
    <definedName name="nn_11" localSheetId="1">#REF!</definedName>
    <definedName name="nn_11" localSheetId="4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 localSheetId="1">#REF!</definedName>
    <definedName name="pablo">#REF!</definedName>
    <definedName name="pablo1" localSheetId="1">#REF!</definedName>
    <definedName name="pablo1">#REF!</definedName>
    <definedName name="Pedernales" localSheetId="1">'[1]343-05'!#REF!</definedName>
    <definedName name="Pedernales">'[1]343-05'!#REF!</definedName>
    <definedName name="Pedernales2" localSheetId="1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 localSheetId="1">#REF!</definedName>
    <definedName name="py">#REF!</definedName>
    <definedName name="q" localSheetId="1">#REF!</definedName>
    <definedName name="q">#REF!</definedName>
    <definedName name="q_10" localSheetId="1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 localSheetId="1">#REF!</definedName>
    <definedName name="res">#REF!</definedName>
    <definedName name="res_10" localSheetId="1">#REF!</definedName>
    <definedName name="res_10">#REF!</definedName>
    <definedName name="res_11" localSheetId="1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 localSheetId="1">#REF!</definedName>
    <definedName name="sd">#REF!</definedName>
    <definedName name="sd_10" localSheetId="1">#REF!</definedName>
    <definedName name="sd_10">#REF!</definedName>
    <definedName name="sd_11" localSheetId="1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 localSheetId="1">#REF!</definedName>
    <definedName name="v">#REF!</definedName>
    <definedName name="v_10" localSheetId="1">#REF!</definedName>
    <definedName name="v_10">#REF!</definedName>
    <definedName name="v_11" localSheetId="1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 localSheetId="1">#REF!</definedName>
    <definedName name="VBV">#REF!</definedName>
    <definedName name="VBV_10" localSheetId="1">#REF!</definedName>
    <definedName name="VBV_10">#REF!</definedName>
    <definedName name="VBV_11" localSheetId="1">#REF!</definedName>
    <definedName name="VBV_11">#REF!</definedName>
    <definedName name="vd">'[4]8.03'!$C$9</definedName>
    <definedName name="vfc" localSheetId="1">#REF!</definedName>
    <definedName name="vfc">#REF!</definedName>
    <definedName name="vfc_10" localSheetId="1">#REF!</definedName>
    <definedName name="vfc_10">#REF!</definedName>
    <definedName name="vfc_11" localSheetId="1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 localSheetId="1">#REF!</definedName>
    <definedName name="vv">#REF!</definedName>
    <definedName name="vv_10" localSheetId="1">#REF!</definedName>
    <definedName name="vv_10">#REF!</definedName>
    <definedName name="vv_11" localSheetId="1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 localSheetId="1">#REF!</definedName>
    <definedName name="w">#REF!</definedName>
    <definedName name="w_10" localSheetId="1">#REF!</definedName>
    <definedName name="w_10">#REF!</definedName>
    <definedName name="w_11" localSheetId="1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 localSheetId="1">#REF!</definedName>
    <definedName name="yu">#REF!</definedName>
    <definedName name="yu_10" localSheetId="1">#REF!</definedName>
    <definedName name="yu_10">#REF!</definedName>
    <definedName name="yu_11" localSheetId="1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2" l="1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6" i="12"/>
  <c r="J6" i="12"/>
  <c r="K6" i="12"/>
  <c r="J7" i="12"/>
  <c r="K7" i="12"/>
  <c r="I6" i="12"/>
  <c r="I7" i="12"/>
  <c r="D7" i="12" l="1"/>
  <c r="D6" i="12" s="1"/>
  <c r="E7" i="12"/>
  <c r="E6" i="12" s="1"/>
  <c r="F7" i="12"/>
  <c r="F6" i="12" s="1"/>
  <c r="G7" i="12"/>
  <c r="G6" i="12" s="1"/>
  <c r="H7" i="12"/>
  <c r="H6" i="12" s="1"/>
  <c r="C7" i="12"/>
  <c r="C6" i="12" s="1"/>
  <c r="B92" i="10" l="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6" i="10"/>
  <c r="B67" i="10"/>
  <c r="B68" i="10"/>
  <c r="B69" i="10"/>
  <c r="B70" i="10"/>
  <c r="B71" i="10"/>
  <c r="B72" i="10"/>
  <c r="B73" i="10"/>
  <c r="B74" i="10"/>
  <c r="B75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1" i="10"/>
  <c r="B93" i="10"/>
  <c r="B94" i="10"/>
  <c r="B95" i="10"/>
  <c r="B96" i="10"/>
  <c r="B97" i="10"/>
  <c r="D7" i="10"/>
  <c r="D6" i="10" s="1"/>
  <c r="E7" i="10"/>
  <c r="E6" i="10" s="1"/>
  <c r="F7" i="10"/>
  <c r="F6" i="10" s="1"/>
  <c r="G7" i="10"/>
  <c r="G6" i="10" s="1"/>
  <c r="H7" i="10"/>
  <c r="H6" i="10" s="1"/>
  <c r="I7" i="10"/>
  <c r="I6" i="10" s="1"/>
  <c r="J7" i="10"/>
  <c r="J6" i="10" s="1"/>
  <c r="K7" i="10"/>
  <c r="K6" i="10" s="1"/>
  <c r="L7" i="10"/>
  <c r="L6" i="10" s="1"/>
  <c r="M7" i="10"/>
  <c r="M6" i="10" s="1"/>
  <c r="N7" i="10"/>
  <c r="N6" i="10" s="1"/>
  <c r="C7" i="10"/>
  <c r="B88" i="9"/>
  <c r="B7" i="10" l="1"/>
  <c r="C6" i="10"/>
  <c r="B6" i="10" s="1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9" i="9"/>
  <c r="B90" i="9"/>
  <c r="B91" i="9"/>
  <c r="B92" i="9"/>
  <c r="B93" i="9"/>
  <c r="B94" i="9"/>
  <c r="B95" i="9"/>
  <c r="B96" i="9"/>
  <c r="B97" i="9"/>
  <c r="D7" i="9"/>
  <c r="D6" i="9" s="1"/>
  <c r="E7" i="9"/>
  <c r="E6" i="9" s="1"/>
  <c r="F7" i="9"/>
  <c r="F6" i="9" s="1"/>
  <c r="G7" i="9"/>
  <c r="G6" i="9" s="1"/>
  <c r="H7" i="9"/>
  <c r="H6" i="9" s="1"/>
  <c r="I7" i="9"/>
  <c r="I6" i="9" s="1"/>
  <c r="J7" i="9"/>
  <c r="J6" i="9" s="1"/>
  <c r="K7" i="9"/>
  <c r="K6" i="9" s="1"/>
  <c r="L7" i="9"/>
  <c r="L6" i="9" s="1"/>
  <c r="M7" i="9"/>
  <c r="M6" i="9" s="1"/>
  <c r="N7" i="9"/>
  <c r="N6" i="9" s="1"/>
  <c r="C7" i="9" l="1"/>
  <c r="B7" i="9" l="1"/>
  <c r="C6" i="9"/>
  <c r="B6" i="9" s="1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N7" i="7"/>
  <c r="N6" i="7" s="1"/>
  <c r="M7" i="7"/>
  <c r="L7" i="7"/>
  <c r="L6" i="7" s="1"/>
  <c r="K7" i="7"/>
  <c r="K6" i="7" s="1"/>
  <c r="J7" i="7"/>
  <c r="J6" i="7" s="1"/>
  <c r="I7" i="7"/>
  <c r="B7" i="7" s="1"/>
  <c r="H7" i="7"/>
  <c r="G7" i="7"/>
  <c r="F7" i="7"/>
  <c r="E7" i="7"/>
  <c r="D7" i="7"/>
  <c r="C7" i="7"/>
  <c r="M6" i="7"/>
  <c r="H6" i="7"/>
  <c r="G6" i="7"/>
  <c r="F6" i="7"/>
  <c r="E6" i="7"/>
  <c r="D6" i="7"/>
  <c r="C6" i="7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N7" i="2"/>
  <c r="N6" i="2" s="1"/>
  <c r="M7" i="2"/>
  <c r="M6" i="2" s="1"/>
  <c r="L7" i="2"/>
  <c r="L6" i="2" s="1"/>
  <c r="K7" i="2"/>
  <c r="K6" i="2" s="1"/>
  <c r="J7" i="2"/>
  <c r="J6" i="2" s="1"/>
  <c r="I7" i="2"/>
  <c r="H7" i="2"/>
  <c r="G7" i="2"/>
  <c r="F7" i="2"/>
  <c r="F6" i="2" s="1"/>
  <c r="E7" i="2"/>
  <c r="E6" i="2" s="1"/>
  <c r="D7" i="2"/>
  <c r="D6" i="2" s="1"/>
  <c r="C7" i="2"/>
  <c r="B7" i="2" s="1"/>
  <c r="I6" i="2"/>
  <c r="H6" i="2"/>
  <c r="G6" i="2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 s="1"/>
  <c r="N72" i="4"/>
  <c r="M72" i="4"/>
  <c r="L72" i="4"/>
  <c r="K72" i="4"/>
  <c r="J72" i="4"/>
  <c r="I72" i="4"/>
  <c r="H72" i="4"/>
  <c r="G72" i="4"/>
  <c r="F72" i="4"/>
  <c r="F6" i="4" s="1"/>
  <c r="E72" i="4"/>
  <c r="D72" i="4"/>
  <c r="D6" i="4" s="1"/>
  <c r="C72" i="4"/>
  <c r="C6" i="4" s="1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N7" i="4"/>
  <c r="M7" i="4"/>
  <c r="L7" i="4"/>
  <c r="K7" i="4"/>
  <c r="K6" i="4" s="1"/>
  <c r="J7" i="4"/>
  <c r="J6" i="4" s="1"/>
  <c r="I7" i="4"/>
  <c r="I6" i="4" s="1"/>
  <c r="H7" i="4"/>
  <c r="H6" i="4" s="1"/>
  <c r="G7" i="4"/>
  <c r="F7" i="4"/>
  <c r="E7" i="4"/>
  <c r="D7" i="4"/>
  <c r="C7" i="4"/>
  <c r="G6" i="4"/>
  <c r="E6" i="4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N7" i="5"/>
  <c r="N6" i="5" s="1"/>
  <c r="M7" i="5"/>
  <c r="L7" i="5"/>
  <c r="K7" i="5"/>
  <c r="K6" i="5" s="1"/>
  <c r="J7" i="5"/>
  <c r="J6" i="5" s="1"/>
  <c r="I7" i="5"/>
  <c r="I6" i="5" s="1"/>
  <c r="H7" i="5"/>
  <c r="H6" i="5" s="1"/>
  <c r="G7" i="5"/>
  <c r="G6" i="5" s="1"/>
  <c r="F7" i="5"/>
  <c r="F6" i="5" s="1"/>
  <c r="E7" i="5"/>
  <c r="E6" i="5" s="1"/>
  <c r="D7" i="5"/>
  <c r="D6" i="5" s="1"/>
  <c r="C7" i="5"/>
  <c r="C6" i="5" s="1"/>
  <c r="B7" i="5"/>
  <c r="B6" i="5" s="1"/>
  <c r="M6" i="5"/>
  <c r="L6" i="5"/>
  <c r="B88" i="6"/>
  <c r="B87" i="6"/>
  <c r="N86" i="6"/>
  <c r="M86" i="6"/>
  <c r="L86" i="6"/>
  <c r="K86" i="6"/>
  <c r="J86" i="6"/>
  <c r="I86" i="6"/>
  <c r="H86" i="6"/>
  <c r="G86" i="6"/>
  <c r="F86" i="6"/>
  <c r="F77" i="6" s="1"/>
  <c r="F76" i="6" s="1"/>
  <c r="E86" i="6"/>
  <c r="E77" i="6" s="1"/>
  <c r="E76" i="6" s="1"/>
  <c r="D86" i="6"/>
  <c r="D77" i="6" s="1"/>
  <c r="C86" i="6"/>
  <c r="B86" i="6" s="1"/>
  <c r="B85" i="6"/>
  <c r="B84" i="6"/>
  <c r="N83" i="6"/>
  <c r="M83" i="6"/>
  <c r="L83" i="6"/>
  <c r="K83" i="6"/>
  <c r="J83" i="6"/>
  <c r="I83" i="6"/>
  <c r="H83" i="6"/>
  <c r="G83" i="6"/>
  <c r="F83" i="6"/>
  <c r="E83" i="6"/>
  <c r="D83" i="6"/>
  <c r="C83" i="6"/>
  <c r="C77" i="6" s="1"/>
  <c r="C76" i="6" s="1"/>
  <c r="B82" i="6"/>
  <c r="B81" i="6"/>
  <c r="B80" i="6"/>
  <c r="B79" i="6"/>
  <c r="N78" i="6"/>
  <c r="N77" i="6" s="1"/>
  <c r="N76" i="6" s="1"/>
  <c r="M78" i="6"/>
  <c r="L78" i="6"/>
  <c r="K78" i="6"/>
  <c r="J78" i="6"/>
  <c r="I78" i="6"/>
  <c r="H78" i="6"/>
  <c r="G78" i="6"/>
  <c r="F78" i="6"/>
  <c r="E78" i="6"/>
  <c r="D78" i="6"/>
  <c r="C78" i="6"/>
  <c r="B75" i="6"/>
  <c r="B74" i="6"/>
  <c r="N73" i="6"/>
  <c r="N72" i="6" s="1"/>
  <c r="N71" i="6" s="1"/>
  <c r="M73" i="6"/>
  <c r="M72" i="6" s="1"/>
  <c r="M71" i="6" s="1"/>
  <c r="L73" i="6"/>
  <c r="L72" i="6" s="1"/>
  <c r="L71" i="6" s="1"/>
  <c r="K73" i="6"/>
  <c r="K72" i="6" s="1"/>
  <c r="K71" i="6" s="1"/>
  <c r="J73" i="6"/>
  <c r="J72" i="6" s="1"/>
  <c r="J71" i="6" s="1"/>
  <c r="I73" i="6"/>
  <c r="I72" i="6" s="1"/>
  <c r="I71" i="6" s="1"/>
  <c r="H73" i="6"/>
  <c r="H72" i="6" s="1"/>
  <c r="G73" i="6"/>
  <c r="F73" i="6"/>
  <c r="E73" i="6"/>
  <c r="D73" i="6"/>
  <c r="C73" i="6"/>
  <c r="G72" i="6"/>
  <c r="F72" i="6"/>
  <c r="E72" i="6"/>
  <c r="E71" i="6" s="1"/>
  <c r="D72" i="6"/>
  <c r="D71" i="6" s="1"/>
  <c r="C72" i="6"/>
  <c r="C71" i="6" s="1"/>
  <c r="G71" i="6"/>
  <c r="F71" i="6"/>
  <c r="B68" i="6"/>
  <c r="B67" i="6"/>
  <c r="B66" i="6"/>
  <c r="N65" i="6"/>
  <c r="M65" i="6"/>
  <c r="L65" i="6"/>
  <c r="K65" i="6"/>
  <c r="J65" i="6"/>
  <c r="I65" i="6"/>
  <c r="H65" i="6"/>
  <c r="G65" i="6"/>
  <c r="F65" i="6"/>
  <c r="E65" i="6"/>
  <c r="D65" i="6"/>
  <c r="C65" i="6"/>
  <c r="B64" i="6"/>
  <c r="B63" i="6"/>
  <c r="B62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 s="1"/>
  <c r="B60" i="6"/>
  <c r="B59" i="6"/>
  <c r="B58" i="6"/>
  <c r="B57" i="6"/>
  <c r="B56" i="6"/>
  <c r="B55" i="6"/>
  <c r="B54" i="6"/>
  <c r="B53" i="6"/>
  <c r="B52" i="6"/>
  <c r="N51" i="6"/>
  <c r="M51" i="6"/>
  <c r="L51" i="6"/>
  <c r="K51" i="6"/>
  <c r="B51" i="6" s="1"/>
  <c r="J51" i="6"/>
  <c r="I51" i="6"/>
  <c r="H51" i="6"/>
  <c r="G51" i="6"/>
  <c r="F51" i="6"/>
  <c r="E51" i="6"/>
  <c r="D51" i="6"/>
  <c r="C51" i="6"/>
  <c r="B50" i="6"/>
  <c r="B49" i="6"/>
  <c r="B48" i="6"/>
  <c r="B47" i="6"/>
  <c r="B46" i="6"/>
  <c r="B45" i="6"/>
  <c r="B44" i="6"/>
  <c r="N43" i="6"/>
  <c r="M43" i="6"/>
  <c r="L43" i="6"/>
  <c r="K43" i="6"/>
  <c r="B43" i="6" s="1"/>
  <c r="J43" i="6"/>
  <c r="I43" i="6"/>
  <c r="H43" i="6"/>
  <c r="G43" i="6"/>
  <c r="F43" i="6"/>
  <c r="E43" i="6"/>
  <c r="D43" i="6"/>
  <c r="C43" i="6"/>
  <c r="B42" i="6"/>
  <c r="B41" i="6"/>
  <c r="B40" i="6"/>
  <c r="B39" i="6"/>
  <c r="B38" i="6"/>
  <c r="B37" i="6"/>
  <c r="B36" i="6"/>
  <c r="N35" i="6"/>
  <c r="M35" i="6"/>
  <c r="L35" i="6"/>
  <c r="K35" i="6"/>
  <c r="B35" i="6" s="1"/>
  <c r="J35" i="6"/>
  <c r="I35" i="6"/>
  <c r="H35" i="6"/>
  <c r="G35" i="6"/>
  <c r="F35" i="6"/>
  <c r="E35" i="6"/>
  <c r="D35" i="6"/>
  <c r="C35" i="6"/>
  <c r="B34" i="6"/>
  <c r="B33" i="6"/>
  <c r="B32" i="6"/>
  <c r="B31" i="6"/>
  <c r="B30" i="6"/>
  <c r="B29" i="6"/>
  <c r="B28" i="6"/>
  <c r="B27" i="6"/>
  <c r="B26" i="6"/>
  <c r="N25" i="6"/>
  <c r="M25" i="6"/>
  <c r="L25" i="6"/>
  <c r="K25" i="6"/>
  <c r="J25" i="6"/>
  <c r="I25" i="6"/>
  <c r="H25" i="6"/>
  <c r="G25" i="6"/>
  <c r="F25" i="6"/>
  <c r="E25" i="6"/>
  <c r="D25" i="6"/>
  <c r="C25" i="6"/>
  <c r="B24" i="6"/>
  <c r="B23" i="6"/>
  <c r="B22" i="6"/>
  <c r="B21" i="6"/>
  <c r="B20" i="6"/>
  <c r="B19" i="6"/>
  <c r="B18" i="6"/>
  <c r="B17" i="6"/>
  <c r="B16" i="6"/>
  <c r="N15" i="6"/>
  <c r="M15" i="6"/>
  <c r="L15" i="6"/>
  <c r="K15" i="6"/>
  <c r="J15" i="6"/>
  <c r="I15" i="6"/>
  <c r="H15" i="6"/>
  <c r="H7" i="6" s="1"/>
  <c r="G15" i="6"/>
  <c r="F15" i="6"/>
  <c r="E15" i="6"/>
  <c r="D15" i="6"/>
  <c r="C15" i="6"/>
  <c r="B14" i="6"/>
  <c r="B13" i="6"/>
  <c r="B12" i="6"/>
  <c r="B11" i="6"/>
  <c r="B10" i="6"/>
  <c r="N9" i="6"/>
  <c r="M9" i="6"/>
  <c r="L9" i="6"/>
  <c r="L7" i="6" s="1"/>
  <c r="K9" i="6"/>
  <c r="J9" i="6"/>
  <c r="I9" i="6"/>
  <c r="H9" i="6"/>
  <c r="G9" i="6"/>
  <c r="F9" i="6"/>
  <c r="E9" i="6"/>
  <c r="D9" i="6"/>
  <c r="C9" i="6"/>
  <c r="N94" i="8"/>
  <c r="M93" i="8"/>
  <c r="L93" i="8"/>
  <c r="K93" i="8"/>
  <c r="J93" i="8"/>
  <c r="I93" i="8"/>
  <c r="H93" i="8"/>
  <c r="G93" i="8"/>
  <c r="F93" i="8"/>
  <c r="E93" i="8"/>
  <c r="D93" i="8"/>
  <c r="C93" i="8"/>
  <c r="B93" i="8"/>
  <c r="N92" i="8"/>
  <c r="M91" i="8"/>
  <c r="L91" i="8"/>
  <c r="K91" i="8"/>
  <c r="J91" i="8"/>
  <c r="I91" i="8"/>
  <c r="H91" i="8"/>
  <c r="G91" i="8"/>
  <c r="F91" i="8"/>
  <c r="E91" i="8"/>
  <c r="D91" i="8"/>
  <c r="C91" i="8"/>
  <c r="B91" i="8"/>
  <c r="N90" i="8"/>
  <c r="M89" i="8"/>
  <c r="L89" i="8"/>
  <c r="L88" i="8" s="1"/>
  <c r="K89" i="8"/>
  <c r="K88" i="8" s="1"/>
  <c r="J89" i="8"/>
  <c r="I89" i="8"/>
  <c r="H89" i="8"/>
  <c r="G89" i="8"/>
  <c r="F89" i="8"/>
  <c r="E89" i="8"/>
  <c r="D89" i="8"/>
  <c r="C89" i="8"/>
  <c r="B89" i="8"/>
  <c r="N87" i="8"/>
  <c r="N86" i="8"/>
  <c r="M85" i="8"/>
  <c r="L85" i="8"/>
  <c r="K85" i="8"/>
  <c r="J85" i="8"/>
  <c r="I85" i="8"/>
  <c r="H85" i="8"/>
  <c r="H77" i="8" s="1"/>
  <c r="G85" i="8"/>
  <c r="F85" i="8"/>
  <c r="E85" i="8"/>
  <c r="D85" i="8"/>
  <c r="C85" i="8"/>
  <c r="B85" i="8"/>
  <c r="N84" i="8"/>
  <c r="N83" i="8"/>
  <c r="M82" i="8"/>
  <c r="L82" i="8"/>
  <c r="K82" i="8"/>
  <c r="J82" i="8"/>
  <c r="I82" i="8"/>
  <c r="H82" i="8"/>
  <c r="G82" i="8"/>
  <c r="F82" i="8"/>
  <c r="E82" i="8"/>
  <c r="D82" i="8"/>
  <c r="C82" i="8"/>
  <c r="N82" i="8" s="1"/>
  <c r="B82" i="8"/>
  <c r="N81" i="8"/>
  <c r="N80" i="8"/>
  <c r="N79" i="8"/>
  <c r="M78" i="8"/>
  <c r="L78" i="8"/>
  <c r="K78" i="8"/>
  <c r="J78" i="8"/>
  <c r="I78" i="8"/>
  <c r="H78" i="8"/>
  <c r="G78" i="8"/>
  <c r="F78" i="8"/>
  <c r="F77" i="8" s="1"/>
  <c r="E78" i="8"/>
  <c r="D78" i="8"/>
  <c r="D77" i="8" s="1"/>
  <c r="C78" i="8"/>
  <c r="C77" i="8" s="1"/>
  <c r="B78" i="8"/>
  <c r="E77" i="8"/>
  <c r="N75" i="8"/>
  <c r="N74" i="8"/>
  <c r="M73" i="8"/>
  <c r="L73" i="8"/>
  <c r="K73" i="8"/>
  <c r="J73" i="8"/>
  <c r="I73" i="8"/>
  <c r="H73" i="8"/>
  <c r="G73" i="8"/>
  <c r="F73" i="8"/>
  <c r="E73" i="8"/>
  <c r="D73" i="8"/>
  <c r="C73" i="8"/>
  <c r="B73" i="8"/>
  <c r="N72" i="8"/>
  <c r="M71" i="8"/>
  <c r="L71" i="8"/>
  <c r="K71" i="8"/>
  <c r="J71" i="8"/>
  <c r="I71" i="8"/>
  <c r="H71" i="8"/>
  <c r="G71" i="8"/>
  <c r="F71" i="8"/>
  <c r="E71" i="8"/>
  <c r="D71" i="8"/>
  <c r="C71" i="8"/>
  <c r="B71" i="8"/>
  <c r="N68" i="8"/>
  <c r="N67" i="8"/>
  <c r="N66" i="8"/>
  <c r="M65" i="8"/>
  <c r="L65" i="8"/>
  <c r="K65" i="8"/>
  <c r="J65" i="8"/>
  <c r="I65" i="8"/>
  <c r="H65" i="8"/>
  <c r="G65" i="8"/>
  <c r="F65" i="8"/>
  <c r="E65" i="8"/>
  <c r="D65" i="8"/>
  <c r="C65" i="8"/>
  <c r="B65" i="8"/>
  <c r="N64" i="8"/>
  <c r="N63" i="8"/>
  <c r="N62" i="8"/>
  <c r="N61" i="8"/>
  <c r="M60" i="8"/>
  <c r="L60" i="8"/>
  <c r="K60" i="8"/>
  <c r="J60" i="8"/>
  <c r="I60" i="8"/>
  <c r="H60" i="8"/>
  <c r="G60" i="8"/>
  <c r="F60" i="8"/>
  <c r="E60" i="8"/>
  <c r="D60" i="8"/>
  <c r="C60" i="8"/>
  <c r="B60" i="8"/>
  <c r="N59" i="8"/>
  <c r="N58" i="8"/>
  <c r="N57" i="8"/>
  <c r="N56" i="8"/>
  <c r="N55" i="8"/>
  <c r="N54" i="8"/>
  <c r="N53" i="8"/>
  <c r="N52" i="8"/>
  <c r="N51" i="8"/>
  <c r="M50" i="8"/>
  <c r="L50" i="8"/>
  <c r="K50" i="8"/>
  <c r="J50" i="8"/>
  <c r="I50" i="8"/>
  <c r="H50" i="8"/>
  <c r="G50" i="8"/>
  <c r="F50" i="8"/>
  <c r="E50" i="8"/>
  <c r="D50" i="8"/>
  <c r="C50" i="8"/>
  <c r="B50" i="8"/>
  <c r="N49" i="8"/>
  <c r="N48" i="8"/>
  <c r="N47" i="8"/>
  <c r="N46" i="8"/>
  <c r="N45" i="8"/>
  <c r="N44" i="8"/>
  <c r="M43" i="8"/>
  <c r="L43" i="8"/>
  <c r="K43" i="8"/>
  <c r="J43" i="8"/>
  <c r="I43" i="8"/>
  <c r="H43" i="8"/>
  <c r="G43" i="8"/>
  <c r="F43" i="8"/>
  <c r="E43" i="8"/>
  <c r="D43" i="8"/>
  <c r="C43" i="8"/>
  <c r="B43" i="8"/>
  <c r="N42" i="8"/>
  <c r="N41" i="8"/>
  <c r="N40" i="8"/>
  <c r="N39" i="8"/>
  <c r="N38" i="8"/>
  <c r="N37" i="8"/>
  <c r="N36" i="8"/>
  <c r="M35" i="8"/>
  <c r="L35" i="8"/>
  <c r="K35" i="8"/>
  <c r="J35" i="8"/>
  <c r="I35" i="8"/>
  <c r="H35" i="8"/>
  <c r="G35" i="8"/>
  <c r="F35" i="8"/>
  <c r="E35" i="8"/>
  <c r="D35" i="8"/>
  <c r="C35" i="8"/>
  <c r="B35" i="8"/>
  <c r="N34" i="8"/>
  <c r="N33" i="8"/>
  <c r="N32" i="8"/>
  <c r="N31" i="8"/>
  <c r="N30" i="8"/>
  <c r="N29" i="8"/>
  <c r="N28" i="8"/>
  <c r="N27" i="8"/>
  <c r="N26" i="8"/>
  <c r="M25" i="8"/>
  <c r="L25" i="8"/>
  <c r="K25" i="8"/>
  <c r="J25" i="8"/>
  <c r="J7" i="8" s="1"/>
  <c r="I25" i="8"/>
  <c r="I7" i="8" s="1"/>
  <c r="H25" i="8"/>
  <c r="G25" i="8"/>
  <c r="F25" i="8"/>
  <c r="E25" i="8"/>
  <c r="D25" i="8"/>
  <c r="C25" i="8"/>
  <c r="B25" i="8"/>
  <c r="N24" i="8"/>
  <c r="N23" i="8"/>
  <c r="N22" i="8"/>
  <c r="N21" i="8"/>
  <c r="N20" i="8"/>
  <c r="N19" i="8"/>
  <c r="N18" i="8"/>
  <c r="N17" i="8"/>
  <c r="N16" i="8"/>
  <c r="M15" i="8"/>
  <c r="L15" i="8"/>
  <c r="K15" i="8"/>
  <c r="J15" i="8"/>
  <c r="I15" i="8"/>
  <c r="H15" i="8"/>
  <c r="G15" i="8"/>
  <c r="F15" i="8"/>
  <c r="E15" i="8"/>
  <c r="D15" i="8"/>
  <c r="C15" i="8"/>
  <c r="B15" i="8"/>
  <c r="N14" i="8"/>
  <c r="N13" i="8"/>
  <c r="N12" i="8"/>
  <c r="N11" i="8"/>
  <c r="N10" i="8"/>
  <c r="M9" i="8"/>
  <c r="L9" i="8"/>
  <c r="K9" i="8"/>
  <c r="J9" i="8"/>
  <c r="I9" i="8"/>
  <c r="H9" i="8"/>
  <c r="G9" i="8"/>
  <c r="F9" i="8"/>
  <c r="E9" i="8"/>
  <c r="D9" i="8"/>
  <c r="C9" i="8"/>
  <c r="B9" i="8"/>
  <c r="H7" i="8" l="1"/>
  <c r="N25" i="8"/>
  <c r="H88" i="8"/>
  <c r="N65" i="8"/>
  <c r="D88" i="8"/>
  <c r="G7" i="8"/>
  <c r="B77" i="8"/>
  <c r="I77" i="8"/>
  <c r="M88" i="8"/>
  <c r="F88" i="8"/>
  <c r="F76" i="8" s="1"/>
  <c r="F70" i="8" s="1"/>
  <c r="F6" i="8" s="1"/>
  <c r="N93" i="8"/>
  <c r="E88" i="8"/>
  <c r="E76" i="8" s="1"/>
  <c r="E70" i="8" s="1"/>
  <c r="E6" i="8" s="1"/>
  <c r="N91" i="8"/>
  <c r="G88" i="8"/>
  <c r="E7" i="8"/>
  <c r="B25" i="6"/>
  <c r="H76" i="8"/>
  <c r="N15" i="8"/>
  <c r="J70" i="6"/>
  <c r="C7" i="8"/>
  <c r="N35" i="8"/>
  <c r="K77" i="8"/>
  <c r="B88" i="8"/>
  <c r="I88" i="8"/>
  <c r="D7" i="6"/>
  <c r="D6" i="6" s="1"/>
  <c r="G77" i="6"/>
  <c r="G76" i="6" s="1"/>
  <c r="G70" i="6" s="1"/>
  <c r="B7" i="4"/>
  <c r="B6" i="4" s="1"/>
  <c r="K7" i="6"/>
  <c r="D76" i="8"/>
  <c r="D70" i="8" s="1"/>
  <c r="B7" i="8"/>
  <c r="B15" i="6"/>
  <c r="N9" i="8"/>
  <c r="L77" i="8"/>
  <c r="L76" i="8" s="1"/>
  <c r="L70" i="8" s="1"/>
  <c r="N85" i="8"/>
  <c r="C88" i="8"/>
  <c r="C76" i="8" s="1"/>
  <c r="C70" i="8" s="1"/>
  <c r="C6" i="8" s="1"/>
  <c r="J88" i="8"/>
  <c r="E7" i="6"/>
  <c r="B73" i="6"/>
  <c r="H77" i="6"/>
  <c r="H76" i="6" s="1"/>
  <c r="L77" i="6"/>
  <c r="L76" i="6" s="1"/>
  <c r="B65" i="6"/>
  <c r="N60" i="8"/>
  <c r="M7" i="8"/>
  <c r="N50" i="8"/>
  <c r="N73" i="8"/>
  <c r="M77" i="8"/>
  <c r="M76" i="8" s="1"/>
  <c r="M70" i="8" s="1"/>
  <c r="M6" i="8" s="1"/>
  <c r="F7" i="6"/>
  <c r="I7" i="6"/>
  <c r="I6" i="6" s="1"/>
  <c r="I77" i="6"/>
  <c r="I76" i="6" s="1"/>
  <c r="I70" i="6" s="1"/>
  <c r="M77" i="6"/>
  <c r="M76" i="6" s="1"/>
  <c r="M70" i="6" s="1"/>
  <c r="N43" i="8"/>
  <c r="J77" i="8"/>
  <c r="N71" i="8"/>
  <c r="G7" i="6"/>
  <c r="J77" i="6"/>
  <c r="J76" i="6" s="1"/>
  <c r="M7" i="6"/>
  <c r="L70" i="6"/>
  <c r="L6" i="6" s="1"/>
  <c r="B83" i="6"/>
  <c r="K77" i="6"/>
  <c r="K76" i="6" s="1"/>
  <c r="K70" i="6" s="1"/>
  <c r="L6" i="4"/>
  <c r="D7" i="8"/>
  <c r="G70" i="8"/>
  <c r="M6" i="4"/>
  <c r="N7" i="6"/>
  <c r="F7" i="8"/>
  <c r="B9" i="6"/>
  <c r="G77" i="8"/>
  <c r="G76" i="8" s="1"/>
  <c r="J7" i="6"/>
  <c r="N6" i="4"/>
  <c r="F70" i="6"/>
  <c r="C70" i="6"/>
  <c r="D70" i="6"/>
  <c r="E70" i="6"/>
  <c r="E6" i="6" s="1"/>
  <c r="N70" i="6"/>
  <c r="K76" i="8"/>
  <c r="K70" i="8" s="1"/>
  <c r="F6" i="6"/>
  <c r="G6" i="6"/>
  <c r="D76" i="6"/>
  <c r="H70" i="8"/>
  <c r="H6" i="8" s="1"/>
  <c r="J6" i="6"/>
  <c r="B72" i="6"/>
  <c r="H71" i="6"/>
  <c r="H70" i="6" s="1"/>
  <c r="H6" i="6" s="1"/>
  <c r="K7" i="8"/>
  <c r="N78" i="8"/>
  <c r="L7" i="8"/>
  <c r="C6" i="2"/>
  <c r="B6" i="2" s="1"/>
  <c r="B78" i="6"/>
  <c r="N89" i="8"/>
  <c r="I6" i="7"/>
  <c r="B6" i="7" s="1"/>
  <c r="C7" i="6"/>
  <c r="N88" i="8" l="1"/>
  <c r="B76" i="8"/>
  <c r="B70" i="8" s="1"/>
  <c r="N77" i="8"/>
  <c r="G6" i="8"/>
  <c r="D6" i="8"/>
  <c r="N7" i="8"/>
  <c r="I76" i="8"/>
  <c r="I70" i="8" s="1"/>
  <c r="I6" i="8" s="1"/>
  <c r="C6" i="6"/>
  <c r="M6" i="6"/>
  <c r="B71" i="6"/>
  <c r="K6" i="6"/>
  <c r="B77" i="6"/>
  <c r="N6" i="6"/>
  <c r="B7" i="6"/>
  <c r="B76" i="6"/>
  <c r="J76" i="8"/>
  <c r="J70" i="8" s="1"/>
  <c r="J6" i="8" s="1"/>
  <c r="B70" i="6"/>
  <c r="B6" i="6" s="1"/>
  <c r="N76" i="8"/>
  <c r="L6" i="8"/>
  <c r="K6" i="8"/>
  <c r="N70" i="8" l="1"/>
  <c r="N6" i="8" s="1"/>
  <c r="B6" i="8"/>
</calcChain>
</file>

<file path=xl/sharedStrings.xml><?xml version="1.0" encoding="utf-8"?>
<sst xmlns="http://schemas.openxmlformats.org/spreadsheetml/2006/main" count="1073" uniqueCount="218">
  <si>
    <t>Enero</t>
  </si>
  <si>
    <t>Febrero</t>
  </si>
  <si>
    <t>Total</t>
  </si>
  <si>
    <t>Total gastos + aplicaciones financieras</t>
  </si>
  <si>
    <t xml:space="preserve">Total de gastos </t>
  </si>
  <si>
    <t>Marzo</t>
  </si>
  <si>
    <t>Subvenciones</t>
  </si>
  <si>
    <t>Fuente: Sistema de Información de la Gestión Financiera (SIGEF).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</si>
  <si>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</si>
  <si>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</si>
  <si>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</si>
  <si>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</si>
  <si>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</si>
  <si>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</si>
  <si>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</si>
  <si>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</si>
  <si>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</si>
  <si>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2.1 Remuneraciones y contribuciones </t>
  </si>
  <si>
    <t xml:space="preserve"> Remuneraciones</t>
  </si>
  <si>
    <t xml:space="preserve"> Sobresueldo</t>
  </si>
  <si>
    <t xml:space="preserve"> Dietas y gastos de representación</t>
  </si>
  <si>
    <t xml:space="preserve"> Gratificaciones y bonificaciones </t>
  </si>
  <si>
    <t xml:space="preserve"> Contribuciones a la seguridad social </t>
  </si>
  <si>
    <t>2.2 Contrataciones de servicios</t>
  </si>
  <si>
    <t xml:space="preserve"> Servicios básicos </t>
  </si>
  <si>
    <t xml:space="preserve"> Públicidad, impresión y encuadernción</t>
  </si>
  <si>
    <t xml:space="preserve"> Viáticos </t>
  </si>
  <si>
    <t xml:space="preserve"> Transporte y almacenaje </t>
  </si>
  <si>
    <t xml:space="preserve"> Alquileres y rentas </t>
  </si>
  <si>
    <t xml:space="preserve"> Seguros</t>
  </si>
  <si>
    <t xml:space="preserve"> 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</si>
  <si>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</si>
  <si>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</si>
  <si>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</si>
  <si>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 Materiales y suministros</t>
  </si>
  <si>
    <t xml:space="preserve">Alimentos y productos agroforestales </t>
  </si>
  <si>
    <t>Textiles y vestuarios</t>
  </si>
  <si>
    <t>Productos de papel, cartón e impresos</t>
  </si>
  <si>
    <t xml:space="preserve">Productos farmacéuticos </t>
  </si>
  <si>
    <t>Productos de cuero, caucho y plástico</t>
  </si>
  <si>
    <t>Productos de minerales, metálicos y no metálicos</t>
  </si>
  <si>
    <t xml:space="preserve">Combustibles, lubricante, productos químicos y conexos </t>
  </si>
  <si>
    <t>Gastos que se asignarán durante el ejercicios (ART. 32 Y 33 LEY 423-06)</t>
  </si>
  <si>
    <t xml:space="preserve">2.4 Transferencias corrientes </t>
  </si>
  <si>
    <t xml:space="preserve">Transferencias corrientes al sector privado </t>
  </si>
  <si>
    <t xml:space="preserve">Transferencias corrientes al gobierno general nacional </t>
  </si>
  <si>
    <t>Transferencias corrientes al sector externo</t>
  </si>
  <si>
    <t>Transferencias corrientes a otras instituciones públicas</t>
  </si>
  <si>
    <t xml:space="preserve">Transferencias corrientes a gobiernos generales locales </t>
  </si>
  <si>
    <t xml:space="preserve">Transferencias corrientes a empresas públicas no financieras </t>
  </si>
  <si>
    <t xml:space="preserve">Transferencias corrientes a instituciones públicas financieras </t>
  </si>
  <si>
    <t>2.5  Transferencias de capital</t>
  </si>
  <si>
    <t>Trnsferencias de capital al sector externo</t>
  </si>
  <si>
    <t>Transferencias de capital al sector privado</t>
  </si>
  <si>
    <t xml:space="preserve">Transferencias de capital al gobierno general nacional </t>
  </si>
  <si>
    <t>Transferencias de capital gobiernos generales locales</t>
  </si>
  <si>
    <t xml:space="preserve">Transferencias de capital empresas públicas no financieras </t>
  </si>
  <si>
    <t xml:space="preserve">Transferencias de capita a  instituciones públicas financieras </t>
  </si>
  <si>
    <t>Transferencias de capital a otras instituciones públicas</t>
  </si>
  <si>
    <t>2.6 Bienes muebles, inmuebles e intangibles</t>
  </si>
  <si>
    <t xml:space="preserve"> Mobiliario y equipo </t>
  </si>
  <si>
    <t xml:space="preserve"> Mobiliario y equipo educacional y recreativo </t>
  </si>
  <si>
    <t xml:space="preserve"> Equipo e instrumental, científico y laboratirio</t>
  </si>
  <si>
    <t xml:space="preserve"> Vehiculos y equipo de transporte, tracción y elevación</t>
  </si>
  <si>
    <t xml:space="preserve"> Maquinarias, otros equipos y herramientas</t>
  </si>
  <si>
    <t xml:space="preserve"> Equipos de defensa y seguridad </t>
  </si>
  <si>
    <t xml:space="preserve"> Bienes intangibles</t>
  </si>
  <si>
    <t xml:space="preserve"> Edificios, estructuras, tierras, terrenos y objetos de valor</t>
  </si>
  <si>
    <t>2.7 Obras</t>
  </si>
  <si>
    <t xml:space="preserve"> Obras en edificaciones</t>
  </si>
  <si>
    <t xml:space="preserve"> Infraestructura </t>
  </si>
  <si>
    <t xml:space="preserve"> Gastos que se asignarán durante el ejercicio para la inversión (ART. 32 Y 33 LEY 423-06)</t>
  </si>
  <si>
    <t xml:space="preserve">2.9 Gastos financieros </t>
  </si>
  <si>
    <t>Interes de la deuda pública interna</t>
  </si>
  <si>
    <t xml:space="preserve">Interes de la deuda pública externa </t>
  </si>
  <si>
    <t xml:space="preserve">Comisiones y otros gastos ganciarios de la deuda pública </t>
  </si>
  <si>
    <t>Aplicaciones financieras</t>
  </si>
  <si>
    <t>4.1 Incremento de activos financieros</t>
  </si>
  <si>
    <t>Incremento de activos financieros no corrientes</t>
  </si>
  <si>
    <t>Compra de acciones y participaciones de capital con fines de liquidez</t>
  </si>
  <si>
    <t>Compra de acciones y participaciones de capital de instituciones públicas financieras</t>
  </si>
  <si>
    <t>Compra de acciones y participaciones de capital de organismos e instituciones internacionales</t>
  </si>
  <si>
    <t>4.2 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</si>
  <si>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</si>
  <si>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</si>
  <si>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</si>
  <si>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</si>
  <si>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cuentas por pagar internas  de corto plazo deuda administrativa</t>
  </si>
  <si>
    <t>Disminución de cuentas por pagar internas de corto plazo sentencias condenatorias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</si>
  <si>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</si>
  <si>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</si>
  <si>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</si>
  <si>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</si>
  <si>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</si>
  <si>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largo plazo</t>
  </si>
  <si>
    <t>Disminución de pasivos no corrientes</t>
  </si>
  <si>
    <t xml:space="preserve">       Disminución de otros pasivos de largo plazo</t>
  </si>
  <si>
    <t>Fuente: Dirección General de Presupuesto, Sistema de Información de la Gestión Financiera (SIGEF)</t>
  </si>
  <si>
    <t xml:space="preserve">           </t>
  </si>
  <si>
    <t>Disminución de préstamos de corto plazo</t>
  </si>
  <si>
    <t>Disminución de préstamos internos de corto plazo</t>
  </si>
  <si>
    <t xml:space="preserve">      Disminución de otros pasivos internos de largo plazo</t>
  </si>
  <si>
    <t xml:space="preserve">        Disminución de otros pasivos contingentes de corto plazo</t>
  </si>
  <si>
    <t xml:space="preserve">Transferencias de capita a otras instituciones públicas </t>
  </si>
  <si>
    <t>Transferencias de capital al sector externo</t>
  </si>
  <si>
    <t xml:space="preserve"> Intereses corridos en compra de títulos internos de deuda a largo plazo</t>
  </si>
  <si>
    <t>*Cifras sujetas a rectificación</t>
  </si>
  <si>
    <t>Nota: Transferencias Corrientes incluyen las prestaciones de la seguridad social (sistema propio de la empresa)</t>
  </si>
  <si>
    <t>Las transferencias de capital incluyen las transferencias otorgadas a la CDEEE, las cuales se encuentran dentro del monto global aprobado en el presupuesto General de Estado del 2016 para el sector eléctrico</t>
  </si>
  <si>
    <t>Los montos negativos en las aplicaciones financieras corresponden a reintegros registrados por devoluciones de fondos, producto de variaciones de tipo de cambio</t>
  </si>
  <si>
    <t xml:space="preserve"> Sobre sueldo</t>
  </si>
  <si>
    <t xml:space="preserve"> Publicidad, impresión y encuadernación</t>
  </si>
  <si>
    <t xml:space="preserve">Transferencias corrientes a Empresas Públicas no financieras </t>
  </si>
  <si>
    <t xml:space="preserve">Transferencias corrientes a otras instituciones públicas  </t>
  </si>
  <si>
    <t xml:space="preserve"> Equipo e instrumental, científico y laboratorio</t>
  </si>
  <si>
    <t xml:space="preserve"> Vehículos y equipo de transporte, tracción y elevación</t>
  </si>
  <si>
    <t>Obras en edificaciones</t>
  </si>
  <si>
    <t>Construcciones en bienes concesionados</t>
  </si>
  <si>
    <t>Gastos que se asignarán durante el ejercicio para inversión (ART. 32 Y 33 LEY 423-06)</t>
  </si>
  <si>
    <t>Interés de la deuda pública interna</t>
  </si>
  <si>
    <t xml:space="preserve">Interés de la deuda pública externa </t>
  </si>
  <si>
    <t xml:space="preserve">Comisiones y otros gastos bancarios de la deuda pública </t>
  </si>
  <si>
    <t>4.5 Importes a devengar por descuentos en colocaciones de títulos valores</t>
  </si>
  <si>
    <t xml:space="preserve"> Intereses corridos internos y externos en compra de títulos valores de largo plazo</t>
  </si>
  <si>
    <t>Intereses corridos en compra de títulos internos y externos de deuda a largo plazo</t>
  </si>
  <si>
    <t>4.6 Primas  en Recompra de Títulos y Valores</t>
  </si>
  <si>
    <t>Primas en Recompra de Títulos Valores de Largo Plazo</t>
  </si>
  <si>
    <t>Primas en Recompra de Títulos Valores Internos y Externos de Largo Plazo</t>
  </si>
  <si>
    <t>Primas en Recompra de Títulos Valores Internos de Largo Plazo</t>
  </si>
  <si>
    <t>Notas: Transferencias Corrientes incluyen las prestaciones de la seguridad social (sistema propio de la empresa)</t>
  </si>
  <si>
    <t xml:space="preserve">Compra de acciones y participaciones de capital de organismos e instituciones </t>
  </si>
  <si>
    <t xml:space="preserve"> Intereses corridos en compra de títulos externos de deuda a largo plazo</t>
  </si>
  <si>
    <t>Primas en Recompra de Títulos Valores Externos de Largo Plazo</t>
  </si>
  <si>
    <t xml:space="preserve">Poductos farmacéuticos </t>
  </si>
  <si>
    <t xml:space="preserve">Transferencias de capita a instituciones públicas financieras </t>
  </si>
  <si>
    <t xml:space="preserve"> Construcciones en bienes concesinados</t>
  </si>
  <si>
    <t>Disminución de cuentas por pagar de largo plazo</t>
  </si>
  <si>
    <t>Disminución de cuentas por pagar internas de largo plazo</t>
  </si>
  <si>
    <t>Disminución de documentos por pagar de largo plazo</t>
  </si>
  <si>
    <t>Disminución de documentos por pagar internos de largo plazo</t>
  </si>
  <si>
    <t>Disminución de otros pasivos de largo plazo</t>
  </si>
  <si>
    <t>Disminución de otros pasivos internos de largo plazo</t>
  </si>
  <si>
    <t xml:space="preserve">Construcciones en bienes consecionados </t>
  </si>
  <si>
    <t>Gastos que se asignaran durante el ejercicio para Inversión A (ART. 32 Y 33 LEY 423-06)</t>
  </si>
  <si>
    <t xml:space="preserve">    Disminución de otros pasivos de largo plazo</t>
  </si>
  <si>
    <t xml:space="preserve"> Incremento de otros activos financieros no corrientes</t>
  </si>
  <si>
    <t xml:space="preserve">  Prima para garantía de préstamos</t>
  </si>
  <si>
    <t>Compra de acciones y participaciones de capital de empresas privadas internas</t>
  </si>
  <si>
    <t xml:space="preserve">                         Total</t>
  </si>
  <si>
    <t>Papel, cartón e impresos</t>
  </si>
  <si>
    <t>Cuero, caucho y plástico</t>
  </si>
  <si>
    <t xml:space="preserve">Transferencias de capital a Instituciones Públicas Financieras </t>
  </si>
  <si>
    <t xml:space="preserve"> Activos biológicos</t>
  </si>
  <si>
    <t>*: Cifras sujetas a rectificación</t>
  </si>
  <si>
    <t>Importes a devengar por descuentos en colocaciones de títulos valores</t>
  </si>
  <si>
    <t xml:space="preserve">Compra de acciones y participaciones de capital de organismos e instituciones internacionales </t>
  </si>
  <si>
    <t xml:space="preserve"> Importes a devengar por descuentos en colocaciones de títulos valores</t>
  </si>
  <si>
    <t xml:space="preserve"> Intereses corridos en compra de títulos internos y externos de deuda a largo plazo</t>
  </si>
  <si>
    <t>Intereses corridos en compra de títulos externos de deuda a largo plazo</t>
  </si>
  <si>
    <t>Gastos que se asignarán durante el ejercicios fiscal (ART. 32 Y 33 LEY 423-06)</t>
  </si>
  <si>
    <t xml:space="preserve">Productos y útiles varios </t>
  </si>
  <si>
    <t>Transferencias de capital a Instituciones Públicas Financieras</t>
  </si>
  <si>
    <t>Transferencias de capital a otras Instituciones Públicas</t>
  </si>
  <si>
    <t xml:space="preserve"> Activos biológicos tipo cultivables </t>
  </si>
  <si>
    <t>Gastos de intereses, recargos multas y sanciones de los impuestos y contribuciones</t>
  </si>
  <si>
    <t xml:space="preserve"> Activos biólogicos tipo cultivables</t>
  </si>
  <si>
    <t xml:space="preserve"> Activos biólogicos tipocultivables</t>
  </si>
  <si>
    <t>Transferencias capital a otras Instituciones Públicas</t>
  </si>
  <si>
    <t xml:space="preserve">Transferencias de capital al Sector Externo </t>
  </si>
  <si>
    <t>Gastos que se asignarán durante el ejercicios fiscal ART. 32 Y 33 LEY 423-06)</t>
  </si>
  <si>
    <t>Transferencias capital a Instituciones Públicas Financieras</t>
  </si>
  <si>
    <t xml:space="preserve"> Mobiliario y equipo de audio, audiovisual,  recreativo y educacional </t>
  </si>
  <si>
    <r>
      <rPr>
        <b/>
        <sz val="9"/>
        <rFont val="Franklin Gothic Book"/>
        <family val="2"/>
      </rPr>
      <t>Cuadro 12.8</t>
    </r>
    <r>
      <rPr>
        <sz val="9"/>
        <rFont val="Franklin Gothic Book"/>
        <family val="2"/>
      </rPr>
      <t xml:space="preserve"> REPÚBLICA DOMINICANA: Gastos del Gobierno central por mes, según clasificación objetal, 2017*</t>
    </r>
  </si>
  <si>
    <t>Clasificación objetal</t>
  </si>
  <si>
    <t xml:space="preserve">                (en millones RD$)</t>
  </si>
  <si>
    <t xml:space="preserve">                       (en millones RD$)</t>
  </si>
  <si>
    <r>
      <rPr>
        <b/>
        <sz val="9"/>
        <rFont val="Roboto"/>
      </rPr>
      <t>Cuadro 12.8</t>
    </r>
    <r>
      <rPr>
        <sz val="9"/>
        <rFont val="Roboto"/>
      </rPr>
      <t xml:space="preserve"> REPÚBLICA DOMINICANA: Gastos del Gobierno central por mes, según clasificación objetal, 2018*</t>
    </r>
  </si>
  <si>
    <r>
      <rPr>
        <b/>
        <sz val="9"/>
        <rFont val="Roboto"/>
      </rPr>
      <t xml:space="preserve"> Cuadro 12.8</t>
    </r>
    <r>
      <rPr>
        <sz val="9"/>
        <rFont val="Roboto"/>
      </rPr>
      <t xml:space="preserve"> REPÚBLICA DOMINICANA: Gastos del Gobierno central por mes, según clasificación objetal, 2020*</t>
    </r>
  </si>
  <si>
    <r>
      <rPr>
        <b/>
        <sz val="9"/>
        <rFont val="Roboto"/>
      </rPr>
      <t>Cuadro 12.8</t>
    </r>
    <r>
      <rPr>
        <sz val="9"/>
        <rFont val="Roboto"/>
      </rPr>
      <t xml:space="preserve"> REPÚBLICA DOMINICANA: Gastos del Gobierno central por mes, según clasificación objetal, 2019*</t>
    </r>
  </si>
  <si>
    <r>
      <rPr>
        <b/>
        <sz val="9"/>
        <rFont val="Roboto Black"/>
      </rPr>
      <t>Cuadro 12.8</t>
    </r>
    <r>
      <rPr>
        <sz val="9"/>
        <rFont val="Roboto regular"/>
      </rPr>
      <t xml:space="preserve"> REPÚBLICA DOMINICANA: Gastos del Gobierno central por mes, según clasificación objetal, 2021*</t>
    </r>
  </si>
  <si>
    <t xml:space="preserve">                      (en millones  RD$)</t>
  </si>
  <si>
    <t xml:space="preserve">                           (en millones  RD$)</t>
  </si>
  <si>
    <t xml:space="preserve">                        (en millones  RD$)</t>
  </si>
  <si>
    <t xml:space="preserve">                         (en millones  RD$)</t>
  </si>
  <si>
    <t xml:space="preserve">                       (en millones  RD$)</t>
  </si>
  <si>
    <r>
      <rPr>
        <b/>
        <sz val="9"/>
        <rFont val="Roboto Black"/>
      </rPr>
      <t>Cuadro 12.8</t>
    </r>
    <r>
      <rPr>
        <sz val="9"/>
        <rFont val="Roboto regular"/>
      </rPr>
      <t xml:space="preserve">  REPÚBLICA DOMINICANA: Gastos del Gobierno central por mes, según clasificación objetal, 2022*</t>
    </r>
  </si>
  <si>
    <r>
      <rPr>
        <b/>
        <sz val="9"/>
        <rFont val="Roboto"/>
      </rPr>
      <t>Cuadro 12.8</t>
    </r>
    <r>
      <rPr>
        <sz val="9"/>
        <rFont val="Roboto"/>
      </rPr>
      <t xml:space="preserve">  REPÚBLICA DOMINICANA: Gastos del Gobierno central por mes, según clasificación objetal, 2023*</t>
    </r>
  </si>
  <si>
    <r>
      <rPr>
        <b/>
        <sz val="9"/>
        <rFont val="Roboto Black"/>
      </rPr>
      <t>Cuadro 12.8</t>
    </r>
    <r>
      <rPr>
        <sz val="9"/>
        <rFont val="Roboto regular"/>
      </rPr>
      <t xml:space="preserve">  REPÚBLICA DOMINICANA: Gastos del Gobierno central por mes, según clasificación objetal, 2024*</t>
    </r>
  </si>
  <si>
    <t>n/d</t>
  </si>
  <si>
    <t>N/d.: Información no disponible</t>
  </si>
  <si>
    <t>Fuente: Sistema de Información de la Gestión Financiera (SIGEF)</t>
  </si>
  <si>
    <t xml:space="preserve"> Activos biológicos </t>
  </si>
  <si>
    <t xml:space="preserve">           Incremento de activos financieros no corrientes</t>
  </si>
  <si>
    <t xml:space="preserve">                Compra de acciones y participaciones de capital con fines de liquidez</t>
  </si>
  <si>
    <t xml:space="preserve">                               Compra de acciones y participaciones de capital de instituciones públicas financieras</t>
  </si>
  <si>
    <t xml:space="preserve">                               Compra de acciones y participaciones de capital de empresas privadas internas</t>
  </si>
  <si>
    <t xml:space="preserve">                               Compra de acciones y participaciones de capital de organismos e instituciones internacionales </t>
  </si>
  <si>
    <t xml:space="preserve">        Disminución de pasivos corrientes</t>
  </si>
  <si>
    <t xml:space="preserve">         Disminución de cuentas por pagar de corto plazo</t>
  </si>
  <si>
    <t xml:space="preserve">                Disminución de cuentas por pagar internas de corto plazo</t>
  </si>
  <si>
    <t xml:space="preserve">                Disminución  de cuentas por pagar internas  de corto plazo deuda administrativa</t>
  </si>
  <si>
    <t xml:space="preserve">                Disminución de cuentas por pagar internas de corto plazo sentencias condenatorias</t>
  </si>
  <si>
    <t xml:space="preserve">   Amortización de la porción de corto plazo de la deuda pública en títulos valores de largo plazo</t>
  </si>
  <si>
    <t xml:space="preserve">     Amortización de la porción de corto plazo de la deuda pública interna en títulos valores de largo plazo</t>
  </si>
  <si>
    <t xml:space="preserve">      Amortización de la porción de corto plazo de la deuda pública externa en títulos valores de largo plazo</t>
  </si>
  <si>
    <t xml:space="preserve">  Amortización de la porción de corto plazo de la deuda pública en préstamos de largo plazo</t>
  </si>
  <si>
    <t xml:space="preserve">      Amortización de la porción de corto plazo de la deuda pública interna en préstamos de largo plazo</t>
  </si>
  <si>
    <t xml:space="preserve">       Amortización de la porción de corto plazo de la deuda pública externa en préstamos de largo plazo</t>
  </si>
  <si>
    <t xml:space="preserve">        Amortización de la porción de corto plazo de la deuda pública</t>
  </si>
  <si>
    <t xml:space="preserve">  Importes a devengar por descuentos en colocaciones de títulos valores</t>
  </si>
  <si>
    <t xml:space="preserve">      Descuentos por colocación de títulos valores internos y externo de largo plazo</t>
  </si>
  <si>
    <t xml:space="preserve">           Descuentos por colocación de títulos valores internos y externos de largo plazo bajo la par</t>
  </si>
  <si>
    <t xml:space="preserve">                    Descuentos por colocación de títulos valores externos de largo plazo bajo la par a devengar</t>
  </si>
  <si>
    <t xml:space="preserve">           Intereses corridos internos y externos en compra de títulos valores de largo plazo</t>
  </si>
  <si>
    <t xml:space="preserve">           Intereses corridos en compra de títulos internos y externos de deuda a largo plazo</t>
  </si>
  <si>
    <t xml:space="preserve">                    Intereses corridos en compra de títulos externos de deuda a largo plazo</t>
  </si>
  <si>
    <t xml:space="preserve">    Servicios de conservación, reparaciones menores e instalaciones temporales</t>
  </si>
  <si>
    <r>
      <rPr>
        <b/>
        <sz val="9"/>
        <rFont val="Roboto Black"/>
      </rPr>
      <t>Cuadro 12.8</t>
    </r>
    <r>
      <rPr>
        <sz val="9"/>
        <rFont val="Roboto regular"/>
      </rPr>
      <t xml:space="preserve"> REPÚBLICA DOMINICANA: Gastos del Gobierno central por mes, según clasificación objetal,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</si>
</sst>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#,##0.0_);\(#,##0.0\)"/>
    <numFmt numFmtId="189" formatCode="* _(#,##0.0_)\ _P_-;* \(#,##0.0\)\ _P_-;_-* &quot;-&quot;??\ _P_-;_-@_-"/>
    <numFmt numFmtId="190" formatCode="_([$€-2]* #,##0.00_);_([$€-2]* \(#,##0.00\);_([$€-2]* &quot;-&quot;??_)"/>
    <numFmt numFmtId="191" formatCode="_-[$€-2]* #,##0.00_-;\-[$€-2]* #,##0.00_-;_-[$€-2]* &quot;-&quot;??_-"/>
    <numFmt numFmtId="192" formatCode="_-* #,##0.0_-;\-* #,##0.0_-;_-* &quot;-&quot;_-;_-@_-"/>
    <numFmt numFmtId="193" formatCode="_-* #,##0\ _P_t_s_-;\-* #,##0\ _P_t_s_-;_-* &quot;-&quot;\ _P_t_s_-;_-@_-"/>
    <numFmt numFmtId="194" formatCode="_([$€]* #,##0.00_);_([$€]* \(#,##0.00\);_([$€]* &quot;-&quot;??_);_(@_)"/>
    <numFmt numFmtId="195" formatCode="_-* #,##0.0\ _P_-;\-* #,##0.0\ _P_-;_-* &quot;-&quot;??\ _P_-;_-@_-"/>
    <numFmt numFmtId="196" formatCode="#,##0.0;\-#,##0.0;&quot;--&quot;"/>
    <numFmt numFmtId="197" formatCode="mmmm\ d\,\ yyyy"/>
    <numFmt numFmtId="198" formatCode="#.##000"/>
    <numFmt numFmtId="199" formatCode="#,#00"/>
    <numFmt numFmtId="200" formatCode="#,"/>
    <numFmt numFmtId="201" formatCode="_ * #,##0.00_)_P_t_s_ ;_ * \(#,##0.00\)_P_t_s_ ;_ * &quot;-&quot;??_)_P_t_s_ ;_ @_ "/>
    <numFmt numFmtId="202" formatCode="&quot;Cr$&quot;#,##0_);[Red]\(&quot;Cr$&quot;#,##0\)"/>
    <numFmt numFmtId="203" formatCode="&quot;Cr$&quot;#,##0.00_);[Red]\(&quot;Cr$&quot;#,##0.00\)"/>
    <numFmt numFmtId="204" formatCode="\$#,"/>
    <numFmt numFmtId="205" formatCode="&quot;$&quot;#,#00"/>
    <numFmt numFmtId="206" formatCode="&quot;$&quot;#,"/>
    <numFmt numFmtId="207" formatCode="%#,#00"/>
    <numFmt numFmtId="208" formatCode="dd\-mmm\-yy_)"/>
    <numFmt numFmtId="209" formatCode="#.##0,"/>
    <numFmt numFmtId="210" formatCode="#,##0.000000"/>
    <numFmt numFmtId="211" formatCode="mmm\ dd\,\ yyyy"/>
    <numFmt numFmtId="212" formatCode="\$#,##0.00\ ;\(\$#,##0.00\)"/>
    <numFmt numFmtId="213" formatCode="_ * #,##0.00_ ;_ * \-#,##0.00_ ;_ * &quot;-&quot;??_ ;_ @_ "/>
    <numFmt numFmtId="214" formatCode="#,##0.00_ ;\-#,##0.00\ "/>
    <numFmt numFmtId="215" formatCode="_(* #,##0.0,,_);_(* \(#,##0.0,,\);_(* &quot;-&quot;??_);_(@_)"/>
    <numFmt numFmtId="216" formatCode="_(* #,##0.0_);_(* \(#,##0.0\);_(* &quot;-&quot;?_);_(@_)"/>
    <numFmt numFmtId="217" formatCode="0.0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9"/>
      <name val="Roboto"/>
    </font>
    <font>
      <b/>
      <sz val="9"/>
      <name val="Roboto"/>
    </font>
    <font>
      <sz val="9"/>
      <color indexed="8"/>
      <name val="Roboto"/>
    </font>
    <font>
      <b/>
      <sz val="9"/>
      <color indexed="8"/>
      <name val="Roboto"/>
    </font>
    <font>
      <sz val="8"/>
      <name val="Calibri"/>
      <family val="2"/>
      <scheme val="minor"/>
    </font>
    <font>
      <sz val="9"/>
      <name val="Franklin Gothic Demi"/>
      <family val="2"/>
    </font>
    <font>
      <sz val="9"/>
      <name val="Franklin Gothic Book"/>
      <family val="2"/>
    </font>
    <font>
      <sz val="9"/>
      <color indexed="8"/>
      <name val="Franklin Gothic Book"/>
      <family val="2"/>
    </font>
    <font>
      <sz val="12"/>
      <name val="Arial MT"/>
      <family val="2"/>
    </font>
    <font>
      <sz val="7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7"/>
      <name val="Roboto"/>
    </font>
    <font>
      <b/>
      <sz val="7"/>
      <color theme="1"/>
      <name val="Roboto"/>
    </font>
    <font>
      <sz val="10"/>
      <name val="Roboto"/>
    </font>
    <font>
      <b/>
      <sz val="10"/>
      <name val="Roboto"/>
    </font>
    <font>
      <b/>
      <sz val="10"/>
      <name val="Roboro"/>
    </font>
    <font>
      <sz val="9"/>
      <name val="Roboto regular"/>
    </font>
    <font>
      <b/>
      <sz val="9"/>
      <name val="Roboto Black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9"/>
      <color indexed="8"/>
      <name val="Roboto Black"/>
    </font>
    <font>
      <b/>
      <sz val="9"/>
      <color theme="1"/>
      <name val="Roboto Black"/>
    </font>
    <font>
      <b/>
      <sz val="11"/>
      <color theme="1"/>
      <name val="Roboto Black"/>
    </font>
    <font>
      <b/>
      <sz val="9"/>
      <name val="Roboto regular"/>
    </font>
    <font>
      <sz val="9"/>
      <color theme="1"/>
      <name val="Roboto regular"/>
    </font>
    <font>
      <sz val="7"/>
      <name val="Franklin Gothic Book"/>
      <family val="2"/>
    </font>
    <font>
      <sz val="9"/>
      <color indexed="8"/>
      <name val="Franklin Gothic Demi"/>
      <family val="2"/>
    </font>
    <font>
      <sz val="7"/>
      <color theme="1"/>
      <name val="Calibri"/>
      <family val="2"/>
      <scheme val="minor"/>
    </font>
    <font>
      <sz val="9"/>
      <color indexed="8"/>
      <name val="Roboto Black"/>
    </font>
    <font>
      <sz val="7"/>
      <name val="Roboto regular"/>
    </font>
    <font>
      <sz val="9"/>
      <color theme="1"/>
      <name val="Roboto Black"/>
    </font>
    <font>
      <b/>
      <sz val="9"/>
      <color theme="1"/>
      <name val="Roboto regular"/>
    </font>
    <font>
      <b/>
      <sz val="9"/>
      <color theme="1"/>
      <name val="Roboto"/>
    </font>
    <font>
      <sz val="9"/>
      <color theme="1"/>
      <name val="Roboto"/>
    </font>
    <font>
      <sz val="11"/>
      <name val="Calibri"/>
      <family val="2"/>
      <scheme val="minor"/>
    </font>
    <font>
      <b/>
      <sz val="9"/>
      <name val="Franklin Gothic Book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522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5" fillId="0" borderId="12">
      <protection hidden="1"/>
    </xf>
    <xf numFmtId="0" fontId="23" fillId="34" borderId="0" applyNumberFormat="0" applyBorder="0" applyAlignment="0" applyProtection="0"/>
    <xf numFmtId="189" fontId="53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2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18" fillId="0" borderId="0"/>
    <xf numFmtId="0" fontId="52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0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6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1" fontId="18" fillId="0" borderId="0" applyFont="0" applyFill="0" applyBorder="0" applyAlignment="0" applyProtection="0"/>
    <xf numFmtId="192" fontId="18" fillId="0" borderId="0">
      <protection locked="0"/>
    </xf>
    <xf numFmtId="38" fontId="32" fillId="83" borderId="0" applyNumberFormat="0" applyBorder="0" applyAlignment="0" applyProtection="0"/>
    <xf numFmtId="0" fontId="57" fillId="0" borderId="0" applyNumberFormat="0" applyFill="0" applyBorder="0" applyAlignment="0" applyProtection="0"/>
    <xf numFmtId="193" fontId="18" fillId="0" borderId="0">
      <protection locked="0"/>
    </xf>
    <xf numFmtId="193" fontId="18" fillId="0" borderId="0">
      <protection locked="0"/>
    </xf>
    <xf numFmtId="0" fontId="36" fillId="0" borderId="29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30" fillId="38" borderId="14" applyNumberFormat="0" applyAlignment="0" applyProtection="0"/>
    <xf numFmtId="0" fontId="58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4" fillId="0" borderId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0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2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4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5" fontId="65" fillId="0" borderId="0" applyBorder="0">
      <alignment horizontal="center"/>
    </xf>
    <xf numFmtId="200" fontId="70" fillId="0" borderId="0">
      <protection locked="0"/>
    </xf>
    <xf numFmtId="0" fontId="63" fillId="73" borderId="12" applyNumberFormat="0" applyFont="0" applyBorder="0" applyAlignment="0" applyProtection="0">
      <protection hidden="1"/>
    </xf>
    <xf numFmtId="2" fontId="66" fillId="0" borderId="0">
      <protection locked="0"/>
    </xf>
    <xf numFmtId="2" fontId="67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0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6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6" fillId="0" borderId="0">
      <protection locked="0"/>
    </xf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87" fontId="68" fillId="0" borderId="0"/>
    <xf numFmtId="198" fontId="69" fillId="0" borderId="0">
      <protection locked="0"/>
    </xf>
    <xf numFmtId="198" fontId="69" fillId="0" borderId="0">
      <protection locked="0"/>
    </xf>
    <xf numFmtId="198" fontId="67" fillId="0" borderId="0">
      <protection locked="0"/>
    </xf>
    <xf numFmtId="198" fontId="66" fillId="0" borderId="0">
      <protection locked="0"/>
    </xf>
    <xf numFmtId="198" fontId="66" fillId="0" borderId="0">
      <protection locked="0"/>
    </xf>
    <xf numFmtId="198" fontId="66" fillId="0" borderId="0">
      <protection locked="0"/>
    </xf>
    <xf numFmtId="198" fontId="67" fillId="0" borderId="0">
      <protection locked="0"/>
    </xf>
    <xf numFmtId="0" fontId="66" fillId="0" borderId="0">
      <protection locked="0"/>
    </xf>
    <xf numFmtId="199" fontId="66" fillId="0" borderId="0">
      <protection locked="0"/>
    </xf>
    <xf numFmtId="2" fontId="18" fillId="0" borderId="0" applyFill="0" applyBorder="0" applyAlignment="0" applyProtection="0"/>
    <xf numFmtId="199" fontId="66" fillId="0" borderId="0">
      <protection locked="0"/>
    </xf>
    <xf numFmtId="200" fontId="70" fillId="0" borderId="0">
      <protection locked="0"/>
    </xf>
    <xf numFmtId="200" fontId="70" fillId="0" borderId="0"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" fillId="0" borderId="0"/>
    <xf numFmtId="0" fontId="18" fillId="0" borderId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4" fontId="66" fillId="0" borderId="0">
      <protection locked="0"/>
    </xf>
    <xf numFmtId="0" fontId="63" fillId="73" borderId="12" applyNumberFormat="0" applyFont="0" applyBorder="0" applyAlignment="0" applyProtection="0">
      <protection hidden="1"/>
    </xf>
    <xf numFmtId="0" fontId="42" fillId="0" borderId="0"/>
    <xf numFmtId="205" fontId="66" fillId="0" borderId="0">
      <protection locked="0"/>
    </xf>
    <xf numFmtId="206" fontId="66" fillId="0" borderId="0">
      <protection locked="0"/>
    </xf>
    <xf numFmtId="0" fontId="75" fillId="0" borderId="0"/>
    <xf numFmtId="0" fontId="64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207" fontId="66" fillId="0" borderId="0">
      <protection locked="0"/>
    </xf>
    <xf numFmtId="198" fontId="66" fillId="0" borderId="0">
      <protection locked="0"/>
    </xf>
    <xf numFmtId="208" fontId="18" fillId="0" borderId="0" applyFont="0" applyFill="0" applyBorder="0" applyAlignment="0" applyProtection="0"/>
    <xf numFmtId="207" fontId="66" fillId="0" borderId="0">
      <protection locked="0"/>
    </xf>
    <xf numFmtId="43" fontId="42" fillId="0" borderId="0" applyFont="0" applyFill="0" applyBorder="0" applyAlignment="0" applyProtection="0"/>
    <xf numFmtId="198" fontId="66" fillId="0" borderId="0">
      <protection locked="0"/>
    </xf>
    <xf numFmtId="209" fontId="66" fillId="0" borderId="0">
      <protection locked="0"/>
    </xf>
    <xf numFmtId="38" fontId="41" fillId="0" borderId="31"/>
    <xf numFmtId="210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1" fontId="18" fillId="0" borderId="0" applyFill="0" applyBorder="0" applyAlignment="0" applyProtection="0">
      <alignment wrapText="1"/>
    </xf>
    <xf numFmtId="0" fontId="18" fillId="0" borderId="0" applyNumberFormat="0"/>
    <xf numFmtId="2" fontId="70" fillId="0" borderId="0">
      <protection locked="0"/>
    </xf>
    <xf numFmtId="2" fontId="70" fillId="0" borderId="0">
      <protection locked="0"/>
    </xf>
    <xf numFmtId="198" fontId="66" fillId="0" borderId="0">
      <protection locked="0"/>
    </xf>
    <xf numFmtId="209" fontId="66" fillId="0" borderId="0">
      <protection locked="0"/>
    </xf>
    <xf numFmtId="4" fontId="18" fillId="0" borderId="0" applyFont="0" applyFill="0" applyBorder="0" applyAlignment="0" applyProtection="0"/>
    <xf numFmtId="0" fontId="76" fillId="0" borderId="0" applyProtection="0"/>
    <xf numFmtId="212" fontId="76" fillId="0" borderId="0" applyProtection="0"/>
    <xf numFmtId="0" fontId="77" fillId="0" borderId="0" applyProtection="0"/>
    <xf numFmtId="0" fontId="78" fillId="0" borderId="0" applyProtection="0"/>
    <xf numFmtId="0" fontId="76" fillId="0" borderId="32" applyProtection="0"/>
    <xf numFmtId="0" fontId="76" fillId="0" borderId="0"/>
    <xf numFmtId="10" fontId="76" fillId="0" borderId="0" applyProtection="0"/>
    <xf numFmtId="0" fontId="76" fillId="0" borderId="0"/>
    <xf numFmtId="2" fontId="76" fillId="0" borderId="0" applyProtection="0"/>
    <xf numFmtId="4" fontId="76" fillId="0" borderId="0" applyProtection="0"/>
    <xf numFmtId="0" fontId="79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0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0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2" fontId="18" fillId="0" borderId="0" applyFill="0" applyBorder="0" applyAlignment="0" applyProtection="0"/>
    <xf numFmtId="200" fontId="70" fillId="0" borderId="0">
      <protection locked="0"/>
    </xf>
    <xf numFmtId="200" fontId="70" fillId="0" borderId="0">
      <protection locked="0"/>
    </xf>
    <xf numFmtId="2" fontId="18" fillId="0" borderId="0" applyFill="0" applyBorder="0" applyAlignment="0" applyProtection="0"/>
    <xf numFmtId="200" fontId="70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0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4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3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3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3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0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6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8" fillId="0" borderId="0"/>
    <xf numFmtId="0" fontId="18" fillId="0" borderId="0"/>
    <xf numFmtId="191" fontId="18" fillId="0" borderId="0" applyFont="0" applyFill="0" applyBorder="0" applyAlignment="0" applyProtection="0"/>
    <xf numFmtId="0" fontId="18" fillId="0" borderId="0"/>
    <xf numFmtId="192" fontId="18" fillId="0" borderId="0">
      <protection locked="0"/>
    </xf>
    <xf numFmtId="38" fontId="32" fillId="83" borderId="0" applyNumberFormat="0" applyBorder="0" applyAlignment="0" applyProtection="0"/>
    <xf numFmtId="0" fontId="57" fillId="0" borderId="0" applyNumberFormat="0" applyFill="0" applyBorder="0" applyAlignment="0" applyProtection="0"/>
    <xf numFmtId="0" fontId="19" fillId="0" borderId="0"/>
    <xf numFmtId="193" fontId="18" fillId="0" borderId="0">
      <protection locked="0"/>
    </xf>
    <xf numFmtId="193" fontId="18" fillId="0" borderId="0">
      <protection locked="0"/>
    </xf>
    <xf numFmtId="0" fontId="36" fillId="0" borderId="29" applyNumberFormat="0" applyFill="0" applyAlignment="0" applyProtection="0"/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58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59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8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4" fillId="0" borderId="0" applyFont="0" applyFill="0" applyBorder="0" applyAlignment="0" applyProtection="0"/>
    <xf numFmtId="193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1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0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2" fillId="0" borderId="0" applyFon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59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0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3" fontId="18" fillId="0" borderId="0">
      <protection locked="0"/>
    </xf>
    <xf numFmtId="0" fontId="57" fillId="0" borderId="0" applyNumberFormat="0" applyFill="0" applyBorder="0" applyAlignment="0" applyProtection="0"/>
    <xf numFmtId="192" fontId="18" fillId="0" borderId="0">
      <protection locked="0"/>
    </xf>
    <xf numFmtId="191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2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4" fillId="0" borderId="0"/>
    <xf numFmtId="170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4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5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0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1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9" fillId="0" borderId="0"/>
    <xf numFmtId="0" fontId="1" fillId="0" borderId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6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1" fillId="0" borderId="0"/>
    <xf numFmtId="0" fontId="81" fillId="0" borderId="0"/>
    <xf numFmtId="0" fontId="18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167" fontId="92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85" fillId="57" borderId="26" xfId="3091" applyFont="1" applyFill="1" applyBorder="1" applyAlignment="1">
      <alignment horizontal="left" vertical="center"/>
    </xf>
    <xf numFmtId="0" fontId="89" fillId="58" borderId="0" xfId="0" applyFont="1" applyFill="1"/>
    <xf numFmtId="0" fontId="0" fillId="58" borderId="0" xfId="0" applyFill="1"/>
    <xf numFmtId="0" fontId="90" fillId="58" borderId="0" xfId="0" applyFont="1" applyFill="1" applyAlignment="1">
      <alignment wrapText="1"/>
    </xf>
    <xf numFmtId="0" fontId="89" fillId="57" borderId="0" xfId="0" applyFont="1" applyFill="1" applyAlignment="1">
      <alignment horizontal="center" vertical="center" wrapText="1"/>
    </xf>
    <xf numFmtId="39" fontId="91" fillId="57" borderId="0" xfId="0" applyNumberFormat="1" applyFont="1" applyFill="1" applyAlignment="1">
      <alignment horizontal="right" vertical="justify" indent="2"/>
    </xf>
    <xf numFmtId="0" fontId="90" fillId="58" borderId="0" xfId="3091" applyFont="1" applyFill="1" applyAlignment="1">
      <alignment horizontal="left" wrapText="1" indent="1"/>
    </xf>
    <xf numFmtId="39" fontId="91" fillId="57" borderId="0" xfId="3091" applyNumberFormat="1" applyFont="1" applyFill="1" applyAlignment="1">
      <alignment horizontal="right" vertical="justify" indent="2"/>
    </xf>
    <xf numFmtId="0" fontId="90" fillId="58" borderId="0" xfId="0" applyFont="1" applyFill="1" applyAlignment="1">
      <alignment horizontal="left" wrapText="1" indent="1"/>
    </xf>
    <xf numFmtId="0" fontId="18" fillId="58" borderId="0" xfId="3091" applyFill="1"/>
    <xf numFmtId="0" fontId="89" fillId="58" borderId="0" xfId="3091" applyFont="1" applyFill="1"/>
    <xf numFmtId="0" fontId="90" fillId="58" borderId="0" xfId="3091" applyFont="1" applyFill="1" applyAlignment="1">
      <alignment wrapText="1"/>
    </xf>
    <xf numFmtId="0" fontId="89" fillId="57" borderId="0" xfId="3091" applyFont="1" applyFill="1" applyAlignment="1">
      <alignment horizontal="center" vertical="center" wrapText="1"/>
    </xf>
    <xf numFmtId="0" fontId="84" fillId="58" borderId="0" xfId="0" applyFont="1" applyFill="1"/>
    <xf numFmtId="0" fontId="84" fillId="58" borderId="0" xfId="0" applyFont="1" applyFill="1" applyAlignment="1">
      <alignment wrapText="1"/>
    </xf>
    <xf numFmtId="0" fontId="84" fillId="57" borderId="0" xfId="0" applyFont="1" applyFill="1" applyAlignment="1">
      <alignment horizontal="center" vertical="center" wrapText="1"/>
    </xf>
    <xf numFmtId="188" fontId="87" fillId="57" borderId="26" xfId="3091" applyNumberFormat="1" applyFont="1" applyFill="1" applyBorder="1" applyAlignment="1">
      <alignment horizontal="center" vertical="justify"/>
    </xf>
    <xf numFmtId="0" fontId="85" fillId="57" borderId="0" xfId="3091" applyFont="1" applyFill="1" applyAlignment="1">
      <alignment horizontal="left" vertical="center"/>
    </xf>
    <xf numFmtId="0" fontId="84" fillId="58" borderId="0" xfId="3091" applyFont="1" applyFill="1" applyAlignment="1">
      <alignment horizontal="left" wrapText="1" indent="1"/>
    </xf>
    <xf numFmtId="39" fontId="86" fillId="57" borderId="0" xfId="3091" applyNumberFormat="1" applyFont="1" applyFill="1" applyAlignment="1">
      <alignment horizontal="right" vertical="justify" indent="2"/>
    </xf>
    <xf numFmtId="0" fontId="85" fillId="58" borderId="0" xfId="3091" applyFont="1" applyFill="1" applyAlignment="1">
      <alignment horizontal="left" wrapText="1" indent="1"/>
    </xf>
    <xf numFmtId="0" fontId="85" fillId="58" borderId="0" xfId="0" applyFont="1" applyFill="1" applyAlignment="1">
      <alignment horizontal="left" wrapText="1" indent="1"/>
    </xf>
    <xf numFmtId="0" fontId="84" fillId="58" borderId="0" xfId="0" applyFont="1" applyFill="1" applyAlignment="1">
      <alignment horizontal="left" wrapText="1" indent="1"/>
    </xf>
    <xf numFmtId="39" fontId="86" fillId="57" borderId="0" xfId="0" applyNumberFormat="1" applyFont="1" applyFill="1" applyAlignment="1">
      <alignment horizontal="right" vertical="justify" indent="2"/>
    </xf>
    <xf numFmtId="0" fontId="85" fillId="57" borderId="0" xfId="3091" applyFont="1" applyFill="1" applyAlignment="1">
      <alignment horizontal="center" vertical="center" wrapText="1"/>
    </xf>
    <xf numFmtId="0" fontId="85" fillId="58" borderId="0" xfId="3091" applyFont="1" applyFill="1" applyAlignment="1">
      <alignment horizontal="left" wrapText="1"/>
    </xf>
    <xf numFmtId="0" fontId="84" fillId="58" borderId="0" xfId="3091" applyFont="1" applyFill="1" applyAlignment="1">
      <alignment horizontal="left" wrapText="1" indent="3"/>
    </xf>
    <xf numFmtId="0" fontId="84" fillId="58" borderId="0" xfId="3091" applyFont="1" applyFill="1" applyAlignment="1">
      <alignment wrapText="1"/>
    </xf>
    <xf numFmtId="188" fontId="87" fillId="57" borderId="0" xfId="3091" applyNumberFormat="1" applyFont="1" applyFill="1" applyAlignment="1">
      <alignment vertical="justify"/>
    </xf>
    <xf numFmtId="188" fontId="86" fillId="57" borderId="0" xfId="3091" applyNumberFormat="1" applyFont="1" applyFill="1" applyAlignment="1">
      <alignment vertical="justify"/>
    </xf>
    <xf numFmtId="188" fontId="86" fillId="57" borderId="33" xfId="3091" applyNumberFormat="1" applyFont="1" applyFill="1" applyBorder="1" applyAlignment="1">
      <alignment vertical="justify"/>
    </xf>
    <xf numFmtId="0" fontId="94" fillId="58" borderId="0" xfId="0" applyFont="1" applyFill="1"/>
    <xf numFmtId="0" fontId="95" fillId="58" borderId="0" xfId="0" applyFont="1" applyFill="1" applyAlignment="1">
      <alignment horizontal="left" vertical="center" wrapText="1"/>
    </xf>
    <xf numFmtId="0" fontId="85" fillId="57" borderId="0" xfId="0" applyFont="1" applyFill="1" applyAlignment="1">
      <alignment horizontal="center" vertical="center" wrapText="1"/>
    </xf>
    <xf numFmtId="0" fontId="95" fillId="58" borderId="0" xfId="0" applyFont="1" applyFill="1"/>
    <xf numFmtId="0" fontId="85" fillId="57" borderId="0" xfId="3091" applyFont="1" applyFill="1" applyAlignment="1">
      <alignment horizontal="left" vertical="center" indent="1"/>
    </xf>
    <xf numFmtId="0" fontId="84" fillId="58" borderId="0" xfId="3091" applyFont="1" applyFill="1" applyAlignment="1">
      <alignment horizontal="left" wrapText="1" indent="2"/>
    </xf>
    <xf numFmtId="0" fontId="85" fillId="58" borderId="0" xfId="3091" applyFont="1" applyFill="1" applyAlignment="1">
      <alignment horizontal="left" wrapText="1" indent="2"/>
    </xf>
    <xf numFmtId="0" fontId="84" fillId="57" borderId="0" xfId="677" applyFont="1" applyFill="1" applyAlignment="1">
      <alignment horizontal="left" vertical="center" wrapText="1" indent="3"/>
    </xf>
    <xf numFmtId="0" fontId="85" fillId="57" borderId="0" xfId="677" applyFont="1" applyFill="1" applyAlignment="1">
      <alignment horizontal="left" vertical="center" wrapText="1" indent="3"/>
    </xf>
    <xf numFmtId="0" fontId="96" fillId="58" borderId="0" xfId="0" applyFont="1" applyFill="1" applyAlignment="1">
      <alignment horizontal="center"/>
    </xf>
    <xf numFmtId="0" fontId="97" fillId="58" borderId="0" xfId="0" applyFont="1" applyFill="1" applyAlignment="1">
      <alignment horizontal="center" wrapText="1"/>
    </xf>
    <xf numFmtId="0" fontId="84" fillId="58" borderId="0" xfId="3091" applyFont="1" applyFill="1" applyAlignment="1">
      <alignment horizontal="left" indent="1"/>
    </xf>
    <xf numFmtId="1" fontId="84" fillId="57" borderId="0" xfId="12520" applyNumberFormat="1" applyFont="1" applyFill="1" applyAlignment="1">
      <alignment horizontal="left" vertical="center" wrapText="1" indent="4"/>
    </xf>
    <xf numFmtId="1" fontId="84" fillId="57" borderId="33" xfId="12520" applyNumberFormat="1" applyFont="1" applyFill="1" applyBorder="1" applyAlignment="1">
      <alignment horizontal="left" vertical="center" wrapText="1" indent="4"/>
    </xf>
    <xf numFmtId="2" fontId="96" fillId="57" borderId="0" xfId="3091" applyNumberFormat="1" applyFont="1" applyFill="1"/>
    <xf numFmtId="0" fontId="98" fillId="58" borderId="0" xfId="3091" applyFont="1" applyFill="1"/>
    <xf numFmtId="2" fontId="96" fillId="57" borderId="0" xfId="0" applyNumberFormat="1" applyFont="1" applyFill="1"/>
    <xf numFmtId="188" fontId="87" fillId="57" borderId="26" xfId="0" applyNumberFormat="1" applyFont="1" applyFill="1" applyBorder="1" applyAlignment="1">
      <alignment horizontal="center" vertical="justify"/>
    </xf>
    <xf numFmtId="1" fontId="84" fillId="57" borderId="33" xfId="12520" applyNumberFormat="1" applyFont="1" applyFill="1" applyBorder="1" applyAlignment="1">
      <alignment vertical="center" wrapText="1"/>
    </xf>
    <xf numFmtId="2" fontId="96" fillId="57" borderId="0" xfId="3091" applyNumberFormat="1" applyFont="1" applyFill="1" applyAlignment="1">
      <alignment horizontal="left"/>
    </xf>
    <xf numFmtId="0" fontId="84" fillId="57" borderId="0" xfId="3091" applyFont="1" applyFill="1" applyAlignment="1">
      <alignment horizontal="center" vertical="center" wrapText="1"/>
    </xf>
    <xf numFmtId="0" fontId="95" fillId="58" borderId="0" xfId="3091" applyFont="1" applyFill="1" applyAlignment="1">
      <alignment horizontal="left" vertical="center" wrapText="1"/>
    </xf>
    <xf numFmtId="0" fontId="99" fillId="58" borderId="0" xfId="3091" applyFont="1" applyFill="1"/>
    <xf numFmtId="0" fontId="99" fillId="58" borderId="0" xfId="3091" applyFont="1" applyFill="1" applyAlignment="1">
      <alignment horizontal="left" vertical="center" wrapText="1"/>
    </xf>
    <xf numFmtId="0" fontId="100" fillId="58" borderId="0" xfId="3091" applyFont="1" applyFill="1"/>
    <xf numFmtId="0" fontId="84" fillId="58" borderId="0" xfId="3091" applyFont="1" applyFill="1"/>
    <xf numFmtId="0" fontId="96" fillId="58" borderId="0" xfId="3091" applyFont="1" applyFill="1" applyAlignment="1">
      <alignment horizontal="center"/>
    </xf>
    <xf numFmtId="0" fontId="97" fillId="58" borderId="0" xfId="3091" applyFont="1" applyFill="1" applyAlignment="1">
      <alignment horizontal="center" wrapText="1"/>
    </xf>
    <xf numFmtId="0" fontId="84" fillId="58" borderId="33" xfId="3091" applyFont="1" applyFill="1" applyBorder="1" applyAlignment="1">
      <alignment horizontal="left" wrapText="1" indent="3"/>
    </xf>
    <xf numFmtId="0" fontId="93" fillId="58" borderId="0" xfId="3091" applyFont="1" applyFill="1"/>
    <xf numFmtId="188" fontId="87" fillId="57" borderId="0" xfId="3091" applyNumberFormat="1" applyFont="1" applyFill="1"/>
    <xf numFmtId="0" fontId="84" fillId="58" borderId="0" xfId="0" applyFont="1" applyFill="1" applyAlignment="1">
      <alignment horizontal="left"/>
    </xf>
    <xf numFmtId="0" fontId="101" fillId="58" borderId="0" xfId="0" applyFont="1" applyFill="1" applyAlignment="1">
      <alignment horizontal="left"/>
    </xf>
    <xf numFmtId="0" fontId="101" fillId="58" borderId="0" xfId="0" applyFont="1" applyFill="1"/>
    <xf numFmtId="0" fontId="103" fillId="58" borderId="0" xfId="0" applyFont="1" applyFill="1" applyAlignment="1">
      <alignment horizontal="center"/>
    </xf>
    <xf numFmtId="188" fontId="103" fillId="58" borderId="0" xfId="0" applyNumberFormat="1" applyFont="1" applyFill="1" applyAlignment="1">
      <alignment horizontal="center"/>
    </xf>
    <xf numFmtId="0" fontId="104" fillId="58" borderId="0" xfId="0" applyFont="1" applyFill="1" applyAlignment="1">
      <alignment horizontal="center" wrapText="1"/>
    </xf>
    <xf numFmtId="0" fontId="102" fillId="57" borderId="26" xfId="3091" applyFont="1" applyFill="1" applyBorder="1" applyAlignment="1">
      <alignment horizontal="left" vertical="center"/>
    </xf>
    <xf numFmtId="0" fontId="102" fillId="57" borderId="26" xfId="3091" applyFont="1" applyFill="1" applyBorder="1" applyAlignment="1">
      <alignment horizontal="center" vertical="center"/>
    </xf>
    <xf numFmtId="188" fontId="105" fillId="57" borderId="26" xfId="3091" applyNumberFormat="1" applyFont="1" applyFill="1" applyBorder="1" applyAlignment="1">
      <alignment horizontal="center" vertical="justify"/>
    </xf>
    <xf numFmtId="0" fontId="102" fillId="57" borderId="0" xfId="0" applyFont="1" applyFill="1" applyAlignment="1">
      <alignment horizontal="center" vertical="center" wrapText="1"/>
    </xf>
    <xf numFmtId="0" fontId="106" fillId="58" borderId="0" xfId="0" applyFont="1" applyFill="1"/>
    <xf numFmtId="0" fontId="106" fillId="58" borderId="0" xfId="0" applyFont="1" applyFill="1" applyAlignment="1">
      <alignment horizontal="left" vertical="center" wrapText="1"/>
    </xf>
    <xf numFmtId="0" fontId="102" fillId="57" borderId="0" xfId="3091" applyFont="1" applyFill="1" applyAlignment="1">
      <alignment horizontal="left" vertical="center"/>
    </xf>
    <xf numFmtId="0" fontId="101" fillId="58" borderId="0" xfId="3091" applyFont="1" applyFill="1" applyAlignment="1">
      <alignment horizontal="left" wrapText="1" indent="1"/>
    </xf>
    <xf numFmtId="0" fontId="101" fillId="0" borderId="0" xfId="3091" applyFont="1" applyAlignment="1">
      <alignment horizontal="left" wrapText="1" indent="1"/>
    </xf>
    <xf numFmtId="0" fontId="107" fillId="58" borderId="0" xfId="0" applyFont="1" applyFill="1"/>
    <xf numFmtId="0" fontId="102" fillId="57" borderId="0" xfId="3091" applyFont="1" applyFill="1" applyAlignment="1">
      <alignment horizontal="left" vertical="center" indent="1"/>
    </xf>
    <xf numFmtId="0" fontId="101" fillId="58" borderId="0" xfId="3091" applyFont="1" applyFill="1" applyAlignment="1">
      <alignment horizontal="left" wrapText="1" indent="2"/>
    </xf>
    <xf numFmtId="0" fontId="108" fillId="58" borderId="0" xfId="3091" applyFont="1" applyFill="1" applyAlignment="1">
      <alignment horizontal="left" vertical="center" wrapText="1" indent="2"/>
    </xf>
    <xf numFmtId="0" fontId="109" fillId="58" borderId="0" xfId="0" applyFont="1" applyFill="1"/>
    <xf numFmtId="0" fontId="101" fillId="58" borderId="0" xfId="3091" applyFont="1" applyFill="1" applyAlignment="1">
      <alignment horizontal="left" wrapText="1" indent="3"/>
    </xf>
    <xf numFmtId="0" fontId="102" fillId="57" borderId="0" xfId="3091" applyFont="1" applyFill="1" applyAlignment="1">
      <alignment horizontal="left" vertical="center" wrapText="1" indent="2"/>
    </xf>
    <xf numFmtId="0" fontId="101" fillId="0" borderId="0" xfId="3091" applyFont="1" applyAlignment="1">
      <alignment horizontal="left" wrapText="1" indent="3"/>
    </xf>
    <xf numFmtId="0" fontId="101" fillId="0" borderId="33" xfId="3091" applyFont="1" applyBorder="1" applyAlignment="1">
      <alignment horizontal="left" wrapText="1" indent="3"/>
    </xf>
    <xf numFmtId="2" fontId="110" fillId="57" borderId="0" xfId="3091" applyNumberFormat="1" applyFont="1" applyFill="1"/>
    <xf numFmtId="0" fontId="0" fillId="58" borderId="0" xfId="0" applyFill="1" applyAlignment="1">
      <alignment horizontal="left"/>
    </xf>
    <xf numFmtId="0" fontId="89" fillId="57" borderId="26" xfId="0" applyFont="1" applyFill="1" applyBorder="1" applyAlignment="1">
      <alignment horizontal="left" vertical="center"/>
    </xf>
    <xf numFmtId="188" fontId="111" fillId="57" borderId="26" xfId="0" applyNumberFormat="1" applyFont="1" applyFill="1" applyBorder="1" applyAlignment="1">
      <alignment horizontal="center" vertical="justify"/>
    </xf>
    <xf numFmtId="188" fontId="111" fillId="58" borderId="26" xfId="0" applyNumberFormat="1" applyFont="1" applyFill="1" applyBorder="1" applyAlignment="1">
      <alignment horizontal="center" vertical="justify"/>
    </xf>
    <xf numFmtId="0" fontId="16" fillId="58" borderId="0" xfId="0" applyFont="1" applyFill="1" applyAlignment="1">
      <alignment horizontal="left" vertical="center" wrapText="1"/>
    </xf>
    <xf numFmtId="0" fontId="0" fillId="58" borderId="0" xfId="0" applyFill="1" applyAlignment="1">
      <alignment horizontal="left" vertical="center" wrapText="1"/>
    </xf>
    <xf numFmtId="0" fontId="89" fillId="57" borderId="0" xfId="0" applyFont="1" applyFill="1" applyAlignment="1">
      <alignment horizontal="left" vertical="center"/>
    </xf>
    <xf numFmtId="39" fontId="111" fillId="57" borderId="0" xfId="0" applyNumberFormat="1" applyFont="1" applyFill="1" applyAlignment="1">
      <alignment horizontal="right" vertical="justify" indent="2"/>
    </xf>
    <xf numFmtId="178" fontId="84" fillId="86" borderId="0" xfId="1481" applyNumberFormat="1" applyFont="1" applyFill="1" applyBorder="1" applyAlignment="1">
      <alignment horizontal="right" vertical="center"/>
    </xf>
    <xf numFmtId="0" fontId="90" fillId="58" borderId="0" xfId="0" applyFont="1" applyFill="1" applyAlignment="1">
      <alignment horizontal="left" wrapText="1" indent="2"/>
    </xf>
    <xf numFmtId="0" fontId="89" fillId="57" borderId="0" xfId="0" applyFont="1" applyFill="1" applyAlignment="1">
      <alignment horizontal="left" vertical="center" indent="1"/>
    </xf>
    <xf numFmtId="214" fontId="111" fillId="57" borderId="0" xfId="0" applyNumberFormat="1" applyFont="1" applyFill="1" applyAlignment="1">
      <alignment horizontal="right" vertical="justify" indent="2"/>
    </xf>
    <xf numFmtId="0" fontId="90" fillId="58" borderId="34" xfId="0" applyFont="1" applyFill="1" applyBorder="1" applyAlignment="1">
      <alignment horizontal="left" wrapText="1" indent="2"/>
    </xf>
    <xf numFmtId="39" fontId="91" fillId="57" borderId="34" xfId="0" applyNumberFormat="1" applyFont="1" applyFill="1" applyBorder="1" applyAlignment="1">
      <alignment horizontal="right" vertical="justify" indent="2"/>
    </xf>
    <xf numFmtId="39" fontId="111" fillId="57" borderId="34" xfId="0" applyNumberFormat="1" applyFont="1" applyFill="1" applyBorder="1" applyAlignment="1">
      <alignment horizontal="right" vertical="justify" indent="2"/>
    </xf>
    <xf numFmtId="2" fontId="110" fillId="57" borderId="0" xfId="0" applyNumberFormat="1" applyFont="1" applyFill="1"/>
    <xf numFmtId="0" fontId="112" fillId="58" borderId="0" xfId="0" applyFont="1" applyFill="1"/>
    <xf numFmtId="188" fontId="87" fillId="57" borderId="26" xfId="3091" applyNumberFormat="1" applyFont="1" applyFill="1" applyBorder="1" applyAlignment="1">
      <alignment horizontal="right" vertical="center" indent="1"/>
    </xf>
    <xf numFmtId="0" fontId="102" fillId="57" borderId="35" xfId="3091" applyFont="1" applyFill="1" applyBorder="1" applyAlignment="1">
      <alignment horizontal="center" vertical="center"/>
    </xf>
    <xf numFmtId="188" fontId="105" fillId="57" borderId="35" xfId="3091" applyNumberFormat="1" applyFont="1" applyFill="1" applyBorder="1" applyAlignment="1">
      <alignment horizontal="center" vertical="justify"/>
    </xf>
    <xf numFmtId="215" fontId="106" fillId="58" borderId="35" xfId="12521" applyNumberFormat="1" applyFont="1" applyFill="1" applyBorder="1" applyAlignment="1">
      <alignment horizontal="right" vertical="center"/>
    </xf>
    <xf numFmtId="215" fontId="106" fillId="58" borderId="0" xfId="12521" applyNumberFormat="1" applyFont="1" applyFill="1" applyBorder="1" applyAlignment="1">
      <alignment horizontal="right" vertical="center"/>
    </xf>
    <xf numFmtId="215" fontId="109" fillId="58" borderId="0" xfId="12521" applyNumberFormat="1" applyFont="1" applyFill="1" applyBorder="1" applyAlignment="1">
      <alignment horizontal="right" vertical="center"/>
    </xf>
    <xf numFmtId="2" fontId="114" fillId="57" borderId="0" xfId="3091" applyNumberFormat="1" applyFont="1" applyFill="1"/>
    <xf numFmtId="215" fontId="109" fillId="58" borderId="0" xfId="510" applyNumberFormat="1" applyFont="1" applyFill="1" applyBorder="1" applyAlignment="1">
      <alignment horizontal="center" vertical="center"/>
    </xf>
    <xf numFmtId="215" fontId="115" fillId="58" borderId="0" xfId="12521" applyNumberFormat="1" applyFont="1" applyFill="1" applyBorder="1" applyAlignment="1">
      <alignment vertical="center" wrapText="1"/>
    </xf>
    <xf numFmtId="215" fontId="106" fillId="58" borderId="0" xfId="12521" applyNumberFormat="1" applyFont="1" applyFill="1" applyBorder="1" applyAlignment="1">
      <alignment vertical="center" wrapText="1"/>
    </xf>
    <xf numFmtId="188" fontId="87" fillId="57" borderId="33" xfId="3091" applyNumberFormat="1" applyFont="1" applyFill="1" applyBorder="1" applyAlignment="1">
      <alignment vertical="justify"/>
    </xf>
    <xf numFmtId="215" fontId="106" fillId="58" borderId="33" xfId="12521" applyNumberFormat="1" applyFont="1" applyFill="1" applyBorder="1" applyAlignment="1">
      <alignment vertical="center" wrapText="1"/>
    </xf>
    <xf numFmtId="215" fontId="115" fillId="58" borderId="33" xfId="12521" applyNumberFormat="1" applyFont="1" applyFill="1" applyBorder="1" applyAlignment="1">
      <alignment vertical="center" wrapText="1"/>
    </xf>
    <xf numFmtId="215" fontId="115" fillId="58" borderId="0" xfId="12521" applyNumberFormat="1" applyFont="1" applyFill="1" applyBorder="1" applyAlignment="1">
      <alignment wrapText="1"/>
    </xf>
    <xf numFmtId="215" fontId="106" fillId="58" borderId="0" xfId="12521" applyNumberFormat="1" applyFont="1" applyFill="1" applyBorder="1" applyAlignment="1">
      <alignment horizontal="right"/>
    </xf>
    <xf numFmtId="188" fontId="105" fillId="57" borderId="0" xfId="3091" applyNumberFormat="1" applyFont="1" applyFill="1" applyAlignment="1">
      <alignment horizontal="right"/>
    </xf>
    <xf numFmtId="215" fontId="106" fillId="58" borderId="35" xfId="12521" applyNumberFormat="1" applyFont="1" applyFill="1" applyBorder="1" applyAlignment="1">
      <alignment horizontal="right"/>
    </xf>
    <xf numFmtId="188" fontId="113" fillId="57" borderId="0" xfId="3091" applyNumberFormat="1" applyFont="1" applyFill="1" applyAlignment="1">
      <alignment horizontal="right"/>
    </xf>
    <xf numFmtId="215" fontId="109" fillId="58" borderId="0" xfId="510" applyNumberFormat="1" applyFont="1" applyFill="1" applyBorder="1" applyAlignment="1">
      <alignment horizontal="center"/>
    </xf>
    <xf numFmtId="215" fontId="109" fillId="58" borderId="0" xfId="12521" applyNumberFormat="1" applyFont="1" applyFill="1" applyBorder="1" applyAlignment="1">
      <alignment horizontal="right"/>
    </xf>
    <xf numFmtId="215" fontId="106" fillId="58" borderId="0" xfId="12521" applyNumberFormat="1" applyFont="1" applyFill="1" applyBorder="1" applyAlignment="1"/>
    <xf numFmtId="215" fontId="109" fillId="58" borderId="33" xfId="12521" applyNumberFormat="1" applyFont="1" applyFill="1" applyBorder="1" applyAlignment="1">
      <alignment horizontal="right"/>
    </xf>
    <xf numFmtId="215" fontId="116" fillId="58" borderId="0" xfId="510" applyNumberFormat="1" applyFont="1" applyFill="1" applyBorder="1" applyAlignment="1">
      <alignment horizontal="center"/>
    </xf>
    <xf numFmtId="215" fontId="116" fillId="58" borderId="0" xfId="12521" applyNumberFormat="1" applyFont="1" applyFill="1" applyBorder="1" applyAlignment="1">
      <alignment horizontal="right"/>
    </xf>
    <xf numFmtId="215" fontId="106" fillId="58" borderId="0" xfId="12521" applyNumberFormat="1" applyFont="1" applyFill="1" applyBorder="1" applyAlignment="1">
      <alignment wrapText="1"/>
    </xf>
    <xf numFmtId="215" fontId="116" fillId="58" borderId="33" xfId="12521" applyNumberFormat="1" applyFont="1" applyFill="1" applyBorder="1" applyAlignment="1">
      <alignment horizontal="right"/>
    </xf>
    <xf numFmtId="2" fontId="110" fillId="57" borderId="0" xfId="0" applyNumberFormat="1" applyFont="1" applyFill="1" applyAlignment="1">
      <alignment horizontal="left"/>
    </xf>
    <xf numFmtId="2" fontId="110" fillId="57" borderId="0" xfId="0" applyNumberFormat="1" applyFont="1" applyFill="1" applyAlignment="1">
      <alignment horizontal="left" wrapText="1"/>
    </xf>
    <xf numFmtId="215" fontId="117" fillId="58" borderId="35" xfId="12521" applyNumberFormat="1" applyFont="1" applyFill="1" applyBorder="1" applyAlignment="1">
      <alignment horizontal="right" vertical="center"/>
    </xf>
    <xf numFmtId="215" fontId="117" fillId="58" borderId="0" xfId="12521" applyNumberFormat="1" applyFont="1" applyFill="1" applyBorder="1" applyAlignment="1">
      <alignment horizontal="right" vertical="center"/>
    </xf>
    <xf numFmtId="188" fontId="87" fillId="57" borderId="0" xfId="3091" applyNumberFormat="1" applyFont="1" applyFill="1" applyAlignment="1">
      <alignment horizontal="right" vertical="center"/>
    </xf>
    <xf numFmtId="188" fontId="86" fillId="57" borderId="0" xfId="3091" applyNumberFormat="1" applyFont="1" applyFill="1" applyAlignment="1">
      <alignment horizontal="right" vertical="center"/>
    </xf>
    <xf numFmtId="215" fontId="117" fillId="58" borderId="0" xfId="510" applyNumberFormat="1" applyFont="1" applyFill="1" applyBorder="1" applyAlignment="1">
      <alignment horizontal="center" vertical="center"/>
    </xf>
    <xf numFmtId="215" fontId="118" fillId="58" borderId="0" xfId="510" applyNumberFormat="1" applyFont="1" applyFill="1" applyBorder="1" applyAlignment="1">
      <alignment horizontal="center" vertical="center"/>
    </xf>
    <xf numFmtId="215" fontId="118" fillId="58" borderId="0" xfId="12521" applyNumberFormat="1" applyFont="1" applyFill="1" applyBorder="1" applyAlignment="1">
      <alignment horizontal="right" vertical="center"/>
    </xf>
    <xf numFmtId="215" fontId="117" fillId="58" borderId="0" xfId="12521" applyNumberFormat="1" applyFont="1" applyFill="1" applyBorder="1" applyAlignment="1">
      <alignment vertical="center" wrapText="1"/>
    </xf>
    <xf numFmtId="215" fontId="118" fillId="58" borderId="0" xfId="12521" applyNumberFormat="1" applyFont="1" applyFill="1" applyBorder="1" applyAlignment="1">
      <alignment vertical="center" wrapText="1"/>
    </xf>
    <xf numFmtId="215" fontId="117" fillId="58" borderId="33" xfId="12521" applyNumberFormat="1" applyFont="1" applyFill="1" applyBorder="1" applyAlignment="1">
      <alignment horizontal="right" vertical="center"/>
    </xf>
    <xf numFmtId="215" fontId="118" fillId="58" borderId="33" xfId="12521" applyNumberFormat="1" applyFont="1" applyFill="1" applyBorder="1" applyAlignment="1">
      <alignment horizontal="right" vertical="center"/>
    </xf>
    <xf numFmtId="0" fontId="85" fillId="57" borderId="26" xfId="3091" applyFont="1" applyFill="1" applyBorder="1" applyAlignment="1">
      <alignment horizontal="center" vertical="center"/>
    </xf>
    <xf numFmtId="0" fontId="85" fillId="58" borderId="0" xfId="3091" applyFont="1" applyFill="1" applyAlignment="1">
      <alignment horizontal="left" vertical="center" wrapText="1" indent="2"/>
    </xf>
    <xf numFmtId="0" fontId="85" fillId="57" borderId="0" xfId="3091" applyFont="1" applyFill="1" applyAlignment="1">
      <alignment horizontal="left" vertical="center" wrapText="1" indent="2"/>
    </xf>
    <xf numFmtId="0" fontId="84" fillId="0" borderId="0" xfId="3091" applyFont="1" applyAlignment="1">
      <alignment horizontal="left" wrapText="1" indent="3"/>
    </xf>
    <xf numFmtId="216" fontId="106" fillId="58" borderId="0" xfId="0" applyNumberFormat="1" applyFont="1" applyFill="1"/>
    <xf numFmtId="0" fontId="85" fillId="0" borderId="0" xfId="3091" applyFont="1" applyAlignment="1">
      <alignment horizontal="left" vertical="center"/>
    </xf>
    <xf numFmtId="215" fontId="117" fillId="0" borderId="0" xfId="12521" applyNumberFormat="1" applyFont="1" applyFill="1" applyBorder="1" applyAlignment="1">
      <alignment horizontal="right" vertical="center"/>
    </xf>
    <xf numFmtId="216" fontId="106" fillId="0" borderId="0" xfId="0" applyNumberFormat="1" applyFont="1"/>
    <xf numFmtId="0" fontId="106" fillId="0" borderId="0" xfId="0" applyFont="1"/>
    <xf numFmtId="0" fontId="84" fillId="0" borderId="0" xfId="3091" applyFont="1" applyAlignment="1">
      <alignment horizontal="left" wrapText="1" indent="1"/>
    </xf>
    <xf numFmtId="215" fontId="118" fillId="0" borderId="0" xfId="12521" applyNumberFormat="1" applyFont="1" applyFill="1" applyBorder="1" applyAlignment="1">
      <alignment horizontal="right" vertical="center"/>
    </xf>
    <xf numFmtId="215" fontId="117" fillId="0" borderId="0" xfId="12521" applyNumberFormat="1" applyFont="1" applyFill="1" applyBorder="1" applyAlignment="1">
      <alignment vertical="center" wrapText="1"/>
    </xf>
    <xf numFmtId="215" fontId="118" fillId="0" borderId="0" xfId="12521" applyNumberFormat="1" applyFont="1" applyFill="1" applyBorder="1" applyAlignment="1">
      <alignment vertical="center" wrapText="1"/>
    </xf>
    <xf numFmtId="0" fontId="90" fillId="58" borderId="0" xfId="0" applyFont="1" applyFill="1"/>
    <xf numFmtId="0" fontId="85" fillId="57" borderId="35" xfId="3091" applyFont="1" applyFill="1" applyBorder="1" applyAlignment="1">
      <alignment horizontal="center" vertical="center"/>
    </xf>
    <xf numFmtId="188" fontId="87" fillId="57" borderId="35" xfId="3091" applyNumberFormat="1" applyFont="1" applyFill="1" applyBorder="1" applyAlignment="1">
      <alignment horizontal="center" vertical="justify"/>
    </xf>
    <xf numFmtId="216" fontId="0" fillId="58" borderId="0" xfId="0" applyNumberFormat="1" applyFill="1"/>
    <xf numFmtId="2" fontId="84" fillId="57" borderId="0" xfId="3091" applyNumberFormat="1" applyFont="1" applyFill="1"/>
    <xf numFmtId="0" fontId="119" fillId="58" borderId="0" xfId="0" applyFont="1" applyFill="1"/>
    <xf numFmtId="215" fontId="117" fillId="58" borderId="0" xfId="12521" applyNumberFormat="1" applyFont="1" applyFill="1" applyBorder="1" applyAlignment="1">
      <alignment vertical="center"/>
    </xf>
    <xf numFmtId="215" fontId="117" fillId="58" borderId="35" xfId="12521" applyNumberFormat="1" applyFont="1" applyFill="1" applyBorder="1" applyAlignment="1">
      <alignment vertical="center"/>
    </xf>
    <xf numFmtId="188" fontId="86" fillId="57" borderId="0" xfId="3091" applyNumberFormat="1" applyFont="1" applyFill="1" applyAlignment="1">
      <alignment vertical="center"/>
    </xf>
    <xf numFmtId="215" fontId="118" fillId="58" borderId="0" xfId="510" applyNumberFormat="1" applyFont="1" applyFill="1" applyBorder="1" applyAlignment="1">
      <alignment vertical="center"/>
    </xf>
    <xf numFmtId="215" fontId="118" fillId="58" borderId="0" xfId="12521" applyNumberFormat="1" applyFont="1" applyFill="1" applyBorder="1" applyAlignment="1">
      <alignment vertical="center"/>
    </xf>
    <xf numFmtId="215" fontId="85" fillId="58" borderId="0" xfId="12521" applyNumberFormat="1" applyFont="1" applyFill="1" applyBorder="1" applyAlignment="1">
      <alignment vertical="center"/>
    </xf>
    <xf numFmtId="215" fontId="84" fillId="58" borderId="0" xfId="12521" applyNumberFormat="1" applyFont="1" applyFill="1" applyBorder="1" applyAlignment="1">
      <alignment vertical="center"/>
    </xf>
    <xf numFmtId="215" fontId="117" fillId="58" borderId="33" xfId="12521" applyNumberFormat="1" applyFont="1" applyFill="1" applyBorder="1" applyAlignment="1">
      <alignment vertical="center"/>
    </xf>
    <xf numFmtId="215" fontId="118" fillId="58" borderId="33" xfId="12521" applyNumberFormat="1" applyFont="1" applyFill="1" applyBorder="1" applyAlignment="1">
      <alignment vertical="center"/>
    </xf>
    <xf numFmtId="0" fontId="90" fillId="58" borderId="0" xfId="0" applyFont="1" applyFill="1" applyAlignment="1">
      <alignment horizontal="left" wrapText="1"/>
    </xf>
    <xf numFmtId="215" fontId="116" fillId="58" borderId="0" xfId="12521" applyNumberFormat="1" applyFont="1" applyFill="1" applyBorder="1" applyAlignment="1">
      <alignment horizontal="right" vertical="center"/>
    </xf>
    <xf numFmtId="0" fontId="101" fillId="58" borderId="0" xfId="3091" applyFont="1" applyFill="1" applyAlignment="1">
      <alignment horizontal="center"/>
    </xf>
    <xf numFmtId="215" fontId="106" fillId="58" borderId="33" xfId="12521" applyNumberFormat="1" applyFont="1" applyFill="1" applyBorder="1" applyAlignment="1">
      <alignment horizontal="right" vertical="center"/>
    </xf>
    <xf numFmtId="217" fontId="109" fillId="58" borderId="0" xfId="12521" applyNumberFormat="1" applyFont="1" applyFill="1" applyBorder="1" applyAlignment="1">
      <alignment horizontal="right" vertical="center"/>
    </xf>
    <xf numFmtId="0" fontId="101" fillId="58" borderId="0" xfId="3091" applyFont="1" applyFill="1" applyAlignment="1">
      <alignment horizontal="left"/>
    </xf>
    <xf numFmtId="0" fontId="101" fillId="58" borderId="0" xfId="3091" applyFont="1" applyFill="1" applyAlignment="1"/>
    <xf numFmtId="0" fontId="102" fillId="57" borderId="0" xfId="3091" applyFont="1" applyFill="1" applyAlignment="1">
      <alignment vertical="center"/>
    </xf>
    <xf numFmtId="0" fontId="108" fillId="58" borderId="0" xfId="3091" applyFont="1" applyFill="1" applyAlignment="1">
      <alignment horizontal="left"/>
    </xf>
    <xf numFmtId="217" fontId="106" fillId="58" borderId="0" xfId="12521" applyNumberFormat="1" applyFont="1" applyFill="1" applyBorder="1" applyAlignment="1">
      <alignment horizontal="right" vertical="center"/>
    </xf>
    <xf numFmtId="2" fontId="109" fillId="58" borderId="0" xfId="12521" applyNumberFormat="1" applyFont="1" applyFill="1" applyBorder="1" applyAlignment="1">
      <alignment horizontal="right" vertical="center"/>
    </xf>
    <xf numFmtId="215" fontId="106" fillId="58" borderId="0" xfId="12521" applyNumberFormat="1" applyFont="1" applyFill="1" applyAlignment="1">
      <alignment horizontal="right" vertical="center"/>
    </xf>
    <xf numFmtId="217" fontId="106" fillId="58" borderId="0" xfId="12521" applyNumberFormat="1" applyFont="1" applyFill="1" applyAlignment="1">
      <alignment horizontal="right" vertical="center"/>
    </xf>
    <xf numFmtId="0" fontId="101" fillId="58" borderId="0" xfId="3091" applyFont="1" applyFill="1" applyAlignment="1">
      <alignment horizontal="left" indent="3"/>
    </xf>
    <xf numFmtId="215" fontId="109" fillId="58" borderId="0" xfId="12521" applyNumberFormat="1" applyFont="1" applyFill="1" applyAlignment="1">
      <alignment horizontal="right" vertical="center"/>
    </xf>
    <xf numFmtId="217" fontId="109" fillId="58" borderId="0" xfId="12521" applyNumberFormat="1" applyFont="1" applyFill="1" applyAlignment="1">
      <alignment horizontal="right" vertical="center"/>
    </xf>
    <xf numFmtId="0" fontId="102" fillId="57" borderId="0" xfId="3091" applyFont="1" applyFill="1" applyAlignment="1">
      <alignment horizontal="left" vertical="center" wrapText="1"/>
    </xf>
    <xf numFmtId="217" fontId="102" fillId="58" borderId="0" xfId="3091" applyNumberFormat="1" applyFont="1" applyFill="1" applyAlignment="1">
      <alignment horizontal="right" vertical="center"/>
    </xf>
    <xf numFmtId="0" fontId="102" fillId="57" borderId="0" xfId="3091" applyFont="1" applyFill="1" applyBorder="1" applyAlignment="1">
      <alignment horizontal="left" vertical="center" wrapText="1" indent="2"/>
    </xf>
    <xf numFmtId="0" fontId="101" fillId="58" borderId="33" xfId="3091" applyFont="1" applyFill="1" applyBorder="1" applyAlignment="1">
      <alignment horizontal="left" wrapText="1" indent="3"/>
    </xf>
    <xf numFmtId="217" fontId="101" fillId="58" borderId="33" xfId="3091" applyNumberFormat="1" applyFont="1" applyFill="1" applyBorder="1" applyAlignment="1">
      <alignment horizontal="right" vertical="center"/>
    </xf>
    <xf numFmtId="215" fontId="109" fillId="58" borderId="33" xfId="12521" applyNumberFormat="1" applyFont="1" applyFill="1" applyBorder="1" applyAlignment="1">
      <alignment horizontal="right" vertical="center"/>
    </xf>
    <xf numFmtId="217" fontId="101" fillId="58" borderId="0" xfId="3091" applyNumberFormat="1" applyFont="1" applyFill="1" applyBorder="1" applyAlignment="1">
      <alignment horizontal="right" vertical="center"/>
    </xf>
    <xf numFmtId="0" fontId="0" fillId="58" borderId="0" xfId="0" applyFill="1" applyBorder="1"/>
    <xf numFmtId="215" fontId="117" fillId="58" borderId="0" xfId="12521" applyNumberFormat="1" applyFont="1" applyFill="1" applyBorder="1" applyAlignment="1">
      <alignment horizontal="right" vertical="top" wrapText="1"/>
    </xf>
    <xf numFmtId="215" fontId="109" fillId="58" borderId="0" xfId="510" applyNumberFormat="1" applyFont="1" applyFill="1" applyBorder="1" applyAlignment="1">
      <alignment horizontal="right" vertical="top" wrapText="1"/>
    </xf>
    <xf numFmtId="217" fontId="109" fillId="58" borderId="0" xfId="510" applyNumberFormat="1" applyFont="1" applyFill="1" applyBorder="1" applyAlignment="1">
      <alignment horizontal="right" vertical="top" wrapText="1"/>
    </xf>
    <xf numFmtId="217" fontId="109" fillId="58" borderId="0" xfId="510" applyNumberFormat="1" applyFont="1" applyFill="1" applyBorder="1" applyAlignment="1">
      <alignment horizontal="right" vertical="top"/>
    </xf>
    <xf numFmtId="215" fontId="118" fillId="58" borderId="0" xfId="12521" applyNumberFormat="1" applyFont="1" applyFill="1" applyBorder="1" applyAlignment="1">
      <alignment horizontal="right" vertical="top" wrapText="1"/>
    </xf>
    <xf numFmtId="215" fontId="116" fillId="58" borderId="0" xfId="510" applyNumberFormat="1" applyFont="1" applyFill="1" applyBorder="1" applyAlignment="1">
      <alignment horizontal="right" vertical="top" wrapText="1"/>
    </xf>
    <xf numFmtId="217" fontId="116" fillId="58" borderId="0" xfId="510" applyNumberFormat="1" applyFont="1" applyFill="1" applyBorder="1" applyAlignment="1">
      <alignment horizontal="right" vertical="top"/>
    </xf>
    <xf numFmtId="217" fontId="118" fillId="58" borderId="0" xfId="12521" applyNumberFormat="1" applyFont="1" applyFill="1" applyBorder="1" applyAlignment="1">
      <alignment horizontal="right" vertical="top" wrapText="1"/>
    </xf>
    <xf numFmtId="217" fontId="116" fillId="58" borderId="0" xfId="510" applyNumberFormat="1" applyFont="1" applyFill="1" applyBorder="1" applyAlignment="1">
      <alignment horizontal="right" vertical="top" wrapText="1"/>
    </xf>
    <xf numFmtId="217" fontId="118" fillId="58" borderId="0" xfId="510" applyNumberFormat="1" applyFont="1" applyFill="1" applyBorder="1" applyAlignment="1">
      <alignment horizontal="right" vertical="top"/>
    </xf>
    <xf numFmtId="217" fontId="109" fillId="58" borderId="33" xfId="510" applyNumberFormat="1" applyFont="1" applyFill="1" applyBorder="1" applyAlignment="1">
      <alignment horizontal="right" vertical="top"/>
    </xf>
    <xf numFmtId="0" fontId="101" fillId="58" borderId="0" xfId="3091" applyFont="1" applyFill="1" applyAlignment="1">
      <alignment horizontal="left" wrapText="1"/>
    </xf>
    <xf numFmtId="217" fontId="0" fillId="58" borderId="0" xfId="0" applyNumberFormat="1" applyFill="1"/>
    <xf numFmtId="0" fontId="90" fillId="58" borderId="0" xfId="0" applyFont="1" applyFill="1" applyAlignment="1">
      <alignment horizontal="left" wrapText="1"/>
    </xf>
    <xf numFmtId="0" fontId="84" fillId="58" borderId="0" xfId="3091" applyFont="1" applyFill="1" applyAlignment="1">
      <alignment horizontal="center"/>
    </xf>
    <xf numFmtId="0" fontId="84" fillId="58" borderId="0" xfId="3091" applyFont="1" applyFill="1" applyAlignment="1">
      <alignment horizontal="left" wrapText="1"/>
    </xf>
    <xf numFmtId="0" fontId="84" fillId="58" borderId="0" xfId="0" applyFont="1" applyFill="1" applyAlignment="1">
      <alignment horizontal="center"/>
    </xf>
    <xf numFmtId="0" fontId="84" fillId="58" borderId="0" xfId="0" applyFont="1" applyFill="1" applyAlignment="1">
      <alignment horizontal="left" wrapText="1"/>
    </xf>
    <xf numFmtId="0" fontId="84" fillId="58" borderId="0" xfId="0" applyFont="1" applyFill="1" applyAlignment="1">
      <alignment horizontal="center" wrapText="1"/>
    </xf>
    <xf numFmtId="217" fontId="117" fillId="58" borderId="0" xfId="12521" applyNumberFormat="1" applyFont="1" applyFill="1" applyBorder="1" applyAlignment="1">
      <alignment horizontal="right" vertical="top" wrapText="1"/>
    </xf>
  </cellXfs>
  <cellStyles count="12522">
    <cellStyle name="1 indent" xfId="2" xr:uid="{00000000-0005-0000-0000-000000000000}"/>
    <cellStyle name="1 indent 2" xfId="965" xr:uid="{00000000-0005-0000-0000-000001000000}"/>
    <cellStyle name="1 indent 2 2" xfId="3454" xr:uid="{00000000-0005-0000-0000-000002000000}"/>
    <cellStyle name="1 indent 3" xfId="4055" xr:uid="{00000000-0005-0000-0000-000003000000}"/>
    <cellStyle name="1 indent 4" xfId="4945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5" xr:uid="{00000000-0005-0000-0000-000007000000}"/>
    <cellStyle name="2 indents 3" xfId="4056" xr:uid="{00000000-0005-0000-0000-000008000000}"/>
    <cellStyle name="2 indents 4" xfId="4944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6" xr:uid="{00000000-0005-0000-0000-00000C000000}"/>
    <cellStyle name="20% - Accent1 4" xfId="4057" xr:uid="{00000000-0005-0000-0000-00000D000000}"/>
    <cellStyle name="20% - Accent1 5" xfId="4943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7" xr:uid="{00000000-0005-0000-0000-000011000000}"/>
    <cellStyle name="20% - Accent2 4" xfId="4058" xr:uid="{00000000-0005-0000-0000-000012000000}"/>
    <cellStyle name="20% - Accent2 5" xfId="4942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8" xr:uid="{00000000-0005-0000-0000-000016000000}"/>
    <cellStyle name="20% - Accent3 4" xfId="4059" xr:uid="{00000000-0005-0000-0000-000017000000}"/>
    <cellStyle name="20% - Accent3 5" xfId="4662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59" xr:uid="{00000000-0005-0000-0000-00001B000000}"/>
    <cellStyle name="20% - Accent4 4" xfId="4060" xr:uid="{00000000-0005-0000-0000-00001C000000}"/>
    <cellStyle name="20% - Accent4 5" xfId="4941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0" xr:uid="{00000000-0005-0000-0000-000020000000}"/>
    <cellStyle name="20% - Accent5 4" xfId="4061" xr:uid="{00000000-0005-0000-0000-000021000000}"/>
    <cellStyle name="20% - Accent5 5" xfId="4940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1" xr:uid="{00000000-0005-0000-0000-000025000000}"/>
    <cellStyle name="20% - Accent6 4" xfId="4062" xr:uid="{00000000-0005-0000-0000-000026000000}"/>
    <cellStyle name="20% - Accent6 5" xfId="4939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1" xr:uid="{00000000-0005-0000-0000-00002A000000}"/>
    <cellStyle name="20% - Colore 1 11" xfId="975" xr:uid="{00000000-0005-0000-0000-00002B000000}"/>
    <cellStyle name="20% - Colore 1 11 2" xfId="1942" xr:uid="{00000000-0005-0000-0000-00002C000000}"/>
    <cellStyle name="20% - Colore 1 12" xfId="976" xr:uid="{00000000-0005-0000-0000-00002D000000}"/>
    <cellStyle name="20% - Colore 1 12 2" xfId="1943" xr:uid="{00000000-0005-0000-0000-00002E000000}"/>
    <cellStyle name="20% - Colore 1 13" xfId="1944" xr:uid="{00000000-0005-0000-0000-00002F000000}"/>
    <cellStyle name="20% - Colore 1 14" xfId="3462" xr:uid="{00000000-0005-0000-0000-000030000000}"/>
    <cellStyle name="20% - Colore 1 15" xfId="4063" xr:uid="{00000000-0005-0000-0000-000031000000}"/>
    <cellStyle name="20% - Colore 1 16" xfId="4648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5" xr:uid="{00000000-0005-0000-0000-000035000000}"/>
    <cellStyle name="20% - Colore 1 2 3" xfId="1946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7" xr:uid="{00000000-0005-0000-0000-000039000000}"/>
    <cellStyle name="20% - Colore 1 3 3" xfId="1948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49" xr:uid="{00000000-0005-0000-0000-00003D000000}"/>
    <cellStyle name="20% - Colore 1 4 3" xfId="1950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1" xr:uid="{00000000-0005-0000-0000-000041000000}"/>
    <cellStyle name="20% - Colore 1 5 3" xfId="1952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3" xr:uid="{00000000-0005-0000-0000-000045000000}"/>
    <cellStyle name="20% - Colore 1 6 3" xfId="1954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5" xr:uid="{00000000-0005-0000-0000-000049000000}"/>
    <cellStyle name="20% - Colore 1 7 3" xfId="1956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7" xr:uid="{00000000-0005-0000-0000-00004D000000}"/>
    <cellStyle name="20% - Colore 1 8 3" xfId="1958" xr:uid="{00000000-0005-0000-0000-00004E000000}"/>
    <cellStyle name="20% - Colore 1 9" xfId="990" xr:uid="{00000000-0005-0000-0000-00004F000000}"/>
    <cellStyle name="20% - Colore 1 9 2" xfId="1959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0" xr:uid="{00000000-0005-0000-0000-000053000000}"/>
    <cellStyle name="20% - Colore 2 11" xfId="993" xr:uid="{00000000-0005-0000-0000-000054000000}"/>
    <cellStyle name="20% - Colore 2 11 2" xfId="1961" xr:uid="{00000000-0005-0000-0000-000055000000}"/>
    <cellStyle name="20% - Colore 2 12" xfId="994" xr:uid="{00000000-0005-0000-0000-000056000000}"/>
    <cellStyle name="20% - Colore 2 12 2" xfId="1962" xr:uid="{00000000-0005-0000-0000-000057000000}"/>
    <cellStyle name="20% - Colore 2 13" xfId="1963" xr:uid="{00000000-0005-0000-0000-000058000000}"/>
    <cellStyle name="20% - Colore 2 14" xfId="3463" xr:uid="{00000000-0005-0000-0000-000059000000}"/>
    <cellStyle name="20% - Colore 2 15" xfId="4064" xr:uid="{00000000-0005-0000-0000-00005A000000}"/>
    <cellStyle name="20% - Colore 2 16" xfId="4938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4" xr:uid="{00000000-0005-0000-0000-00005E000000}"/>
    <cellStyle name="20% - Colore 2 2 3" xfId="1965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6" xr:uid="{00000000-0005-0000-0000-000062000000}"/>
    <cellStyle name="20% - Colore 2 3 3" xfId="1967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8" xr:uid="{00000000-0005-0000-0000-000066000000}"/>
    <cellStyle name="20% - Colore 2 4 3" xfId="1969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0" xr:uid="{00000000-0005-0000-0000-00006A000000}"/>
    <cellStyle name="20% - Colore 2 5 3" xfId="1971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2" xr:uid="{00000000-0005-0000-0000-00006E000000}"/>
    <cellStyle name="20% - Colore 2 6 3" xfId="1973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4" xr:uid="{00000000-0005-0000-0000-000072000000}"/>
    <cellStyle name="20% - Colore 2 7 3" xfId="1975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6" xr:uid="{00000000-0005-0000-0000-000076000000}"/>
    <cellStyle name="20% - Colore 2 8 3" xfId="1977" xr:uid="{00000000-0005-0000-0000-000077000000}"/>
    <cellStyle name="20% - Colore 2 9" xfId="1008" xr:uid="{00000000-0005-0000-0000-000078000000}"/>
    <cellStyle name="20% - Colore 2 9 2" xfId="1978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79" xr:uid="{00000000-0005-0000-0000-00007C000000}"/>
    <cellStyle name="20% - Colore 3 11" xfId="1011" xr:uid="{00000000-0005-0000-0000-00007D000000}"/>
    <cellStyle name="20% - Colore 3 11 2" xfId="1980" xr:uid="{00000000-0005-0000-0000-00007E000000}"/>
    <cellStyle name="20% - Colore 3 12" xfId="1012" xr:uid="{00000000-0005-0000-0000-00007F000000}"/>
    <cellStyle name="20% - Colore 3 12 2" xfId="1981" xr:uid="{00000000-0005-0000-0000-000080000000}"/>
    <cellStyle name="20% - Colore 3 13" xfId="1982" xr:uid="{00000000-0005-0000-0000-000081000000}"/>
    <cellStyle name="20% - Colore 3 14" xfId="3464" xr:uid="{00000000-0005-0000-0000-000082000000}"/>
    <cellStyle name="20% - Colore 3 15" xfId="4065" xr:uid="{00000000-0005-0000-0000-000083000000}"/>
    <cellStyle name="20% - Colore 3 16" xfId="4612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3" xr:uid="{00000000-0005-0000-0000-000087000000}"/>
    <cellStyle name="20% - Colore 3 2 3" xfId="1984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5" xr:uid="{00000000-0005-0000-0000-00008B000000}"/>
    <cellStyle name="20% - Colore 3 3 3" xfId="1986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7" xr:uid="{00000000-0005-0000-0000-00008F000000}"/>
    <cellStyle name="20% - Colore 3 4 3" xfId="1988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89" xr:uid="{00000000-0005-0000-0000-000093000000}"/>
    <cellStyle name="20% - Colore 3 5 3" xfId="1990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1" xr:uid="{00000000-0005-0000-0000-000097000000}"/>
    <cellStyle name="20% - Colore 3 6 3" xfId="1992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3" xr:uid="{00000000-0005-0000-0000-00009B000000}"/>
    <cellStyle name="20% - Colore 3 7 3" xfId="1994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5" xr:uid="{00000000-0005-0000-0000-00009F000000}"/>
    <cellStyle name="20% - Colore 3 8 3" xfId="1996" xr:uid="{00000000-0005-0000-0000-0000A0000000}"/>
    <cellStyle name="20% - Colore 3 9" xfId="1026" xr:uid="{00000000-0005-0000-0000-0000A1000000}"/>
    <cellStyle name="20% - Colore 3 9 2" xfId="1997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8" xr:uid="{00000000-0005-0000-0000-0000A5000000}"/>
    <cellStyle name="20% - Colore 4 11" xfId="1029" xr:uid="{00000000-0005-0000-0000-0000A6000000}"/>
    <cellStyle name="20% - Colore 4 11 2" xfId="1999" xr:uid="{00000000-0005-0000-0000-0000A7000000}"/>
    <cellStyle name="20% - Colore 4 12" xfId="1030" xr:uid="{00000000-0005-0000-0000-0000A8000000}"/>
    <cellStyle name="20% - Colore 4 12 2" xfId="2000" xr:uid="{00000000-0005-0000-0000-0000A9000000}"/>
    <cellStyle name="20% - Colore 4 13" xfId="2001" xr:uid="{00000000-0005-0000-0000-0000AA000000}"/>
    <cellStyle name="20% - Colore 4 14" xfId="3465" xr:uid="{00000000-0005-0000-0000-0000AB000000}"/>
    <cellStyle name="20% - Colore 4 15" xfId="4066" xr:uid="{00000000-0005-0000-0000-0000AC000000}"/>
    <cellStyle name="20% - Colore 4 16" xfId="4609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2" xr:uid="{00000000-0005-0000-0000-0000B0000000}"/>
    <cellStyle name="20% - Colore 4 2 3" xfId="2003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4" xr:uid="{00000000-0005-0000-0000-0000B4000000}"/>
    <cellStyle name="20% - Colore 4 3 3" xfId="2005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6" xr:uid="{00000000-0005-0000-0000-0000B8000000}"/>
    <cellStyle name="20% - Colore 4 4 3" xfId="2007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8" xr:uid="{00000000-0005-0000-0000-0000BC000000}"/>
    <cellStyle name="20% - Colore 4 5 3" xfId="2009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0" xr:uid="{00000000-0005-0000-0000-0000C0000000}"/>
    <cellStyle name="20% - Colore 4 6 3" xfId="2011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2" xr:uid="{00000000-0005-0000-0000-0000C4000000}"/>
    <cellStyle name="20% - Colore 4 7 3" xfId="2013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4" xr:uid="{00000000-0005-0000-0000-0000C8000000}"/>
    <cellStyle name="20% - Colore 4 8 3" xfId="2015" xr:uid="{00000000-0005-0000-0000-0000C9000000}"/>
    <cellStyle name="20% - Colore 4 9" xfId="1044" xr:uid="{00000000-0005-0000-0000-0000CA000000}"/>
    <cellStyle name="20% - Colore 4 9 2" xfId="2016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7" xr:uid="{00000000-0005-0000-0000-0000CE000000}"/>
    <cellStyle name="20% - Colore 5 11" xfId="1047" xr:uid="{00000000-0005-0000-0000-0000CF000000}"/>
    <cellStyle name="20% - Colore 5 11 2" xfId="2018" xr:uid="{00000000-0005-0000-0000-0000D0000000}"/>
    <cellStyle name="20% - Colore 5 12" xfId="1048" xr:uid="{00000000-0005-0000-0000-0000D1000000}"/>
    <cellStyle name="20% - Colore 5 12 2" xfId="2019" xr:uid="{00000000-0005-0000-0000-0000D2000000}"/>
    <cellStyle name="20% - Colore 5 13" xfId="2020" xr:uid="{00000000-0005-0000-0000-0000D3000000}"/>
    <cellStyle name="20% - Colore 5 14" xfId="3466" xr:uid="{00000000-0005-0000-0000-0000D4000000}"/>
    <cellStyle name="20% - Colore 5 15" xfId="4067" xr:uid="{00000000-0005-0000-0000-0000D5000000}"/>
    <cellStyle name="20% - Colore 5 16" xfId="4849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1" xr:uid="{00000000-0005-0000-0000-0000D9000000}"/>
    <cellStyle name="20% - Colore 5 2 3" xfId="2022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3" xr:uid="{00000000-0005-0000-0000-0000DD000000}"/>
    <cellStyle name="20% - Colore 5 3 3" xfId="2024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5" xr:uid="{00000000-0005-0000-0000-0000E1000000}"/>
    <cellStyle name="20% - Colore 5 4 3" xfId="2026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7" xr:uid="{00000000-0005-0000-0000-0000E5000000}"/>
    <cellStyle name="20% - Colore 5 5 3" xfId="2028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29" xr:uid="{00000000-0005-0000-0000-0000E9000000}"/>
    <cellStyle name="20% - Colore 5 6 3" xfId="2030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1" xr:uid="{00000000-0005-0000-0000-0000ED000000}"/>
    <cellStyle name="20% - Colore 5 7 3" xfId="2032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3" xr:uid="{00000000-0005-0000-0000-0000F1000000}"/>
    <cellStyle name="20% - Colore 5 8 3" xfId="2034" xr:uid="{00000000-0005-0000-0000-0000F2000000}"/>
    <cellStyle name="20% - Colore 5 9" xfId="1062" xr:uid="{00000000-0005-0000-0000-0000F3000000}"/>
    <cellStyle name="20% - Colore 5 9 2" xfId="2035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6" xr:uid="{00000000-0005-0000-0000-0000F7000000}"/>
    <cellStyle name="20% - Colore 6 11" xfId="1065" xr:uid="{00000000-0005-0000-0000-0000F8000000}"/>
    <cellStyle name="20% - Colore 6 11 2" xfId="2037" xr:uid="{00000000-0005-0000-0000-0000F9000000}"/>
    <cellStyle name="20% - Colore 6 12" xfId="1066" xr:uid="{00000000-0005-0000-0000-0000FA000000}"/>
    <cellStyle name="20% - Colore 6 12 2" xfId="2038" xr:uid="{00000000-0005-0000-0000-0000FB000000}"/>
    <cellStyle name="20% - Colore 6 13" xfId="2039" xr:uid="{00000000-0005-0000-0000-0000FC000000}"/>
    <cellStyle name="20% - Colore 6 14" xfId="3467" xr:uid="{00000000-0005-0000-0000-0000FD000000}"/>
    <cellStyle name="20% - Colore 6 15" xfId="4068" xr:uid="{00000000-0005-0000-0000-0000FE000000}"/>
    <cellStyle name="20% - Colore 6 16" xfId="5374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0" xr:uid="{00000000-0005-0000-0000-000002010000}"/>
    <cellStyle name="20% - Colore 6 2 3" xfId="2041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2" xr:uid="{00000000-0005-0000-0000-000006010000}"/>
    <cellStyle name="20% - Colore 6 3 3" xfId="2043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4" xr:uid="{00000000-0005-0000-0000-00000A010000}"/>
    <cellStyle name="20% - Colore 6 4 3" xfId="2045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6" xr:uid="{00000000-0005-0000-0000-00000E010000}"/>
    <cellStyle name="20% - Colore 6 5 3" xfId="2047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8" xr:uid="{00000000-0005-0000-0000-000012010000}"/>
    <cellStyle name="20% - Colore 6 6 3" xfId="2049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0" xr:uid="{00000000-0005-0000-0000-000016010000}"/>
    <cellStyle name="20% - Colore 6 7 3" xfId="2051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2" xr:uid="{00000000-0005-0000-0000-00001A010000}"/>
    <cellStyle name="20% - Colore 6 8 3" xfId="2053" xr:uid="{00000000-0005-0000-0000-00001B010000}"/>
    <cellStyle name="20% - Colore 6 9" xfId="1080" xr:uid="{00000000-0005-0000-0000-00001C010000}"/>
    <cellStyle name="20% - Colore 6 9 2" xfId="2054" xr:uid="{00000000-0005-0000-0000-00001D010000}"/>
    <cellStyle name="20% - Énfasis1 2" xfId="16" xr:uid="{00000000-0005-0000-0000-00001E010000}"/>
    <cellStyle name="20% - Énfasis1 2 10" xfId="3242" xr:uid="{00000000-0005-0000-0000-00001F010000}"/>
    <cellStyle name="20% - Énfasis1 2 10 2" xfId="5361" xr:uid="{00000000-0005-0000-0000-000020010000}"/>
    <cellStyle name="20% - Énfasis1 2 10 3" xfId="5919" xr:uid="{00000000-0005-0000-0000-000021010000}"/>
    <cellStyle name="20% - Énfasis1 2 11" xfId="3393" xr:uid="{00000000-0005-0000-0000-000022010000}"/>
    <cellStyle name="20% - Énfasis1 2 11 2" xfId="5484" xr:uid="{00000000-0005-0000-0000-000023010000}"/>
    <cellStyle name="20% - Énfasis1 2 11 3" xfId="6034" xr:uid="{00000000-0005-0000-0000-000024010000}"/>
    <cellStyle name="20% - Énfasis1 2 12" xfId="3930" xr:uid="{00000000-0005-0000-0000-000025010000}"/>
    <cellStyle name="20% - Énfasis1 2 13" xfId="4070" xr:uid="{00000000-0005-0000-0000-000026010000}"/>
    <cellStyle name="20% - Énfasis1 2 14" xfId="5174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7" xr:uid="{00000000-0005-0000-0000-00002A010000}"/>
    <cellStyle name="20% - Énfasis1 2 3" xfId="2978" xr:uid="{00000000-0005-0000-0000-00002B010000}"/>
    <cellStyle name="20% - Énfasis1 2 3 2" xfId="5149" xr:uid="{00000000-0005-0000-0000-00002C010000}"/>
    <cellStyle name="20% - Énfasis1 2 3 3" xfId="5721" xr:uid="{00000000-0005-0000-0000-00002D010000}"/>
    <cellStyle name="20% - Énfasis1 2 4" xfId="2919" xr:uid="{00000000-0005-0000-0000-00002E010000}"/>
    <cellStyle name="20% - Énfasis1 2 4 2" xfId="5095" xr:uid="{00000000-0005-0000-0000-00002F010000}"/>
    <cellStyle name="20% - Énfasis1 2 4 3" xfId="5669" xr:uid="{00000000-0005-0000-0000-000030010000}"/>
    <cellStyle name="20% - Énfasis1 2 5" xfId="3049" xr:uid="{00000000-0005-0000-0000-000031010000}"/>
    <cellStyle name="20% - Énfasis1 2 5 2" xfId="5202" xr:uid="{00000000-0005-0000-0000-000032010000}"/>
    <cellStyle name="20% - Énfasis1 2 5 3" xfId="5768" xr:uid="{00000000-0005-0000-0000-000033010000}"/>
    <cellStyle name="20% - Énfasis1 2 6" xfId="3093" xr:uid="{00000000-0005-0000-0000-000034010000}"/>
    <cellStyle name="20% - Énfasis1 2 6 2" xfId="5240" xr:uid="{00000000-0005-0000-0000-000035010000}"/>
    <cellStyle name="20% - Énfasis1 2 6 3" xfId="5804" xr:uid="{00000000-0005-0000-0000-000036010000}"/>
    <cellStyle name="20% - Énfasis1 2 7" xfId="3278" xr:uid="{00000000-0005-0000-0000-000037010000}"/>
    <cellStyle name="20% - Énfasis1 2 7 2" xfId="5389" xr:uid="{00000000-0005-0000-0000-000038010000}"/>
    <cellStyle name="20% - Énfasis1 2 7 3" xfId="5944" xr:uid="{00000000-0005-0000-0000-000039010000}"/>
    <cellStyle name="20% - Énfasis1 2 8" xfId="3152" xr:uid="{00000000-0005-0000-0000-00003A010000}"/>
    <cellStyle name="20% - Énfasis1 2 8 2" xfId="5295" xr:uid="{00000000-0005-0000-0000-00003B010000}"/>
    <cellStyle name="20% - Énfasis1 2 8 3" xfId="5858" xr:uid="{00000000-0005-0000-0000-00003C010000}"/>
    <cellStyle name="20% - Énfasis1 2 9" xfId="3220" xr:uid="{00000000-0005-0000-0000-00003D010000}"/>
    <cellStyle name="20% - Énfasis1 2 9 2" xfId="5341" xr:uid="{00000000-0005-0000-0000-00003E010000}"/>
    <cellStyle name="20% - Énfasis1 2 9 3" xfId="5901" xr:uid="{00000000-0005-0000-0000-00003F010000}"/>
    <cellStyle name="20% - Énfasis1 3" xfId="844" xr:uid="{00000000-0005-0000-0000-000040010000}"/>
    <cellStyle name="20% - Énfasis1 3 10" xfId="3350" xr:uid="{00000000-0005-0000-0000-000041010000}"/>
    <cellStyle name="20% - Énfasis1 3 10 2" xfId="5449" xr:uid="{00000000-0005-0000-0000-000042010000}"/>
    <cellStyle name="20% - Énfasis1 3 10 3" xfId="6001" xr:uid="{00000000-0005-0000-0000-000043010000}"/>
    <cellStyle name="20% - Énfasis1 3 11" xfId="3394" xr:uid="{00000000-0005-0000-0000-000044010000}"/>
    <cellStyle name="20% - Énfasis1 3 11 2" xfId="5485" xr:uid="{00000000-0005-0000-0000-000045010000}"/>
    <cellStyle name="20% - Énfasis1 3 11 3" xfId="6035" xr:uid="{00000000-0005-0000-0000-000046010000}"/>
    <cellStyle name="20% - Énfasis1 3 12" xfId="3931" xr:uid="{00000000-0005-0000-0000-000047010000}"/>
    <cellStyle name="20% - Énfasis1 3 13" xfId="4071" xr:uid="{00000000-0005-0000-0000-000048010000}"/>
    <cellStyle name="20% - Énfasis1 3 14" xfId="5181" xr:uid="{00000000-0005-0000-0000-000049010000}"/>
    <cellStyle name="20% - Énfasis1 3 2" xfId="1083" xr:uid="{00000000-0005-0000-0000-00004A010000}"/>
    <cellStyle name="20% - Énfasis1 3 2 2" xfId="5041" xr:uid="{00000000-0005-0000-0000-00004B010000}"/>
    <cellStyle name="20% - Énfasis1 3 2 3" xfId="5608" xr:uid="{00000000-0005-0000-0000-00004C010000}"/>
    <cellStyle name="20% - Énfasis1 3 3" xfId="3066" xr:uid="{00000000-0005-0000-0000-00004D010000}"/>
    <cellStyle name="20% - Énfasis1 3 3 2" xfId="5215" xr:uid="{00000000-0005-0000-0000-00004E010000}"/>
    <cellStyle name="20% - Énfasis1 3 3 3" xfId="5781" xr:uid="{00000000-0005-0000-0000-00004F010000}"/>
    <cellStyle name="20% - Énfasis1 3 4" xfId="2920" xr:uid="{00000000-0005-0000-0000-000050010000}"/>
    <cellStyle name="20% - Énfasis1 3 4 2" xfId="5096" xr:uid="{00000000-0005-0000-0000-000051010000}"/>
    <cellStyle name="20% - Énfasis1 3 4 3" xfId="5670" xr:uid="{00000000-0005-0000-0000-000052010000}"/>
    <cellStyle name="20% - Énfasis1 3 5" xfId="2948" xr:uid="{00000000-0005-0000-0000-000053010000}"/>
    <cellStyle name="20% - Énfasis1 3 5 2" xfId="5120" xr:uid="{00000000-0005-0000-0000-000054010000}"/>
    <cellStyle name="20% - Énfasis1 3 5 3" xfId="5693" xr:uid="{00000000-0005-0000-0000-000055010000}"/>
    <cellStyle name="20% - Énfasis1 3 6" xfId="3094" xr:uid="{00000000-0005-0000-0000-000056010000}"/>
    <cellStyle name="20% - Énfasis1 3 6 2" xfId="5241" xr:uid="{00000000-0005-0000-0000-000057010000}"/>
    <cellStyle name="20% - Énfasis1 3 6 3" xfId="5805" xr:uid="{00000000-0005-0000-0000-000058010000}"/>
    <cellStyle name="20% - Énfasis1 3 7" xfId="3253" xr:uid="{00000000-0005-0000-0000-000059010000}"/>
    <cellStyle name="20% - Énfasis1 3 7 2" xfId="5372" xr:uid="{00000000-0005-0000-0000-00005A010000}"/>
    <cellStyle name="20% - Énfasis1 3 7 3" xfId="5930" xr:uid="{00000000-0005-0000-0000-00005B010000}"/>
    <cellStyle name="20% - Énfasis1 3 8" xfId="3153" xr:uid="{00000000-0005-0000-0000-00005C010000}"/>
    <cellStyle name="20% - Énfasis1 3 8 2" xfId="5296" xr:uid="{00000000-0005-0000-0000-00005D010000}"/>
    <cellStyle name="20% - Énfasis1 3 8 3" xfId="5859" xr:uid="{00000000-0005-0000-0000-00005E010000}"/>
    <cellStyle name="20% - Énfasis1 3 9" xfId="3383" xr:uid="{00000000-0005-0000-0000-00005F010000}"/>
    <cellStyle name="20% - Énfasis1 3 9 2" xfId="5477" xr:uid="{00000000-0005-0000-0000-000060010000}"/>
    <cellStyle name="20% - Énfasis1 3 9 3" xfId="6027" xr:uid="{00000000-0005-0000-0000-000061010000}"/>
    <cellStyle name="20% - Énfasis1 4" xfId="845" xr:uid="{00000000-0005-0000-0000-000062010000}"/>
    <cellStyle name="20% - Énfasis1 4 10" xfId="3087" xr:uid="{00000000-0005-0000-0000-000063010000}"/>
    <cellStyle name="20% - Énfasis1 4 10 2" xfId="5234" xr:uid="{00000000-0005-0000-0000-000064010000}"/>
    <cellStyle name="20% - Énfasis1 4 10 3" xfId="5799" xr:uid="{00000000-0005-0000-0000-000065010000}"/>
    <cellStyle name="20% - Énfasis1 4 11" xfId="3395" xr:uid="{00000000-0005-0000-0000-000066010000}"/>
    <cellStyle name="20% - Énfasis1 4 11 2" xfId="5486" xr:uid="{00000000-0005-0000-0000-000067010000}"/>
    <cellStyle name="20% - Énfasis1 4 11 3" xfId="6036" xr:uid="{00000000-0005-0000-0000-000068010000}"/>
    <cellStyle name="20% - Énfasis1 4 12" xfId="3932" xr:uid="{00000000-0005-0000-0000-000069010000}"/>
    <cellStyle name="20% - Énfasis1 4 13" xfId="4072" xr:uid="{00000000-0005-0000-0000-00006A010000}"/>
    <cellStyle name="20% - Énfasis1 4 14" xfId="5152" xr:uid="{00000000-0005-0000-0000-00006B010000}"/>
    <cellStyle name="20% - Énfasis1 4 2" xfId="1084" xr:uid="{00000000-0005-0000-0000-00006C010000}"/>
    <cellStyle name="20% - Énfasis1 4 2 2" xfId="5043" xr:uid="{00000000-0005-0000-0000-00006D010000}"/>
    <cellStyle name="20% - Énfasis1 4 2 3" xfId="5610" xr:uid="{00000000-0005-0000-0000-00006E010000}"/>
    <cellStyle name="20% - Énfasis1 4 3" xfId="2977" xr:uid="{00000000-0005-0000-0000-00006F010000}"/>
    <cellStyle name="20% - Énfasis1 4 3 2" xfId="5148" xr:uid="{00000000-0005-0000-0000-000070010000}"/>
    <cellStyle name="20% - Énfasis1 4 3 3" xfId="5720" xr:uid="{00000000-0005-0000-0000-000071010000}"/>
    <cellStyle name="20% - Énfasis1 4 4" xfId="3073" xr:uid="{00000000-0005-0000-0000-000072010000}"/>
    <cellStyle name="20% - Énfasis1 4 4 2" xfId="5221" xr:uid="{00000000-0005-0000-0000-000073010000}"/>
    <cellStyle name="20% - Énfasis1 4 4 3" xfId="5787" xr:uid="{00000000-0005-0000-0000-000074010000}"/>
    <cellStyle name="20% - Énfasis1 4 5" xfId="3079" xr:uid="{00000000-0005-0000-0000-000075010000}"/>
    <cellStyle name="20% - Énfasis1 4 5 2" xfId="5227" xr:uid="{00000000-0005-0000-0000-000076010000}"/>
    <cellStyle name="20% - Énfasis1 4 5 3" xfId="5793" xr:uid="{00000000-0005-0000-0000-000077010000}"/>
    <cellStyle name="20% - Énfasis1 4 6" xfId="3095" xr:uid="{00000000-0005-0000-0000-000078010000}"/>
    <cellStyle name="20% - Énfasis1 4 6 2" xfId="5242" xr:uid="{00000000-0005-0000-0000-000079010000}"/>
    <cellStyle name="20% - Énfasis1 4 6 3" xfId="5806" xr:uid="{00000000-0005-0000-0000-00007A010000}"/>
    <cellStyle name="20% - Énfasis1 4 7" xfId="3270" xr:uid="{00000000-0005-0000-0000-00007B010000}"/>
    <cellStyle name="20% - Énfasis1 4 7 2" xfId="5382" xr:uid="{00000000-0005-0000-0000-00007C010000}"/>
    <cellStyle name="20% - Énfasis1 4 7 3" xfId="5937" xr:uid="{00000000-0005-0000-0000-00007D010000}"/>
    <cellStyle name="20% - Énfasis1 4 8" xfId="3172" xr:uid="{00000000-0005-0000-0000-00007E010000}"/>
    <cellStyle name="20% - Énfasis1 4 8 2" xfId="5307" xr:uid="{00000000-0005-0000-0000-00007F010000}"/>
    <cellStyle name="20% - Énfasis1 4 8 3" xfId="5869" xr:uid="{00000000-0005-0000-0000-000080010000}"/>
    <cellStyle name="20% - Énfasis1 4 9" xfId="3335" xr:uid="{00000000-0005-0000-0000-000081010000}"/>
    <cellStyle name="20% - Énfasis1 4 9 2" xfId="5436" xr:uid="{00000000-0005-0000-0000-000082010000}"/>
    <cellStyle name="20% - Énfasis1 4 9 3" xfId="5990" xr:uid="{00000000-0005-0000-0000-000083010000}"/>
    <cellStyle name="20% - Énfasis1 5" xfId="1081" xr:uid="{00000000-0005-0000-0000-000084010000}"/>
    <cellStyle name="20% - Énfasis1 5 2" xfId="3468" xr:uid="{00000000-0005-0000-0000-000085010000}"/>
    <cellStyle name="20% - Énfasis1 6" xfId="4069" xr:uid="{00000000-0005-0000-0000-000086010000}"/>
    <cellStyle name="20% - Énfasis1 7" xfId="5086" xr:uid="{00000000-0005-0000-0000-000087010000}"/>
    <cellStyle name="20% - Énfasis2 2" xfId="17" xr:uid="{00000000-0005-0000-0000-000088010000}"/>
    <cellStyle name="20% - Énfasis2 2 10" xfId="3192" xr:uid="{00000000-0005-0000-0000-000089010000}"/>
    <cellStyle name="20% - Énfasis2 2 10 2" xfId="5324" xr:uid="{00000000-0005-0000-0000-00008A010000}"/>
    <cellStyle name="20% - Énfasis2 2 10 3" xfId="5885" xr:uid="{00000000-0005-0000-0000-00008B010000}"/>
    <cellStyle name="20% - Énfasis2 2 11" xfId="3396" xr:uid="{00000000-0005-0000-0000-00008C010000}"/>
    <cellStyle name="20% - Énfasis2 2 11 2" xfId="5487" xr:uid="{00000000-0005-0000-0000-00008D010000}"/>
    <cellStyle name="20% - Énfasis2 2 11 3" xfId="6037" xr:uid="{00000000-0005-0000-0000-00008E010000}"/>
    <cellStyle name="20% - Énfasis2 2 12" xfId="3933" xr:uid="{00000000-0005-0000-0000-00008F010000}"/>
    <cellStyle name="20% - Énfasis2 2 13" xfId="4074" xr:uid="{00000000-0005-0000-0000-000090010000}"/>
    <cellStyle name="20% - Énfasis2 2 14" xfId="5528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5" xr:uid="{00000000-0005-0000-0000-000094010000}"/>
    <cellStyle name="20% - Énfasis2 2 3" xfId="2994" xr:uid="{00000000-0005-0000-0000-000095010000}"/>
    <cellStyle name="20% - Énfasis2 2 3 2" xfId="5159" xr:uid="{00000000-0005-0000-0000-000096010000}"/>
    <cellStyle name="20% - Énfasis2 2 3 3" xfId="5729" xr:uid="{00000000-0005-0000-0000-000097010000}"/>
    <cellStyle name="20% - Énfasis2 2 4" xfId="3072" xr:uid="{00000000-0005-0000-0000-000098010000}"/>
    <cellStyle name="20% - Énfasis2 2 4 2" xfId="5220" xr:uid="{00000000-0005-0000-0000-000099010000}"/>
    <cellStyle name="20% - Énfasis2 2 4 3" xfId="5786" xr:uid="{00000000-0005-0000-0000-00009A010000}"/>
    <cellStyle name="20% - Énfasis2 2 5" xfId="3078" xr:uid="{00000000-0005-0000-0000-00009B010000}"/>
    <cellStyle name="20% - Énfasis2 2 5 2" xfId="5226" xr:uid="{00000000-0005-0000-0000-00009C010000}"/>
    <cellStyle name="20% - Énfasis2 2 5 3" xfId="5792" xr:uid="{00000000-0005-0000-0000-00009D010000}"/>
    <cellStyle name="20% - Énfasis2 2 6" xfId="3096" xr:uid="{00000000-0005-0000-0000-00009E010000}"/>
    <cellStyle name="20% - Énfasis2 2 6 2" xfId="5243" xr:uid="{00000000-0005-0000-0000-00009F010000}"/>
    <cellStyle name="20% - Énfasis2 2 6 3" xfId="5807" xr:uid="{00000000-0005-0000-0000-0000A0010000}"/>
    <cellStyle name="20% - Énfasis2 2 7" xfId="3252" xr:uid="{00000000-0005-0000-0000-0000A1010000}"/>
    <cellStyle name="20% - Énfasis2 2 7 2" xfId="5371" xr:uid="{00000000-0005-0000-0000-0000A2010000}"/>
    <cellStyle name="20% - Énfasis2 2 7 3" xfId="5929" xr:uid="{00000000-0005-0000-0000-0000A3010000}"/>
    <cellStyle name="20% - Énfasis2 2 8" xfId="3155" xr:uid="{00000000-0005-0000-0000-0000A4010000}"/>
    <cellStyle name="20% - Énfasis2 2 8 2" xfId="5298" xr:uid="{00000000-0005-0000-0000-0000A5010000}"/>
    <cellStyle name="20% - Énfasis2 2 8 3" xfId="5861" xr:uid="{00000000-0005-0000-0000-0000A6010000}"/>
    <cellStyle name="20% - Énfasis2 2 9" xfId="3298" xr:uid="{00000000-0005-0000-0000-0000A7010000}"/>
    <cellStyle name="20% - Énfasis2 2 9 2" xfId="5407" xr:uid="{00000000-0005-0000-0000-0000A8010000}"/>
    <cellStyle name="20% - Énfasis2 2 9 3" xfId="5961" xr:uid="{00000000-0005-0000-0000-0000A9010000}"/>
    <cellStyle name="20% - Énfasis2 3" xfId="847" xr:uid="{00000000-0005-0000-0000-0000AA010000}"/>
    <cellStyle name="20% - Énfasis2 3 10" xfId="3319" xr:uid="{00000000-0005-0000-0000-0000AB010000}"/>
    <cellStyle name="20% - Énfasis2 3 10 2" xfId="5425" xr:uid="{00000000-0005-0000-0000-0000AC010000}"/>
    <cellStyle name="20% - Énfasis2 3 10 3" xfId="5979" xr:uid="{00000000-0005-0000-0000-0000AD010000}"/>
    <cellStyle name="20% - Énfasis2 3 11" xfId="3397" xr:uid="{00000000-0005-0000-0000-0000AE010000}"/>
    <cellStyle name="20% - Énfasis2 3 11 2" xfId="5488" xr:uid="{00000000-0005-0000-0000-0000AF010000}"/>
    <cellStyle name="20% - Énfasis2 3 11 3" xfId="6038" xr:uid="{00000000-0005-0000-0000-0000B0010000}"/>
    <cellStyle name="20% - Énfasis2 3 12" xfId="3934" xr:uid="{00000000-0005-0000-0000-0000B1010000}"/>
    <cellStyle name="20% - Énfasis2 3 13" xfId="4075" xr:uid="{00000000-0005-0000-0000-0000B2010000}"/>
    <cellStyle name="20% - Énfasis2 3 14" xfId="5447" xr:uid="{00000000-0005-0000-0000-0000B3010000}"/>
    <cellStyle name="20% - Énfasis2 3 2" xfId="1087" xr:uid="{00000000-0005-0000-0000-0000B4010000}"/>
    <cellStyle name="20% - Énfasis2 3 2 2" xfId="5036" xr:uid="{00000000-0005-0000-0000-0000B5010000}"/>
    <cellStyle name="20% - Énfasis2 3 2 3" xfId="5604" xr:uid="{00000000-0005-0000-0000-0000B6010000}"/>
    <cellStyle name="20% - Énfasis2 3 3" xfId="3065" xr:uid="{00000000-0005-0000-0000-0000B7010000}"/>
    <cellStyle name="20% - Énfasis2 3 3 2" xfId="5214" xr:uid="{00000000-0005-0000-0000-0000B8010000}"/>
    <cellStyle name="20% - Énfasis2 3 3 3" xfId="5780" xr:uid="{00000000-0005-0000-0000-0000B9010000}"/>
    <cellStyle name="20% - Énfasis2 3 4" xfId="3021" xr:uid="{00000000-0005-0000-0000-0000BA010000}"/>
    <cellStyle name="20% - Énfasis2 3 4 2" xfId="5182" xr:uid="{00000000-0005-0000-0000-0000BB010000}"/>
    <cellStyle name="20% - Énfasis2 3 4 3" xfId="5750" xr:uid="{00000000-0005-0000-0000-0000BC010000}"/>
    <cellStyle name="20% - Énfasis2 3 5" xfId="2903" xr:uid="{00000000-0005-0000-0000-0000BD010000}"/>
    <cellStyle name="20% - Énfasis2 3 5 2" xfId="5073" xr:uid="{00000000-0005-0000-0000-0000BE010000}"/>
    <cellStyle name="20% - Énfasis2 3 5 3" xfId="5642" xr:uid="{00000000-0005-0000-0000-0000BF010000}"/>
    <cellStyle name="20% - Énfasis2 3 6" xfId="3097" xr:uid="{00000000-0005-0000-0000-0000C0010000}"/>
    <cellStyle name="20% - Énfasis2 3 6 2" xfId="5244" xr:uid="{00000000-0005-0000-0000-0000C1010000}"/>
    <cellStyle name="20% - Énfasis2 3 6 3" xfId="5808" xr:uid="{00000000-0005-0000-0000-0000C2010000}"/>
    <cellStyle name="20% - Énfasis2 3 7" xfId="3251" xr:uid="{00000000-0005-0000-0000-0000C3010000}"/>
    <cellStyle name="20% - Énfasis2 3 7 2" xfId="5370" xr:uid="{00000000-0005-0000-0000-0000C4010000}"/>
    <cellStyle name="20% - Énfasis2 3 7 3" xfId="5928" xr:uid="{00000000-0005-0000-0000-0000C5010000}"/>
    <cellStyle name="20% - Énfasis2 3 8" xfId="3151" xr:uid="{00000000-0005-0000-0000-0000C6010000}"/>
    <cellStyle name="20% - Énfasis2 3 8 2" xfId="5294" xr:uid="{00000000-0005-0000-0000-0000C7010000}"/>
    <cellStyle name="20% - Énfasis2 3 8 3" xfId="5857" xr:uid="{00000000-0005-0000-0000-0000C8010000}"/>
    <cellStyle name="20% - Énfasis2 3 9" xfId="3216" xr:uid="{00000000-0005-0000-0000-0000C9010000}"/>
    <cellStyle name="20% - Énfasis2 3 9 2" xfId="5340" xr:uid="{00000000-0005-0000-0000-0000CA010000}"/>
    <cellStyle name="20% - Énfasis2 3 9 3" xfId="5900" xr:uid="{00000000-0005-0000-0000-0000CB010000}"/>
    <cellStyle name="20% - Énfasis2 4" xfId="848" xr:uid="{00000000-0005-0000-0000-0000CC010000}"/>
    <cellStyle name="20% - Énfasis2 4 10" xfId="3243" xr:uid="{00000000-0005-0000-0000-0000CD010000}"/>
    <cellStyle name="20% - Énfasis2 4 10 2" xfId="5362" xr:uid="{00000000-0005-0000-0000-0000CE010000}"/>
    <cellStyle name="20% - Énfasis2 4 10 3" xfId="5920" xr:uid="{00000000-0005-0000-0000-0000CF010000}"/>
    <cellStyle name="20% - Énfasis2 4 11" xfId="3398" xr:uid="{00000000-0005-0000-0000-0000D0010000}"/>
    <cellStyle name="20% - Énfasis2 4 11 2" xfId="5489" xr:uid="{00000000-0005-0000-0000-0000D1010000}"/>
    <cellStyle name="20% - Énfasis2 4 11 3" xfId="6039" xr:uid="{00000000-0005-0000-0000-0000D2010000}"/>
    <cellStyle name="20% - Énfasis2 4 12" xfId="3935" xr:uid="{00000000-0005-0000-0000-0000D3010000}"/>
    <cellStyle name="20% - Énfasis2 4 13" xfId="4076" xr:uid="{00000000-0005-0000-0000-0000D4010000}"/>
    <cellStyle name="20% - Énfasis2 4 14" xfId="5323" xr:uid="{00000000-0005-0000-0000-0000D5010000}"/>
    <cellStyle name="20% - Énfasis2 4 2" xfId="1088" xr:uid="{00000000-0005-0000-0000-0000D6010000}"/>
    <cellStyle name="20% - Énfasis2 4 2 2" xfId="5035" xr:uid="{00000000-0005-0000-0000-0000D7010000}"/>
    <cellStyle name="20% - Énfasis2 4 2 3" xfId="5603" xr:uid="{00000000-0005-0000-0000-0000D8010000}"/>
    <cellStyle name="20% - Énfasis2 4 3" xfId="2976" xr:uid="{00000000-0005-0000-0000-0000D9010000}"/>
    <cellStyle name="20% - Énfasis2 4 3 2" xfId="5146" xr:uid="{00000000-0005-0000-0000-0000DA010000}"/>
    <cellStyle name="20% - Énfasis2 4 3 3" xfId="5719" xr:uid="{00000000-0005-0000-0000-0000DB010000}"/>
    <cellStyle name="20% - Énfasis2 4 4" xfId="3071" xr:uid="{00000000-0005-0000-0000-0000DC010000}"/>
    <cellStyle name="20% - Énfasis2 4 4 2" xfId="5219" xr:uid="{00000000-0005-0000-0000-0000DD010000}"/>
    <cellStyle name="20% - Énfasis2 4 4 3" xfId="5785" xr:uid="{00000000-0005-0000-0000-0000DE010000}"/>
    <cellStyle name="20% - Énfasis2 4 5" xfId="3077" xr:uid="{00000000-0005-0000-0000-0000DF010000}"/>
    <cellStyle name="20% - Énfasis2 4 5 2" xfId="5225" xr:uid="{00000000-0005-0000-0000-0000E0010000}"/>
    <cellStyle name="20% - Énfasis2 4 5 3" xfId="5791" xr:uid="{00000000-0005-0000-0000-0000E1010000}"/>
    <cellStyle name="20% - Énfasis2 4 6" xfId="3098" xr:uid="{00000000-0005-0000-0000-0000E2010000}"/>
    <cellStyle name="20% - Énfasis2 4 6 2" xfId="5245" xr:uid="{00000000-0005-0000-0000-0000E3010000}"/>
    <cellStyle name="20% - Énfasis2 4 6 3" xfId="5809" xr:uid="{00000000-0005-0000-0000-0000E4010000}"/>
    <cellStyle name="20% - Énfasis2 4 7" xfId="3250" xr:uid="{00000000-0005-0000-0000-0000E5010000}"/>
    <cellStyle name="20% - Énfasis2 4 7 2" xfId="5369" xr:uid="{00000000-0005-0000-0000-0000E6010000}"/>
    <cellStyle name="20% - Énfasis2 4 7 3" xfId="5927" xr:uid="{00000000-0005-0000-0000-0000E7010000}"/>
    <cellStyle name="20% - Énfasis2 4 8" xfId="3173" xr:uid="{00000000-0005-0000-0000-0000E8010000}"/>
    <cellStyle name="20% - Énfasis2 4 8 2" xfId="5308" xr:uid="{00000000-0005-0000-0000-0000E9010000}"/>
    <cellStyle name="20% - Énfasis2 4 8 3" xfId="5870" xr:uid="{00000000-0005-0000-0000-0000EA010000}"/>
    <cellStyle name="20% - Énfasis2 4 9" xfId="3215" xr:uid="{00000000-0005-0000-0000-0000EB010000}"/>
    <cellStyle name="20% - Énfasis2 4 9 2" xfId="5339" xr:uid="{00000000-0005-0000-0000-0000EC010000}"/>
    <cellStyle name="20% - Énfasis2 4 9 3" xfId="5899" xr:uid="{00000000-0005-0000-0000-0000ED010000}"/>
    <cellStyle name="20% - Énfasis2 5" xfId="1085" xr:uid="{00000000-0005-0000-0000-0000EE010000}"/>
    <cellStyle name="20% - Énfasis2 5 2" xfId="3469" xr:uid="{00000000-0005-0000-0000-0000EF010000}"/>
    <cellStyle name="20% - Énfasis2 6" xfId="4073" xr:uid="{00000000-0005-0000-0000-0000F0010000}"/>
    <cellStyle name="20% - Énfasis2 7" xfId="4848" xr:uid="{00000000-0005-0000-0000-0000F1010000}"/>
    <cellStyle name="20% - Énfasis3 2" xfId="18" xr:uid="{00000000-0005-0000-0000-0000F2010000}"/>
    <cellStyle name="20% - Énfasis3 2 10" xfId="3349" xr:uid="{00000000-0005-0000-0000-0000F3010000}"/>
    <cellStyle name="20% - Énfasis3 2 10 2" xfId="5448" xr:uid="{00000000-0005-0000-0000-0000F4010000}"/>
    <cellStyle name="20% - Énfasis3 2 10 3" xfId="6000" xr:uid="{00000000-0005-0000-0000-0000F5010000}"/>
    <cellStyle name="20% - Énfasis3 2 11" xfId="3399" xr:uid="{00000000-0005-0000-0000-0000F6010000}"/>
    <cellStyle name="20% - Énfasis3 2 11 2" xfId="5490" xr:uid="{00000000-0005-0000-0000-0000F7010000}"/>
    <cellStyle name="20% - Énfasis3 2 11 3" xfId="6040" xr:uid="{00000000-0005-0000-0000-0000F8010000}"/>
    <cellStyle name="20% - Énfasis3 2 12" xfId="3936" xr:uid="{00000000-0005-0000-0000-0000F9010000}"/>
    <cellStyle name="20% - Énfasis3 2 13" xfId="4078" xr:uid="{00000000-0005-0000-0000-0000FA010000}"/>
    <cellStyle name="20% - Énfasis3 2 14" xfId="4846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8" xr:uid="{00000000-0005-0000-0000-0000FE010000}"/>
    <cellStyle name="20% - Énfasis3 2 3" xfId="2975" xr:uid="{00000000-0005-0000-0000-0000FF010000}"/>
    <cellStyle name="20% - Énfasis3 2 3 2" xfId="5145" xr:uid="{00000000-0005-0000-0000-000000020000}"/>
    <cellStyle name="20% - Énfasis3 2 3 3" xfId="5718" xr:uid="{00000000-0005-0000-0000-000001020000}"/>
    <cellStyle name="20% - Énfasis3 2 4" xfId="2921" xr:uid="{00000000-0005-0000-0000-000002020000}"/>
    <cellStyle name="20% - Énfasis3 2 4 2" xfId="5097" xr:uid="{00000000-0005-0000-0000-000003020000}"/>
    <cellStyle name="20% - Énfasis3 2 4 3" xfId="5671" xr:uid="{00000000-0005-0000-0000-000004020000}"/>
    <cellStyle name="20% - Énfasis3 2 5" xfId="2902" xr:uid="{00000000-0005-0000-0000-000005020000}"/>
    <cellStyle name="20% - Énfasis3 2 5 2" xfId="5072" xr:uid="{00000000-0005-0000-0000-000006020000}"/>
    <cellStyle name="20% - Énfasis3 2 5 3" xfId="5641" xr:uid="{00000000-0005-0000-0000-000007020000}"/>
    <cellStyle name="20% - Énfasis3 2 6" xfId="3099" xr:uid="{00000000-0005-0000-0000-000008020000}"/>
    <cellStyle name="20% - Énfasis3 2 6 2" xfId="5246" xr:uid="{00000000-0005-0000-0000-000009020000}"/>
    <cellStyle name="20% - Énfasis3 2 6 3" xfId="5810" xr:uid="{00000000-0005-0000-0000-00000A020000}"/>
    <cellStyle name="20% - Énfasis3 2 7" xfId="3249" xr:uid="{00000000-0005-0000-0000-00000B020000}"/>
    <cellStyle name="20% - Énfasis3 2 7 2" xfId="5368" xr:uid="{00000000-0005-0000-0000-00000C020000}"/>
    <cellStyle name="20% - Énfasis3 2 7 3" xfId="5926" xr:uid="{00000000-0005-0000-0000-00000D020000}"/>
    <cellStyle name="20% - Énfasis3 2 8" xfId="3174" xr:uid="{00000000-0005-0000-0000-00000E020000}"/>
    <cellStyle name="20% - Énfasis3 2 8 2" xfId="5309" xr:uid="{00000000-0005-0000-0000-00000F020000}"/>
    <cellStyle name="20% - Énfasis3 2 8 3" xfId="5871" xr:uid="{00000000-0005-0000-0000-000010020000}"/>
    <cellStyle name="20% - Énfasis3 2 9" xfId="3334" xr:uid="{00000000-0005-0000-0000-000011020000}"/>
    <cellStyle name="20% - Énfasis3 2 9 2" xfId="5435" xr:uid="{00000000-0005-0000-0000-000012020000}"/>
    <cellStyle name="20% - Énfasis3 2 9 3" xfId="5989" xr:uid="{00000000-0005-0000-0000-000013020000}"/>
    <cellStyle name="20% - Énfasis3 3" xfId="850" xr:uid="{00000000-0005-0000-0000-000014020000}"/>
    <cellStyle name="20% - Énfasis3 3 10" xfId="3088" xr:uid="{00000000-0005-0000-0000-000015020000}"/>
    <cellStyle name="20% - Énfasis3 3 10 2" xfId="5235" xr:uid="{00000000-0005-0000-0000-000016020000}"/>
    <cellStyle name="20% - Énfasis3 3 10 3" xfId="5800" xr:uid="{00000000-0005-0000-0000-000017020000}"/>
    <cellStyle name="20% - Énfasis3 3 11" xfId="3400" xr:uid="{00000000-0005-0000-0000-000018020000}"/>
    <cellStyle name="20% - Énfasis3 3 11 2" xfId="5491" xr:uid="{00000000-0005-0000-0000-000019020000}"/>
    <cellStyle name="20% - Énfasis3 3 11 3" xfId="6041" xr:uid="{00000000-0005-0000-0000-00001A020000}"/>
    <cellStyle name="20% - Énfasis3 3 12" xfId="3937" xr:uid="{00000000-0005-0000-0000-00001B020000}"/>
    <cellStyle name="20% - Énfasis3 3 13" xfId="4079" xr:uid="{00000000-0005-0000-0000-00001C020000}"/>
    <cellStyle name="20% - Énfasis3 3 14" xfId="4603" xr:uid="{00000000-0005-0000-0000-00001D020000}"/>
    <cellStyle name="20% - Énfasis3 3 2" xfId="1091" xr:uid="{00000000-0005-0000-0000-00001E020000}"/>
    <cellStyle name="20% - Énfasis3 3 2 2" xfId="5044" xr:uid="{00000000-0005-0000-0000-00001F020000}"/>
    <cellStyle name="20% - Énfasis3 3 2 3" xfId="5611" xr:uid="{00000000-0005-0000-0000-000020020000}"/>
    <cellStyle name="20% - Énfasis3 3 3" xfId="2974" xr:uid="{00000000-0005-0000-0000-000021020000}"/>
    <cellStyle name="20% - Énfasis3 3 3 2" xfId="5144" xr:uid="{00000000-0005-0000-0000-000022020000}"/>
    <cellStyle name="20% - Énfasis3 3 3 3" xfId="5717" xr:uid="{00000000-0005-0000-0000-000023020000}"/>
    <cellStyle name="20% - Énfasis3 3 4" xfId="2915" xr:uid="{00000000-0005-0000-0000-000024020000}"/>
    <cellStyle name="20% - Énfasis3 3 4 2" xfId="5094" xr:uid="{00000000-0005-0000-0000-000025020000}"/>
    <cellStyle name="20% - Énfasis3 3 4 3" xfId="5668" xr:uid="{00000000-0005-0000-0000-000026020000}"/>
    <cellStyle name="20% - Énfasis3 3 5" xfId="2949" xr:uid="{00000000-0005-0000-0000-000027020000}"/>
    <cellStyle name="20% - Énfasis3 3 5 2" xfId="5121" xr:uid="{00000000-0005-0000-0000-000028020000}"/>
    <cellStyle name="20% - Énfasis3 3 5 3" xfId="5694" xr:uid="{00000000-0005-0000-0000-000029020000}"/>
    <cellStyle name="20% - Énfasis3 3 6" xfId="3100" xr:uid="{00000000-0005-0000-0000-00002A020000}"/>
    <cellStyle name="20% - Énfasis3 3 6 2" xfId="5247" xr:uid="{00000000-0005-0000-0000-00002B020000}"/>
    <cellStyle name="20% - Énfasis3 3 6 3" xfId="5811" xr:uid="{00000000-0005-0000-0000-00002C020000}"/>
    <cellStyle name="20% - Énfasis3 3 7" xfId="3276" xr:uid="{00000000-0005-0000-0000-00002D020000}"/>
    <cellStyle name="20% - Énfasis3 3 7 2" xfId="5387" xr:uid="{00000000-0005-0000-0000-00002E020000}"/>
    <cellStyle name="20% - Énfasis3 3 7 3" xfId="5942" xr:uid="{00000000-0005-0000-0000-00002F020000}"/>
    <cellStyle name="20% - Énfasis3 3 8" xfId="3175" xr:uid="{00000000-0005-0000-0000-000030020000}"/>
    <cellStyle name="20% - Énfasis3 3 8 2" xfId="5310" xr:uid="{00000000-0005-0000-0000-000031020000}"/>
    <cellStyle name="20% - Énfasis3 3 8 3" xfId="5872" xr:uid="{00000000-0005-0000-0000-000032020000}"/>
    <cellStyle name="20% - Énfasis3 3 9" xfId="3333" xr:uid="{00000000-0005-0000-0000-000033020000}"/>
    <cellStyle name="20% - Énfasis3 3 9 2" xfId="5434" xr:uid="{00000000-0005-0000-0000-000034020000}"/>
    <cellStyle name="20% - Énfasis3 3 9 3" xfId="5988" xr:uid="{00000000-0005-0000-0000-000035020000}"/>
    <cellStyle name="20% - Énfasis3 4" xfId="851" xr:uid="{00000000-0005-0000-0000-000036020000}"/>
    <cellStyle name="20% - Énfasis3 4 10" xfId="3131" xr:uid="{00000000-0005-0000-0000-000037020000}"/>
    <cellStyle name="20% - Énfasis3 4 10 2" xfId="5275" xr:uid="{00000000-0005-0000-0000-000038020000}"/>
    <cellStyle name="20% - Énfasis3 4 10 3" xfId="5839" xr:uid="{00000000-0005-0000-0000-000039020000}"/>
    <cellStyle name="20% - Énfasis3 4 11" xfId="3401" xr:uid="{00000000-0005-0000-0000-00003A020000}"/>
    <cellStyle name="20% - Énfasis3 4 11 2" xfId="5492" xr:uid="{00000000-0005-0000-0000-00003B020000}"/>
    <cellStyle name="20% - Énfasis3 4 11 3" xfId="6042" xr:uid="{00000000-0005-0000-0000-00003C020000}"/>
    <cellStyle name="20% - Énfasis3 4 12" xfId="3938" xr:uid="{00000000-0005-0000-0000-00003D020000}"/>
    <cellStyle name="20% - Énfasis3 4 13" xfId="4080" xr:uid="{00000000-0005-0000-0000-00003E020000}"/>
    <cellStyle name="20% - Énfasis3 4 14" xfId="4602" xr:uid="{00000000-0005-0000-0000-00003F020000}"/>
    <cellStyle name="20% - Énfasis3 4 2" xfId="1092" xr:uid="{00000000-0005-0000-0000-000040020000}"/>
    <cellStyle name="20% - Énfasis3 4 2 2" xfId="5045" xr:uid="{00000000-0005-0000-0000-000041020000}"/>
    <cellStyle name="20% - Énfasis3 4 2 3" xfId="5612" xr:uid="{00000000-0005-0000-0000-000042020000}"/>
    <cellStyle name="20% - Énfasis3 4 3" xfId="2973" xr:uid="{00000000-0005-0000-0000-000043020000}"/>
    <cellStyle name="20% - Énfasis3 4 3 2" xfId="5143" xr:uid="{00000000-0005-0000-0000-000044020000}"/>
    <cellStyle name="20% - Énfasis3 4 3 3" xfId="5716" xr:uid="{00000000-0005-0000-0000-000045020000}"/>
    <cellStyle name="20% - Énfasis3 4 4" xfId="3070" xr:uid="{00000000-0005-0000-0000-000046020000}"/>
    <cellStyle name="20% - Énfasis3 4 4 2" xfId="5218" xr:uid="{00000000-0005-0000-0000-000047020000}"/>
    <cellStyle name="20% - Énfasis3 4 4 3" xfId="5784" xr:uid="{00000000-0005-0000-0000-000048020000}"/>
    <cellStyle name="20% - Énfasis3 4 5" xfId="3076" xr:uid="{00000000-0005-0000-0000-000049020000}"/>
    <cellStyle name="20% - Énfasis3 4 5 2" xfId="5224" xr:uid="{00000000-0005-0000-0000-00004A020000}"/>
    <cellStyle name="20% - Énfasis3 4 5 3" xfId="5790" xr:uid="{00000000-0005-0000-0000-00004B020000}"/>
    <cellStyle name="20% - Énfasis3 4 6" xfId="3101" xr:uid="{00000000-0005-0000-0000-00004C020000}"/>
    <cellStyle name="20% - Énfasis3 4 6 2" xfId="5248" xr:uid="{00000000-0005-0000-0000-00004D020000}"/>
    <cellStyle name="20% - Énfasis3 4 6 3" xfId="5812" xr:uid="{00000000-0005-0000-0000-00004E020000}"/>
    <cellStyle name="20% - Énfasis3 4 7" xfId="3274" xr:uid="{00000000-0005-0000-0000-00004F020000}"/>
    <cellStyle name="20% - Énfasis3 4 7 2" xfId="5385" xr:uid="{00000000-0005-0000-0000-000050020000}"/>
    <cellStyle name="20% - Énfasis3 4 7 3" xfId="5940" xr:uid="{00000000-0005-0000-0000-000051020000}"/>
    <cellStyle name="20% - Énfasis3 4 8" xfId="3308" xr:uid="{00000000-0005-0000-0000-000052020000}"/>
    <cellStyle name="20% - Énfasis3 4 8 2" xfId="5415" xr:uid="{00000000-0005-0000-0000-000053020000}"/>
    <cellStyle name="20% - Énfasis3 4 8 3" xfId="5969" xr:uid="{00000000-0005-0000-0000-000054020000}"/>
    <cellStyle name="20% - Énfasis3 4 9" xfId="3214" xr:uid="{00000000-0005-0000-0000-000055020000}"/>
    <cellStyle name="20% - Énfasis3 4 9 2" xfId="5338" xr:uid="{00000000-0005-0000-0000-000056020000}"/>
    <cellStyle name="20% - Énfasis3 4 9 3" xfId="5898" xr:uid="{00000000-0005-0000-0000-000057020000}"/>
    <cellStyle name="20% - Énfasis3 5" xfId="1089" xr:uid="{00000000-0005-0000-0000-000058020000}"/>
    <cellStyle name="20% - Énfasis3 5 2" xfId="3470" xr:uid="{00000000-0005-0000-0000-000059020000}"/>
    <cellStyle name="20% - Énfasis3 6" xfId="4077" xr:uid="{00000000-0005-0000-0000-00005A020000}"/>
    <cellStyle name="20% - Énfasis3 7" xfId="4847" xr:uid="{00000000-0005-0000-0000-00005B020000}"/>
    <cellStyle name="20% - Énfasis4 2" xfId="19" xr:uid="{00000000-0005-0000-0000-00005C020000}"/>
    <cellStyle name="20% - Énfasis4 2 10" xfId="3316" xr:uid="{00000000-0005-0000-0000-00005D020000}"/>
    <cellStyle name="20% - Énfasis4 2 10 2" xfId="5422" xr:uid="{00000000-0005-0000-0000-00005E020000}"/>
    <cellStyle name="20% - Énfasis4 2 10 3" xfId="5976" xr:uid="{00000000-0005-0000-0000-00005F020000}"/>
    <cellStyle name="20% - Énfasis4 2 11" xfId="3402" xr:uid="{00000000-0005-0000-0000-000060020000}"/>
    <cellStyle name="20% - Énfasis4 2 11 2" xfId="5493" xr:uid="{00000000-0005-0000-0000-000061020000}"/>
    <cellStyle name="20% - Énfasis4 2 11 3" xfId="6043" xr:uid="{00000000-0005-0000-0000-000062020000}"/>
    <cellStyle name="20% - Énfasis4 2 12" xfId="3939" xr:uid="{00000000-0005-0000-0000-000063020000}"/>
    <cellStyle name="20% - Énfasis4 2 13" xfId="4082" xr:uid="{00000000-0005-0000-0000-000064020000}"/>
    <cellStyle name="20% - Énfasis4 2 14" xfId="4937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3" xr:uid="{00000000-0005-0000-0000-000068020000}"/>
    <cellStyle name="20% - Énfasis4 2 3" xfId="2997" xr:uid="{00000000-0005-0000-0000-000069020000}"/>
    <cellStyle name="20% - Énfasis4 2 3 2" xfId="5162" xr:uid="{00000000-0005-0000-0000-00006A020000}"/>
    <cellStyle name="20% - Énfasis4 2 3 3" xfId="5732" xr:uid="{00000000-0005-0000-0000-00006B020000}"/>
    <cellStyle name="20% - Énfasis4 2 4" xfId="2923" xr:uid="{00000000-0005-0000-0000-00006C020000}"/>
    <cellStyle name="20% - Énfasis4 2 4 2" xfId="5098" xr:uid="{00000000-0005-0000-0000-00006D020000}"/>
    <cellStyle name="20% - Énfasis4 2 4 3" xfId="5672" xr:uid="{00000000-0005-0000-0000-00006E020000}"/>
    <cellStyle name="20% - Énfasis4 2 5" xfId="2947" xr:uid="{00000000-0005-0000-0000-00006F020000}"/>
    <cellStyle name="20% - Énfasis4 2 5 2" xfId="5119" xr:uid="{00000000-0005-0000-0000-000070020000}"/>
    <cellStyle name="20% - Énfasis4 2 5 3" xfId="5692" xr:uid="{00000000-0005-0000-0000-000071020000}"/>
    <cellStyle name="20% - Énfasis4 2 6" xfId="3102" xr:uid="{00000000-0005-0000-0000-000072020000}"/>
    <cellStyle name="20% - Énfasis4 2 6 2" xfId="5249" xr:uid="{00000000-0005-0000-0000-000073020000}"/>
    <cellStyle name="20% - Énfasis4 2 6 3" xfId="5813" xr:uid="{00000000-0005-0000-0000-000074020000}"/>
    <cellStyle name="20% - Énfasis4 2 7" xfId="3268" xr:uid="{00000000-0005-0000-0000-000075020000}"/>
    <cellStyle name="20% - Énfasis4 2 7 2" xfId="5380" xr:uid="{00000000-0005-0000-0000-000076020000}"/>
    <cellStyle name="20% - Énfasis4 2 7 3" xfId="5935" xr:uid="{00000000-0005-0000-0000-000077020000}"/>
    <cellStyle name="20% - Énfasis4 2 8" xfId="3150" xr:uid="{00000000-0005-0000-0000-000078020000}"/>
    <cellStyle name="20% - Énfasis4 2 8 2" xfId="5293" xr:uid="{00000000-0005-0000-0000-000079020000}"/>
    <cellStyle name="20% - Énfasis4 2 8 3" xfId="5856" xr:uid="{00000000-0005-0000-0000-00007A020000}"/>
    <cellStyle name="20% - Énfasis4 2 9" xfId="3117" xr:uid="{00000000-0005-0000-0000-00007B020000}"/>
    <cellStyle name="20% - Énfasis4 2 9 2" xfId="5263" xr:uid="{00000000-0005-0000-0000-00007C020000}"/>
    <cellStyle name="20% - Énfasis4 2 9 3" xfId="5827" xr:uid="{00000000-0005-0000-0000-00007D020000}"/>
    <cellStyle name="20% - Énfasis4 3" xfId="853" xr:uid="{00000000-0005-0000-0000-00007E020000}"/>
    <cellStyle name="20% - Énfasis4 3 10" xfId="3285" xr:uid="{00000000-0005-0000-0000-00007F020000}"/>
    <cellStyle name="20% - Énfasis4 3 10 2" xfId="5394" xr:uid="{00000000-0005-0000-0000-000080020000}"/>
    <cellStyle name="20% - Énfasis4 3 10 3" xfId="5948" xr:uid="{00000000-0005-0000-0000-000081020000}"/>
    <cellStyle name="20% - Énfasis4 3 11" xfId="3403" xr:uid="{00000000-0005-0000-0000-000082020000}"/>
    <cellStyle name="20% - Énfasis4 3 11 2" xfId="5494" xr:uid="{00000000-0005-0000-0000-000083020000}"/>
    <cellStyle name="20% - Énfasis4 3 11 3" xfId="6044" xr:uid="{00000000-0005-0000-0000-000084020000}"/>
    <cellStyle name="20% - Énfasis4 3 12" xfId="3940" xr:uid="{00000000-0005-0000-0000-000085020000}"/>
    <cellStyle name="20% - Énfasis4 3 13" xfId="4083" xr:uid="{00000000-0005-0000-0000-000086020000}"/>
    <cellStyle name="20% - Énfasis4 3 14" xfId="4936" xr:uid="{00000000-0005-0000-0000-000087020000}"/>
    <cellStyle name="20% - Énfasis4 3 2" xfId="1095" xr:uid="{00000000-0005-0000-0000-000088020000}"/>
    <cellStyle name="20% - Énfasis4 3 2 2" xfId="5046" xr:uid="{00000000-0005-0000-0000-000089020000}"/>
    <cellStyle name="20% - Énfasis4 3 2 3" xfId="5614" xr:uid="{00000000-0005-0000-0000-00008A020000}"/>
    <cellStyle name="20% - Énfasis4 3 3" xfId="2996" xr:uid="{00000000-0005-0000-0000-00008B020000}"/>
    <cellStyle name="20% - Énfasis4 3 3 2" xfId="5161" xr:uid="{00000000-0005-0000-0000-00008C020000}"/>
    <cellStyle name="20% - Énfasis4 3 3 3" xfId="5731" xr:uid="{00000000-0005-0000-0000-00008D020000}"/>
    <cellStyle name="20% - Énfasis4 3 4" xfId="2924" xr:uid="{00000000-0005-0000-0000-00008E020000}"/>
    <cellStyle name="20% - Énfasis4 3 4 2" xfId="5099" xr:uid="{00000000-0005-0000-0000-00008F020000}"/>
    <cellStyle name="20% - Énfasis4 3 4 3" xfId="5673" xr:uid="{00000000-0005-0000-0000-000090020000}"/>
    <cellStyle name="20% - Énfasis4 3 5" xfId="2901" xr:uid="{00000000-0005-0000-0000-000091020000}"/>
    <cellStyle name="20% - Énfasis4 3 5 2" xfId="5071" xr:uid="{00000000-0005-0000-0000-000092020000}"/>
    <cellStyle name="20% - Énfasis4 3 5 3" xfId="5640" xr:uid="{00000000-0005-0000-0000-000093020000}"/>
    <cellStyle name="20% - Énfasis4 3 6" xfId="3103" xr:uid="{00000000-0005-0000-0000-000094020000}"/>
    <cellStyle name="20% - Énfasis4 3 6 2" xfId="5250" xr:uid="{00000000-0005-0000-0000-000095020000}"/>
    <cellStyle name="20% - Énfasis4 3 6 3" xfId="5814" xr:uid="{00000000-0005-0000-0000-000096020000}"/>
    <cellStyle name="20% - Énfasis4 3 7" xfId="3248" xr:uid="{00000000-0005-0000-0000-000097020000}"/>
    <cellStyle name="20% - Énfasis4 3 7 2" xfId="5367" xr:uid="{00000000-0005-0000-0000-000098020000}"/>
    <cellStyle name="20% - Énfasis4 3 7 3" xfId="5925" xr:uid="{00000000-0005-0000-0000-000099020000}"/>
    <cellStyle name="20% - Énfasis4 3 8" xfId="3176" xr:uid="{00000000-0005-0000-0000-00009A020000}"/>
    <cellStyle name="20% - Énfasis4 3 8 2" xfId="5311" xr:uid="{00000000-0005-0000-0000-00009B020000}"/>
    <cellStyle name="20% - Énfasis4 3 8 3" xfId="5873" xr:uid="{00000000-0005-0000-0000-00009C020000}"/>
    <cellStyle name="20% - Énfasis4 3 9" xfId="3297" xr:uid="{00000000-0005-0000-0000-00009D020000}"/>
    <cellStyle name="20% - Énfasis4 3 9 2" xfId="5406" xr:uid="{00000000-0005-0000-0000-00009E020000}"/>
    <cellStyle name="20% - Énfasis4 3 9 3" xfId="5960" xr:uid="{00000000-0005-0000-0000-00009F020000}"/>
    <cellStyle name="20% - Énfasis4 4" xfId="854" xr:uid="{00000000-0005-0000-0000-0000A0020000}"/>
    <cellStyle name="20% - Énfasis4 4 10" xfId="3317" xr:uid="{00000000-0005-0000-0000-0000A1020000}"/>
    <cellStyle name="20% - Énfasis4 4 10 2" xfId="5423" xr:uid="{00000000-0005-0000-0000-0000A2020000}"/>
    <cellStyle name="20% - Énfasis4 4 10 3" xfId="5977" xr:uid="{00000000-0005-0000-0000-0000A3020000}"/>
    <cellStyle name="20% - Énfasis4 4 11" xfId="3404" xr:uid="{00000000-0005-0000-0000-0000A4020000}"/>
    <cellStyle name="20% - Énfasis4 4 11 2" xfId="5495" xr:uid="{00000000-0005-0000-0000-0000A5020000}"/>
    <cellStyle name="20% - Énfasis4 4 11 3" xfId="6045" xr:uid="{00000000-0005-0000-0000-0000A6020000}"/>
    <cellStyle name="20% - Énfasis4 4 12" xfId="3941" xr:uid="{00000000-0005-0000-0000-0000A7020000}"/>
    <cellStyle name="20% - Énfasis4 4 13" xfId="4084" xr:uid="{00000000-0005-0000-0000-0000A8020000}"/>
    <cellStyle name="20% - Énfasis4 4 14" xfId="4598" xr:uid="{00000000-0005-0000-0000-0000A9020000}"/>
    <cellStyle name="20% - Énfasis4 4 2" xfId="1096" xr:uid="{00000000-0005-0000-0000-0000AA020000}"/>
    <cellStyle name="20% - Énfasis4 4 2 2" xfId="5047" xr:uid="{00000000-0005-0000-0000-0000AB020000}"/>
    <cellStyle name="20% - Énfasis4 4 2 3" xfId="5615" xr:uid="{00000000-0005-0000-0000-0000AC020000}"/>
    <cellStyle name="20% - Énfasis4 4 3" xfId="2972" xr:uid="{00000000-0005-0000-0000-0000AD020000}"/>
    <cellStyle name="20% - Énfasis4 4 3 2" xfId="5142" xr:uid="{00000000-0005-0000-0000-0000AE020000}"/>
    <cellStyle name="20% - Énfasis4 4 3 3" xfId="5715" xr:uid="{00000000-0005-0000-0000-0000AF020000}"/>
    <cellStyle name="20% - Énfasis4 4 4" xfId="3024" xr:uid="{00000000-0005-0000-0000-0000B0020000}"/>
    <cellStyle name="20% - Énfasis4 4 4 2" xfId="5183" xr:uid="{00000000-0005-0000-0000-0000B1020000}"/>
    <cellStyle name="20% - Énfasis4 4 4 3" xfId="5751" xr:uid="{00000000-0005-0000-0000-0000B2020000}"/>
    <cellStyle name="20% - Énfasis4 4 5" xfId="3046" xr:uid="{00000000-0005-0000-0000-0000B3020000}"/>
    <cellStyle name="20% - Énfasis4 4 5 2" xfId="5201" xr:uid="{00000000-0005-0000-0000-0000B4020000}"/>
    <cellStyle name="20% - Énfasis4 4 5 3" xfId="5767" xr:uid="{00000000-0005-0000-0000-0000B5020000}"/>
    <cellStyle name="20% - Énfasis4 4 6" xfId="3104" xr:uid="{00000000-0005-0000-0000-0000B6020000}"/>
    <cellStyle name="20% - Énfasis4 4 6 2" xfId="5251" xr:uid="{00000000-0005-0000-0000-0000B7020000}"/>
    <cellStyle name="20% - Énfasis4 4 6 3" xfId="5815" xr:uid="{00000000-0005-0000-0000-0000B8020000}"/>
    <cellStyle name="20% - Énfasis4 4 7" xfId="3247" xr:uid="{00000000-0005-0000-0000-0000B9020000}"/>
    <cellStyle name="20% - Énfasis4 4 7 2" xfId="5366" xr:uid="{00000000-0005-0000-0000-0000BA020000}"/>
    <cellStyle name="20% - Énfasis4 4 7 3" xfId="5924" xr:uid="{00000000-0005-0000-0000-0000BB020000}"/>
    <cellStyle name="20% - Énfasis4 4 8" xfId="3304" xr:uid="{00000000-0005-0000-0000-0000BC020000}"/>
    <cellStyle name="20% - Énfasis4 4 8 2" xfId="5412" xr:uid="{00000000-0005-0000-0000-0000BD020000}"/>
    <cellStyle name="20% - Énfasis4 4 8 3" xfId="5966" xr:uid="{00000000-0005-0000-0000-0000BE020000}"/>
    <cellStyle name="20% - Énfasis4 4 9" xfId="3213" xr:uid="{00000000-0005-0000-0000-0000BF020000}"/>
    <cellStyle name="20% - Énfasis4 4 9 2" xfId="5337" xr:uid="{00000000-0005-0000-0000-0000C0020000}"/>
    <cellStyle name="20% - Énfasis4 4 9 3" xfId="5897" xr:uid="{00000000-0005-0000-0000-0000C1020000}"/>
    <cellStyle name="20% - Énfasis4 5" xfId="1093" xr:uid="{00000000-0005-0000-0000-0000C2020000}"/>
    <cellStyle name="20% - Énfasis4 5 2" xfId="3471" xr:uid="{00000000-0005-0000-0000-0000C3020000}"/>
    <cellStyle name="20% - Énfasis4 6" xfId="4081" xr:uid="{00000000-0005-0000-0000-0000C4020000}"/>
    <cellStyle name="20% - Énfasis4 7" xfId="4601" xr:uid="{00000000-0005-0000-0000-0000C5020000}"/>
    <cellStyle name="20% - Énfasis5 2" xfId="20" xr:uid="{00000000-0005-0000-0000-0000C6020000}"/>
    <cellStyle name="20% - Énfasis5 2 10" xfId="3193" xr:uid="{00000000-0005-0000-0000-0000C7020000}"/>
    <cellStyle name="20% - Énfasis5 2 10 2" xfId="5325" xr:uid="{00000000-0005-0000-0000-0000C8020000}"/>
    <cellStyle name="20% - Énfasis5 2 10 3" xfId="5886" xr:uid="{00000000-0005-0000-0000-0000C9020000}"/>
    <cellStyle name="20% - Énfasis5 2 11" xfId="3405" xr:uid="{00000000-0005-0000-0000-0000CA020000}"/>
    <cellStyle name="20% - Énfasis5 2 11 2" xfId="5496" xr:uid="{00000000-0005-0000-0000-0000CB020000}"/>
    <cellStyle name="20% - Énfasis5 2 11 3" xfId="6046" xr:uid="{00000000-0005-0000-0000-0000CC020000}"/>
    <cellStyle name="20% - Énfasis5 2 12" xfId="3942" xr:uid="{00000000-0005-0000-0000-0000CD020000}"/>
    <cellStyle name="20% - Énfasis5 2 13" xfId="4086" xr:uid="{00000000-0005-0000-0000-0000CE020000}"/>
    <cellStyle name="20% - Énfasis5 2 14" xfId="4597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6" xr:uid="{00000000-0005-0000-0000-0000D2020000}"/>
    <cellStyle name="20% - Énfasis5 2 3" xfId="2998" xr:uid="{00000000-0005-0000-0000-0000D3020000}"/>
    <cellStyle name="20% - Énfasis5 2 3 2" xfId="5163" xr:uid="{00000000-0005-0000-0000-0000D4020000}"/>
    <cellStyle name="20% - Énfasis5 2 3 3" xfId="5733" xr:uid="{00000000-0005-0000-0000-0000D5020000}"/>
    <cellStyle name="20% - Énfasis5 2 4" xfId="3025" xr:uid="{00000000-0005-0000-0000-0000D6020000}"/>
    <cellStyle name="20% - Énfasis5 2 4 2" xfId="5184" xr:uid="{00000000-0005-0000-0000-0000D7020000}"/>
    <cellStyle name="20% - Énfasis5 2 4 3" xfId="5752" xr:uid="{00000000-0005-0000-0000-0000D8020000}"/>
    <cellStyle name="20% - Énfasis5 2 5" xfId="3045" xr:uid="{00000000-0005-0000-0000-0000D9020000}"/>
    <cellStyle name="20% - Énfasis5 2 5 2" xfId="5200" xr:uid="{00000000-0005-0000-0000-0000DA020000}"/>
    <cellStyle name="20% - Énfasis5 2 5 3" xfId="5766" xr:uid="{00000000-0005-0000-0000-0000DB020000}"/>
    <cellStyle name="20% - Énfasis5 2 6" xfId="3105" xr:uid="{00000000-0005-0000-0000-0000DC020000}"/>
    <cellStyle name="20% - Énfasis5 2 6 2" xfId="5252" xr:uid="{00000000-0005-0000-0000-0000DD020000}"/>
    <cellStyle name="20% - Énfasis5 2 6 3" xfId="5816" xr:uid="{00000000-0005-0000-0000-0000DE020000}"/>
    <cellStyle name="20% - Énfasis5 2 7" xfId="3272" xr:uid="{00000000-0005-0000-0000-0000DF020000}"/>
    <cellStyle name="20% - Énfasis5 2 7 2" xfId="5383" xr:uid="{00000000-0005-0000-0000-0000E0020000}"/>
    <cellStyle name="20% - Énfasis5 2 7 3" xfId="5938" xr:uid="{00000000-0005-0000-0000-0000E1020000}"/>
    <cellStyle name="20% - Énfasis5 2 8" xfId="3159" xr:uid="{00000000-0005-0000-0000-0000E2020000}"/>
    <cellStyle name="20% - Énfasis5 2 8 2" xfId="5302" xr:uid="{00000000-0005-0000-0000-0000E3020000}"/>
    <cellStyle name="20% - Énfasis5 2 8 3" xfId="5865" xr:uid="{00000000-0005-0000-0000-0000E4020000}"/>
    <cellStyle name="20% - Énfasis5 2 9" xfId="3340" xr:uid="{00000000-0005-0000-0000-0000E5020000}"/>
    <cellStyle name="20% - Énfasis5 2 9 2" xfId="5439" xr:uid="{00000000-0005-0000-0000-0000E6020000}"/>
    <cellStyle name="20% - Énfasis5 2 9 3" xfId="5992" xr:uid="{00000000-0005-0000-0000-0000E7020000}"/>
    <cellStyle name="20% - Énfasis5 3" xfId="856" xr:uid="{00000000-0005-0000-0000-0000E8020000}"/>
    <cellStyle name="20% - Énfasis5 3 10" xfId="3351" xr:uid="{00000000-0005-0000-0000-0000E9020000}"/>
    <cellStyle name="20% - Énfasis5 3 10 2" xfId="5450" xr:uid="{00000000-0005-0000-0000-0000EA020000}"/>
    <cellStyle name="20% - Énfasis5 3 10 3" xfId="6002" xr:uid="{00000000-0005-0000-0000-0000EB020000}"/>
    <cellStyle name="20% - Énfasis5 3 11" xfId="3406" xr:uid="{00000000-0005-0000-0000-0000EC020000}"/>
    <cellStyle name="20% - Énfasis5 3 11 2" xfId="5497" xr:uid="{00000000-0005-0000-0000-0000ED020000}"/>
    <cellStyle name="20% - Énfasis5 3 11 3" xfId="6047" xr:uid="{00000000-0005-0000-0000-0000EE020000}"/>
    <cellStyle name="20% - Énfasis5 3 12" xfId="3943" xr:uid="{00000000-0005-0000-0000-0000EF020000}"/>
    <cellStyle name="20% - Énfasis5 3 13" xfId="4087" xr:uid="{00000000-0005-0000-0000-0000F0020000}"/>
    <cellStyle name="20% - Énfasis5 3 14" xfId="4844" xr:uid="{00000000-0005-0000-0000-0000F1020000}"/>
    <cellStyle name="20% - Énfasis5 3 2" xfId="1099" xr:uid="{00000000-0005-0000-0000-0000F2020000}"/>
    <cellStyle name="20% - Énfasis5 3 2 2" xfId="5048" xr:uid="{00000000-0005-0000-0000-0000F3020000}"/>
    <cellStyle name="20% - Énfasis5 3 2 3" xfId="5617" xr:uid="{00000000-0005-0000-0000-0000F4020000}"/>
    <cellStyle name="20% - Énfasis5 3 3" xfId="2971" xr:uid="{00000000-0005-0000-0000-0000F5020000}"/>
    <cellStyle name="20% - Énfasis5 3 3 2" xfId="5141" xr:uid="{00000000-0005-0000-0000-0000F6020000}"/>
    <cellStyle name="20% - Énfasis5 3 3 3" xfId="5714" xr:uid="{00000000-0005-0000-0000-0000F7020000}"/>
    <cellStyle name="20% - Énfasis5 3 4" xfId="2912" xr:uid="{00000000-0005-0000-0000-0000F8020000}"/>
    <cellStyle name="20% - Énfasis5 3 4 2" xfId="5091" xr:uid="{00000000-0005-0000-0000-0000F9020000}"/>
    <cellStyle name="20% - Énfasis5 3 4 3" xfId="5665" xr:uid="{00000000-0005-0000-0000-0000FA020000}"/>
    <cellStyle name="20% - Énfasis5 3 5" xfId="3012" xr:uid="{00000000-0005-0000-0000-0000FB020000}"/>
    <cellStyle name="20% - Énfasis5 3 5 2" xfId="5175" xr:uid="{00000000-0005-0000-0000-0000FC020000}"/>
    <cellStyle name="20% - Énfasis5 3 5 3" xfId="5744" xr:uid="{00000000-0005-0000-0000-0000FD020000}"/>
    <cellStyle name="20% - Énfasis5 3 6" xfId="3106" xr:uid="{00000000-0005-0000-0000-0000FE020000}"/>
    <cellStyle name="20% - Énfasis5 3 6 2" xfId="5253" xr:uid="{00000000-0005-0000-0000-0000FF020000}"/>
    <cellStyle name="20% - Énfasis5 3 6 3" xfId="5817" xr:uid="{00000000-0005-0000-0000-000000030000}"/>
    <cellStyle name="20% - Énfasis5 3 7" xfId="3273" xr:uid="{00000000-0005-0000-0000-000001030000}"/>
    <cellStyle name="20% - Énfasis5 3 7 2" xfId="5384" xr:uid="{00000000-0005-0000-0000-000002030000}"/>
    <cellStyle name="20% - Énfasis5 3 7 3" xfId="5939" xr:uid="{00000000-0005-0000-0000-000003030000}"/>
    <cellStyle name="20% - Énfasis5 3 8" xfId="3305" xr:uid="{00000000-0005-0000-0000-000004030000}"/>
    <cellStyle name="20% - Énfasis5 3 8 2" xfId="5413" xr:uid="{00000000-0005-0000-0000-000005030000}"/>
    <cellStyle name="20% - Énfasis5 3 8 3" xfId="5967" xr:uid="{00000000-0005-0000-0000-000006030000}"/>
    <cellStyle name="20% - Énfasis5 3 9" xfId="3332" xr:uid="{00000000-0005-0000-0000-000007030000}"/>
    <cellStyle name="20% - Énfasis5 3 9 2" xfId="5433" xr:uid="{00000000-0005-0000-0000-000008030000}"/>
    <cellStyle name="20% - Énfasis5 3 9 3" xfId="5987" xr:uid="{00000000-0005-0000-0000-000009030000}"/>
    <cellStyle name="20% - Énfasis5 4" xfId="857" xr:uid="{00000000-0005-0000-0000-00000A030000}"/>
    <cellStyle name="20% - Énfasis5 4 10" xfId="3320" xr:uid="{00000000-0005-0000-0000-00000B030000}"/>
    <cellStyle name="20% - Énfasis5 4 10 2" xfId="5426" xr:uid="{00000000-0005-0000-0000-00000C030000}"/>
    <cellStyle name="20% - Énfasis5 4 10 3" xfId="5980" xr:uid="{00000000-0005-0000-0000-00000D030000}"/>
    <cellStyle name="20% - Énfasis5 4 11" xfId="3407" xr:uid="{00000000-0005-0000-0000-00000E030000}"/>
    <cellStyle name="20% - Énfasis5 4 11 2" xfId="5498" xr:uid="{00000000-0005-0000-0000-00000F030000}"/>
    <cellStyle name="20% - Énfasis5 4 11 3" xfId="6048" xr:uid="{00000000-0005-0000-0000-000010030000}"/>
    <cellStyle name="20% - Énfasis5 4 12" xfId="3944" xr:uid="{00000000-0005-0000-0000-000011030000}"/>
    <cellStyle name="20% - Énfasis5 4 13" xfId="4088" xr:uid="{00000000-0005-0000-0000-000012030000}"/>
    <cellStyle name="20% - Énfasis5 4 14" xfId="5150" xr:uid="{00000000-0005-0000-0000-000013030000}"/>
    <cellStyle name="20% - Énfasis5 4 2" xfId="1100" xr:uid="{00000000-0005-0000-0000-000014030000}"/>
    <cellStyle name="20% - Énfasis5 4 2 2" xfId="5049" xr:uid="{00000000-0005-0000-0000-000015030000}"/>
    <cellStyle name="20% - Énfasis5 4 2 3" xfId="5618" xr:uid="{00000000-0005-0000-0000-000016030000}"/>
    <cellStyle name="20% - Énfasis5 4 3" xfId="2993" xr:uid="{00000000-0005-0000-0000-000017030000}"/>
    <cellStyle name="20% - Énfasis5 4 3 2" xfId="5158" xr:uid="{00000000-0005-0000-0000-000018030000}"/>
    <cellStyle name="20% - Énfasis5 4 3 3" xfId="5728" xr:uid="{00000000-0005-0000-0000-000019030000}"/>
    <cellStyle name="20% - Énfasis5 4 4" xfId="3015" xr:uid="{00000000-0005-0000-0000-00001A030000}"/>
    <cellStyle name="20% - Énfasis5 4 4 2" xfId="5178" xr:uid="{00000000-0005-0000-0000-00001B030000}"/>
    <cellStyle name="20% - Énfasis5 4 4 3" xfId="5747" xr:uid="{00000000-0005-0000-0000-00001C030000}"/>
    <cellStyle name="20% - Énfasis5 4 5" xfId="2952" xr:uid="{00000000-0005-0000-0000-00001D030000}"/>
    <cellStyle name="20% - Énfasis5 4 5 2" xfId="5124" xr:uid="{00000000-0005-0000-0000-00001E030000}"/>
    <cellStyle name="20% - Énfasis5 4 5 3" xfId="5697" xr:uid="{00000000-0005-0000-0000-00001F030000}"/>
    <cellStyle name="20% - Énfasis5 4 6" xfId="3107" xr:uid="{00000000-0005-0000-0000-000020030000}"/>
    <cellStyle name="20% - Énfasis5 4 6 2" xfId="5254" xr:uid="{00000000-0005-0000-0000-000021030000}"/>
    <cellStyle name="20% - Énfasis5 4 6 3" xfId="5818" xr:uid="{00000000-0005-0000-0000-000022030000}"/>
    <cellStyle name="20% - Énfasis5 4 7" xfId="3269" xr:uid="{00000000-0005-0000-0000-000023030000}"/>
    <cellStyle name="20% - Énfasis5 4 7 2" xfId="5381" xr:uid="{00000000-0005-0000-0000-000024030000}"/>
    <cellStyle name="20% - Énfasis5 4 7 3" xfId="5936" xr:uid="{00000000-0005-0000-0000-000025030000}"/>
    <cellStyle name="20% - Énfasis5 4 8" xfId="3177" xr:uid="{00000000-0005-0000-0000-000026030000}"/>
    <cellStyle name="20% - Énfasis5 4 8 2" xfId="5312" xr:uid="{00000000-0005-0000-0000-000027030000}"/>
    <cellStyle name="20% - Énfasis5 4 8 3" xfId="5874" xr:uid="{00000000-0005-0000-0000-000028030000}"/>
    <cellStyle name="20% - Énfasis5 4 9" xfId="3301" xr:uid="{00000000-0005-0000-0000-000029030000}"/>
    <cellStyle name="20% - Énfasis5 4 9 2" xfId="5409" xr:uid="{00000000-0005-0000-0000-00002A030000}"/>
    <cellStyle name="20% - Énfasis5 4 9 3" xfId="5963" xr:uid="{00000000-0005-0000-0000-00002B030000}"/>
    <cellStyle name="20% - Énfasis5 5" xfId="1097" xr:uid="{00000000-0005-0000-0000-00002C030000}"/>
    <cellStyle name="20% - Énfasis5 5 2" xfId="3472" xr:uid="{00000000-0005-0000-0000-00002D030000}"/>
    <cellStyle name="20% - Énfasis5 6" xfId="4085" xr:uid="{00000000-0005-0000-0000-00002E030000}"/>
    <cellStyle name="20% - Énfasis5 7" xfId="4845" xr:uid="{00000000-0005-0000-0000-00002F030000}"/>
    <cellStyle name="20% - Énfasis6 2" xfId="21" xr:uid="{00000000-0005-0000-0000-000030030000}"/>
    <cellStyle name="20% - Énfasis6 2 10" xfId="3244" xr:uid="{00000000-0005-0000-0000-000031030000}"/>
    <cellStyle name="20% - Énfasis6 2 10 2" xfId="5363" xr:uid="{00000000-0005-0000-0000-000032030000}"/>
    <cellStyle name="20% - Énfasis6 2 10 3" xfId="5921" xr:uid="{00000000-0005-0000-0000-000033030000}"/>
    <cellStyle name="20% - Énfasis6 2 11" xfId="3408" xr:uid="{00000000-0005-0000-0000-000034030000}"/>
    <cellStyle name="20% - Énfasis6 2 11 2" xfId="5499" xr:uid="{00000000-0005-0000-0000-000035030000}"/>
    <cellStyle name="20% - Énfasis6 2 11 3" xfId="6049" xr:uid="{00000000-0005-0000-0000-000036030000}"/>
    <cellStyle name="20% - Énfasis6 2 12" xfId="3945" xr:uid="{00000000-0005-0000-0000-000037030000}"/>
    <cellStyle name="20% - Énfasis6 2 13" xfId="4090" xr:uid="{00000000-0005-0000-0000-000038030000}"/>
    <cellStyle name="20% - Énfasis6 2 14" xfId="5056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19" xr:uid="{00000000-0005-0000-0000-00003C030000}"/>
    <cellStyle name="20% - Énfasis6 2 3" xfId="2970" xr:uid="{00000000-0005-0000-0000-00003D030000}"/>
    <cellStyle name="20% - Énfasis6 2 3 2" xfId="5140" xr:uid="{00000000-0005-0000-0000-00003E030000}"/>
    <cellStyle name="20% - Énfasis6 2 3 3" xfId="5713" xr:uid="{00000000-0005-0000-0000-00003F030000}"/>
    <cellStyle name="20% - Énfasis6 2 4" xfId="2914" xr:uid="{00000000-0005-0000-0000-000040030000}"/>
    <cellStyle name="20% - Énfasis6 2 4 2" xfId="5093" xr:uid="{00000000-0005-0000-0000-000041030000}"/>
    <cellStyle name="20% - Énfasis6 2 4 3" xfId="5667" xr:uid="{00000000-0005-0000-0000-000042030000}"/>
    <cellStyle name="20% - Énfasis6 2 5" xfId="2950" xr:uid="{00000000-0005-0000-0000-000043030000}"/>
    <cellStyle name="20% - Énfasis6 2 5 2" xfId="5122" xr:uid="{00000000-0005-0000-0000-000044030000}"/>
    <cellStyle name="20% - Énfasis6 2 5 3" xfId="5695" xr:uid="{00000000-0005-0000-0000-000045030000}"/>
    <cellStyle name="20% - Énfasis6 2 6" xfId="3108" xr:uid="{00000000-0005-0000-0000-000046030000}"/>
    <cellStyle name="20% - Énfasis6 2 6 2" xfId="5255" xr:uid="{00000000-0005-0000-0000-000047030000}"/>
    <cellStyle name="20% - Énfasis6 2 6 3" xfId="5819" xr:uid="{00000000-0005-0000-0000-000048030000}"/>
    <cellStyle name="20% - Énfasis6 2 7" xfId="3275" xr:uid="{00000000-0005-0000-0000-000049030000}"/>
    <cellStyle name="20% - Énfasis6 2 7 2" xfId="5386" xr:uid="{00000000-0005-0000-0000-00004A030000}"/>
    <cellStyle name="20% - Énfasis6 2 7 3" xfId="5941" xr:uid="{00000000-0005-0000-0000-00004B030000}"/>
    <cellStyle name="20% - Énfasis6 2 8" xfId="3178" xr:uid="{00000000-0005-0000-0000-00004C030000}"/>
    <cellStyle name="20% - Énfasis6 2 8 2" xfId="5313" xr:uid="{00000000-0005-0000-0000-00004D030000}"/>
    <cellStyle name="20% - Énfasis6 2 8 3" xfId="5875" xr:uid="{00000000-0005-0000-0000-00004E030000}"/>
    <cellStyle name="20% - Énfasis6 2 9" xfId="3296" xr:uid="{00000000-0005-0000-0000-00004F030000}"/>
    <cellStyle name="20% - Énfasis6 2 9 2" xfId="5405" xr:uid="{00000000-0005-0000-0000-000050030000}"/>
    <cellStyle name="20% - Énfasis6 2 9 3" xfId="5959" xr:uid="{00000000-0005-0000-0000-000051030000}"/>
    <cellStyle name="20% - Énfasis6 3" xfId="859" xr:uid="{00000000-0005-0000-0000-000052030000}"/>
    <cellStyle name="20% - Énfasis6 3 10" xfId="3360" xr:uid="{00000000-0005-0000-0000-000053030000}"/>
    <cellStyle name="20% - Énfasis6 3 10 2" xfId="5457" xr:uid="{00000000-0005-0000-0000-000054030000}"/>
    <cellStyle name="20% - Énfasis6 3 10 3" xfId="6008" xr:uid="{00000000-0005-0000-0000-000055030000}"/>
    <cellStyle name="20% - Énfasis6 3 11" xfId="3409" xr:uid="{00000000-0005-0000-0000-000056030000}"/>
    <cellStyle name="20% - Énfasis6 3 11 2" xfId="5500" xr:uid="{00000000-0005-0000-0000-000057030000}"/>
    <cellStyle name="20% - Énfasis6 3 11 3" xfId="6050" xr:uid="{00000000-0005-0000-0000-000058030000}"/>
    <cellStyle name="20% - Énfasis6 3 12" xfId="3946" xr:uid="{00000000-0005-0000-0000-000059030000}"/>
    <cellStyle name="20% - Énfasis6 3 13" xfId="4091" xr:uid="{00000000-0005-0000-0000-00005A030000}"/>
    <cellStyle name="20% - Énfasis6 3 14" xfId="5038" xr:uid="{00000000-0005-0000-0000-00005B030000}"/>
    <cellStyle name="20% - Énfasis6 3 2" xfId="1103" xr:uid="{00000000-0005-0000-0000-00005C030000}"/>
    <cellStyle name="20% - Énfasis6 3 2 2" xfId="5050" xr:uid="{00000000-0005-0000-0000-00005D030000}"/>
    <cellStyle name="20% - Énfasis6 3 2 3" xfId="5620" xr:uid="{00000000-0005-0000-0000-00005E030000}"/>
    <cellStyle name="20% - Énfasis6 3 3" xfId="2969" xr:uid="{00000000-0005-0000-0000-00005F030000}"/>
    <cellStyle name="20% - Énfasis6 3 3 2" xfId="5139" xr:uid="{00000000-0005-0000-0000-000060030000}"/>
    <cellStyle name="20% - Énfasis6 3 3 3" xfId="5712" xr:uid="{00000000-0005-0000-0000-000061030000}"/>
    <cellStyle name="20% - Énfasis6 3 4" xfId="3014" xr:uid="{00000000-0005-0000-0000-000062030000}"/>
    <cellStyle name="20% - Énfasis6 3 4 2" xfId="5177" xr:uid="{00000000-0005-0000-0000-000063030000}"/>
    <cellStyle name="20% - Énfasis6 3 4 3" xfId="5746" xr:uid="{00000000-0005-0000-0000-000064030000}"/>
    <cellStyle name="20% - Énfasis6 3 5" xfId="3055" xr:uid="{00000000-0005-0000-0000-000065030000}"/>
    <cellStyle name="20% - Énfasis6 3 5 2" xfId="5205" xr:uid="{00000000-0005-0000-0000-000066030000}"/>
    <cellStyle name="20% - Énfasis6 3 5 3" xfId="5771" xr:uid="{00000000-0005-0000-0000-000067030000}"/>
    <cellStyle name="20% - Énfasis6 3 6" xfId="3109" xr:uid="{00000000-0005-0000-0000-000068030000}"/>
    <cellStyle name="20% - Énfasis6 3 6 2" xfId="5256" xr:uid="{00000000-0005-0000-0000-000069030000}"/>
    <cellStyle name="20% - Énfasis6 3 6 3" xfId="5820" xr:uid="{00000000-0005-0000-0000-00006A030000}"/>
    <cellStyle name="20% - Énfasis6 3 7" xfId="3246" xr:uid="{00000000-0005-0000-0000-00006B030000}"/>
    <cellStyle name="20% - Énfasis6 3 7 2" xfId="5365" xr:uid="{00000000-0005-0000-0000-00006C030000}"/>
    <cellStyle name="20% - Énfasis6 3 7 3" xfId="5923" xr:uid="{00000000-0005-0000-0000-00006D030000}"/>
    <cellStyle name="20% - Énfasis6 3 8" xfId="3157" xr:uid="{00000000-0005-0000-0000-00006E030000}"/>
    <cellStyle name="20% - Énfasis6 3 8 2" xfId="5300" xr:uid="{00000000-0005-0000-0000-00006F030000}"/>
    <cellStyle name="20% - Énfasis6 3 8 3" xfId="5863" xr:uid="{00000000-0005-0000-0000-000070030000}"/>
    <cellStyle name="20% - Énfasis6 3 9" xfId="3115" xr:uid="{00000000-0005-0000-0000-000071030000}"/>
    <cellStyle name="20% - Énfasis6 3 9 2" xfId="5262" xr:uid="{00000000-0005-0000-0000-000072030000}"/>
    <cellStyle name="20% - Énfasis6 3 9 3" xfId="5826" xr:uid="{00000000-0005-0000-0000-000073030000}"/>
    <cellStyle name="20% - Énfasis6 4" xfId="860" xr:uid="{00000000-0005-0000-0000-000074030000}"/>
    <cellStyle name="20% - Énfasis6 4 10" xfId="3282" xr:uid="{00000000-0005-0000-0000-000075030000}"/>
    <cellStyle name="20% - Énfasis6 4 10 2" xfId="5392" xr:uid="{00000000-0005-0000-0000-000076030000}"/>
    <cellStyle name="20% - Énfasis6 4 10 3" xfId="5947" xr:uid="{00000000-0005-0000-0000-000077030000}"/>
    <cellStyle name="20% - Énfasis6 4 11" xfId="3410" xr:uid="{00000000-0005-0000-0000-000078030000}"/>
    <cellStyle name="20% - Énfasis6 4 11 2" xfId="5501" xr:uid="{00000000-0005-0000-0000-000079030000}"/>
    <cellStyle name="20% - Énfasis6 4 11 3" xfId="6051" xr:uid="{00000000-0005-0000-0000-00007A030000}"/>
    <cellStyle name="20% - Énfasis6 4 12" xfId="3947" xr:uid="{00000000-0005-0000-0000-00007B030000}"/>
    <cellStyle name="20% - Énfasis6 4 13" xfId="4092" xr:uid="{00000000-0005-0000-0000-00007C030000}"/>
    <cellStyle name="20% - Énfasis6 4 14" xfId="5015" xr:uid="{00000000-0005-0000-0000-00007D030000}"/>
    <cellStyle name="20% - Énfasis6 4 2" xfId="1104" xr:uid="{00000000-0005-0000-0000-00007E030000}"/>
    <cellStyle name="20% - Énfasis6 4 2 2" xfId="5051" xr:uid="{00000000-0005-0000-0000-00007F030000}"/>
    <cellStyle name="20% - Énfasis6 4 2 3" xfId="5621" xr:uid="{00000000-0005-0000-0000-000080030000}"/>
    <cellStyle name="20% - Énfasis6 4 3" xfId="2999" xr:uid="{00000000-0005-0000-0000-000081030000}"/>
    <cellStyle name="20% - Énfasis6 4 3 2" xfId="5164" xr:uid="{00000000-0005-0000-0000-000082030000}"/>
    <cellStyle name="20% - Énfasis6 4 3 3" xfId="5734" xr:uid="{00000000-0005-0000-0000-000083030000}"/>
    <cellStyle name="20% - Énfasis6 4 4" xfId="3026" xr:uid="{00000000-0005-0000-0000-000084030000}"/>
    <cellStyle name="20% - Énfasis6 4 4 2" xfId="5185" xr:uid="{00000000-0005-0000-0000-000085030000}"/>
    <cellStyle name="20% - Énfasis6 4 4 3" xfId="5753" xr:uid="{00000000-0005-0000-0000-000086030000}"/>
    <cellStyle name="20% - Énfasis6 4 5" xfId="3008" xr:uid="{00000000-0005-0000-0000-000087030000}"/>
    <cellStyle name="20% - Énfasis6 4 5 2" xfId="5173" xr:uid="{00000000-0005-0000-0000-000088030000}"/>
    <cellStyle name="20% - Énfasis6 4 5 3" xfId="5743" xr:uid="{00000000-0005-0000-0000-000089030000}"/>
    <cellStyle name="20% - Énfasis6 4 6" xfId="3110" xr:uid="{00000000-0005-0000-0000-00008A030000}"/>
    <cellStyle name="20% - Énfasis6 4 6 2" xfId="5257" xr:uid="{00000000-0005-0000-0000-00008B030000}"/>
    <cellStyle name="20% - Énfasis6 4 6 3" xfId="5821" xr:uid="{00000000-0005-0000-0000-00008C030000}"/>
    <cellStyle name="20% - Énfasis6 4 7" xfId="3245" xr:uid="{00000000-0005-0000-0000-00008D030000}"/>
    <cellStyle name="20% - Énfasis6 4 7 2" xfId="5364" xr:uid="{00000000-0005-0000-0000-00008E030000}"/>
    <cellStyle name="20% - Énfasis6 4 7 3" xfId="5922" xr:uid="{00000000-0005-0000-0000-00008F030000}"/>
    <cellStyle name="20% - Énfasis6 4 8" xfId="3156" xr:uid="{00000000-0005-0000-0000-000090030000}"/>
    <cellStyle name="20% - Énfasis6 4 8 2" xfId="5299" xr:uid="{00000000-0005-0000-0000-000091030000}"/>
    <cellStyle name="20% - Énfasis6 4 8 3" xfId="5862" xr:uid="{00000000-0005-0000-0000-000092030000}"/>
    <cellStyle name="20% - Énfasis6 4 9" xfId="3212" xr:uid="{00000000-0005-0000-0000-000093030000}"/>
    <cellStyle name="20% - Énfasis6 4 9 2" xfId="5336" xr:uid="{00000000-0005-0000-0000-000094030000}"/>
    <cellStyle name="20% - Énfasis6 4 9 3" xfId="5896" xr:uid="{00000000-0005-0000-0000-000095030000}"/>
    <cellStyle name="20% - Énfasis6 5" xfId="1101" xr:uid="{00000000-0005-0000-0000-000096030000}"/>
    <cellStyle name="20% - Énfasis6 5 2" xfId="3473" xr:uid="{00000000-0005-0000-0000-000097030000}"/>
    <cellStyle name="20% - Énfasis6 6" xfId="4089" xr:uid="{00000000-0005-0000-0000-000098030000}"/>
    <cellStyle name="20% - Énfasis6 7" xfId="5065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4" xr:uid="{00000000-0005-0000-0000-00009C030000}"/>
    <cellStyle name="3 indents 3" xfId="4093" xr:uid="{00000000-0005-0000-0000-00009D030000}"/>
    <cellStyle name="3 indents 4" xfId="4947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5" xr:uid="{00000000-0005-0000-0000-0000A1030000}"/>
    <cellStyle name="4 indents 3" xfId="4094" xr:uid="{00000000-0005-0000-0000-0000A2030000}"/>
    <cellStyle name="4 indents 4" xfId="4856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6" xr:uid="{00000000-0005-0000-0000-0000A6030000}"/>
    <cellStyle name="40% - Accent1 4" xfId="4095" xr:uid="{00000000-0005-0000-0000-0000A7030000}"/>
    <cellStyle name="40% - Accent1 5" xfId="4595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7" xr:uid="{00000000-0005-0000-0000-0000AB030000}"/>
    <cellStyle name="40% - Accent2 4" xfId="4096" xr:uid="{00000000-0005-0000-0000-0000AC030000}"/>
    <cellStyle name="40% - Accent2 5" xfId="5527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8" xr:uid="{00000000-0005-0000-0000-0000B0030000}"/>
    <cellStyle name="40% - Accent3 4" xfId="4097" xr:uid="{00000000-0005-0000-0000-0000B1030000}"/>
    <cellStyle name="40% - Accent3 5" xfId="5453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79" xr:uid="{00000000-0005-0000-0000-0000B5030000}"/>
    <cellStyle name="40% - Accent4 4" xfId="4098" xr:uid="{00000000-0005-0000-0000-0000B6030000}"/>
    <cellStyle name="40% - Accent4 5" xfId="5393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0" xr:uid="{00000000-0005-0000-0000-0000BA030000}"/>
    <cellStyle name="40% - Accent5 4" xfId="4099" xr:uid="{00000000-0005-0000-0000-0000BB030000}"/>
    <cellStyle name="40% - Accent5 5" xfId="5437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1" xr:uid="{00000000-0005-0000-0000-0000BF030000}"/>
    <cellStyle name="40% - Accent6 4" xfId="4100" xr:uid="{00000000-0005-0000-0000-0000C0030000}"/>
    <cellStyle name="40% - Accent6 5" xfId="5458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5" xr:uid="{00000000-0005-0000-0000-0000C4030000}"/>
    <cellStyle name="40% - Colore 1 11" xfId="1115" xr:uid="{00000000-0005-0000-0000-0000C5030000}"/>
    <cellStyle name="40% - Colore 1 11 2" xfId="2056" xr:uid="{00000000-0005-0000-0000-0000C6030000}"/>
    <cellStyle name="40% - Colore 1 12" xfId="1116" xr:uid="{00000000-0005-0000-0000-0000C7030000}"/>
    <cellStyle name="40% - Colore 1 12 2" xfId="2057" xr:uid="{00000000-0005-0000-0000-0000C8030000}"/>
    <cellStyle name="40% - Colore 1 13" xfId="2058" xr:uid="{00000000-0005-0000-0000-0000C9030000}"/>
    <cellStyle name="40% - Colore 1 14" xfId="3482" xr:uid="{00000000-0005-0000-0000-0000CA030000}"/>
    <cellStyle name="40% - Colore 1 15" xfId="4101" xr:uid="{00000000-0005-0000-0000-0000CB030000}"/>
    <cellStyle name="40% - Colore 1 16" xfId="5373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59" xr:uid="{00000000-0005-0000-0000-0000CF030000}"/>
    <cellStyle name="40% - Colore 1 2 3" xfId="2060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1" xr:uid="{00000000-0005-0000-0000-0000D3030000}"/>
    <cellStyle name="40% - Colore 1 3 3" xfId="2062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3" xr:uid="{00000000-0005-0000-0000-0000D7030000}"/>
    <cellStyle name="40% - Colore 1 4 3" xfId="2064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5" xr:uid="{00000000-0005-0000-0000-0000DB030000}"/>
    <cellStyle name="40% - Colore 1 5 3" xfId="2066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7" xr:uid="{00000000-0005-0000-0000-0000DF030000}"/>
    <cellStyle name="40% - Colore 1 6 3" xfId="2068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69" xr:uid="{00000000-0005-0000-0000-0000E3030000}"/>
    <cellStyle name="40% - Colore 1 7 3" xfId="2070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1" xr:uid="{00000000-0005-0000-0000-0000E7030000}"/>
    <cellStyle name="40% - Colore 1 8 3" xfId="2072" xr:uid="{00000000-0005-0000-0000-0000E8030000}"/>
    <cellStyle name="40% - Colore 1 9" xfId="1130" xr:uid="{00000000-0005-0000-0000-0000E9030000}"/>
    <cellStyle name="40% - Colore 1 9 2" xfId="2073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4" xr:uid="{00000000-0005-0000-0000-0000ED030000}"/>
    <cellStyle name="40% - Colore 2 11" xfId="1133" xr:uid="{00000000-0005-0000-0000-0000EE030000}"/>
    <cellStyle name="40% - Colore 2 11 2" xfId="2075" xr:uid="{00000000-0005-0000-0000-0000EF030000}"/>
    <cellStyle name="40% - Colore 2 12" xfId="1134" xr:uid="{00000000-0005-0000-0000-0000F0030000}"/>
    <cellStyle name="40% - Colore 2 12 2" xfId="2076" xr:uid="{00000000-0005-0000-0000-0000F1030000}"/>
    <cellStyle name="40% - Colore 2 13" xfId="2077" xr:uid="{00000000-0005-0000-0000-0000F2030000}"/>
    <cellStyle name="40% - Colore 2 14" xfId="3483" xr:uid="{00000000-0005-0000-0000-0000F3030000}"/>
    <cellStyle name="40% - Colore 2 15" xfId="4105" xr:uid="{00000000-0005-0000-0000-0000F4030000}"/>
    <cellStyle name="40% - Colore 2 16" xfId="4843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8" xr:uid="{00000000-0005-0000-0000-0000F8030000}"/>
    <cellStyle name="40% - Colore 2 2 3" xfId="2079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0" xr:uid="{00000000-0005-0000-0000-0000FC030000}"/>
    <cellStyle name="40% - Colore 2 3 3" xfId="2081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2" xr:uid="{00000000-0005-0000-0000-000000040000}"/>
    <cellStyle name="40% - Colore 2 4 3" xfId="2083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4" xr:uid="{00000000-0005-0000-0000-000004040000}"/>
    <cellStyle name="40% - Colore 2 5 3" xfId="2085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6" xr:uid="{00000000-0005-0000-0000-000008040000}"/>
    <cellStyle name="40% - Colore 2 6 3" xfId="2087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8" xr:uid="{00000000-0005-0000-0000-00000C040000}"/>
    <cellStyle name="40% - Colore 2 7 3" xfId="2089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0" xr:uid="{00000000-0005-0000-0000-000010040000}"/>
    <cellStyle name="40% - Colore 2 8 3" xfId="2091" xr:uid="{00000000-0005-0000-0000-000011040000}"/>
    <cellStyle name="40% - Colore 2 9" xfId="1148" xr:uid="{00000000-0005-0000-0000-000012040000}"/>
    <cellStyle name="40% - Colore 2 9 2" xfId="2092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3" xr:uid="{00000000-0005-0000-0000-000016040000}"/>
    <cellStyle name="40% - Colore 3 11" xfId="1151" xr:uid="{00000000-0005-0000-0000-000017040000}"/>
    <cellStyle name="40% - Colore 3 11 2" xfId="2094" xr:uid="{00000000-0005-0000-0000-000018040000}"/>
    <cellStyle name="40% - Colore 3 12" xfId="1152" xr:uid="{00000000-0005-0000-0000-000019040000}"/>
    <cellStyle name="40% - Colore 3 12 2" xfId="2095" xr:uid="{00000000-0005-0000-0000-00001A040000}"/>
    <cellStyle name="40% - Colore 3 13" xfId="2096" xr:uid="{00000000-0005-0000-0000-00001B040000}"/>
    <cellStyle name="40% - Colore 3 14" xfId="3484" xr:uid="{00000000-0005-0000-0000-00001C040000}"/>
    <cellStyle name="40% - Colore 3 15" xfId="4106" xr:uid="{00000000-0005-0000-0000-00001D040000}"/>
    <cellStyle name="40% - Colore 3 16" xfId="5147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7" xr:uid="{00000000-0005-0000-0000-000021040000}"/>
    <cellStyle name="40% - Colore 3 2 3" xfId="2098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099" xr:uid="{00000000-0005-0000-0000-000025040000}"/>
    <cellStyle name="40% - Colore 3 3 3" xfId="2100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1" xr:uid="{00000000-0005-0000-0000-000029040000}"/>
    <cellStyle name="40% - Colore 3 4 3" xfId="2102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3" xr:uid="{00000000-0005-0000-0000-00002D040000}"/>
    <cellStyle name="40% - Colore 3 5 3" xfId="2104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5" xr:uid="{00000000-0005-0000-0000-000031040000}"/>
    <cellStyle name="40% - Colore 3 6 3" xfId="2106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7" xr:uid="{00000000-0005-0000-0000-000035040000}"/>
    <cellStyle name="40% - Colore 3 7 3" xfId="2108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09" xr:uid="{00000000-0005-0000-0000-000039040000}"/>
    <cellStyle name="40% - Colore 3 8 3" xfId="2110" xr:uid="{00000000-0005-0000-0000-00003A040000}"/>
    <cellStyle name="40% - Colore 3 9" xfId="1166" xr:uid="{00000000-0005-0000-0000-00003B040000}"/>
    <cellStyle name="40% - Colore 3 9 2" xfId="2111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2" xr:uid="{00000000-0005-0000-0000-00003F040000}"/>
    <cellStyle name="40% - Colore 4 11" xfId="1169" xr:uid="{00000000-0005-0000-0000-000040040000}"/>
    <cellStyle name="40% - Colore 4 11 2" xfId="2113" xr:uid="{00000000-0005-0000-0000-000041040000}"/>
    <cellStyle name="40% - Colore 4 12" xfId="1170" xr:uid="{00000000-0005-0000-0000-000042040000}"/>
    <cellStyle name="40% - Colore 4 12 2" xfId="2114" xr:uid="{00000000-0005-0000-0000-000043040000}"/>
    <cellStyle name="40% - Colore 4 13" xfId="2115" xr:uid="{00000000-0005-0000-0000-000044040000}"/>
    <cellStyle name="40% - Colore 4 14" xfId="3485" xr:uid="{00000000-0005-0000-0000-000045040000}"/>
    <cellStyle name="40% - Colore 4 15" xfId="4107" xr:uid="{00000000-0005-0000-0000-000046040000}"/>
    <cellStyle name="40% - Colore 4 16" xfId="4842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6" xr:uid="{00000000-0005-0000-0000-00004A040000}"/>
    <cellStyle name="40% - Colore 4 2 3" xfId="2117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8" xr:uid="{00000000-0005-0000-0000-00004E040000}"/>
    <cellStyle name="40% - Colore 4 3 3" xfId="2119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0" xr:uid="{00000000-0005-0000-0000-000052040000}"/>
    <cellStyle name="40% - Colore 4 4 3" xfId="2121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2" xr:uid="{00000000-0005-0000-0000-000056040000}"/>
    <cellStyle name="40% - Colore 4 5 3" xfId="2123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4" xr:uid="{00000000-0005-0000-0000-00005A040000}"/>
    <cellStyle name="40% - Colore 4 6 3" xfId="2125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6" xr:uid="{00000000-0005-0000-0000-00005E040000}"/>
    <cellStyle name="40% - Colore 4 7 3" xfId="2127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8" xr:uid="{00000000-0005-0000-0000-000062040000}"/>
    <cellStyle name="40% - Colore 4 8 3" xfId="2129" xr:uid="{00000000-0005-0000-0000-000063040000}"/>
    <cellStyle name="40% - Colore 4 9" xfId="1184" xr:uid="{00000000-0005-0000-0000-000064040000}"/>
    <cellStyle name="40% - Colore 4 9 2" xfId="2130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1" xr:uid="{00000000-0005-0000-0000-000068040000}"/>
    <cellStyle name="40% - Colore 5 11" xfId="1187" xr:uid="{00000000-0005-0000-0000-000069040000}"/>
    <cellStyle name="40% - Colore 5 11 2" xfId="2132" xr:uid="{00000000-0005-0000-0000-00006A040000}"/>
    <cellStyle name="40% - Colore 5 12" xfId="1188" xr:uid="{00000000-0005-0000-0000-00006B040000}"/>
    <cellStyle name="40% - Colore 5 12 2" xfId="2133" xr:uid="{00000000-0005-0000-0000-00006C040000}"/>
    <cellStyle name="40% - Colore 5 13" xfId="2134" xr:uid="{00000000-0005-0000-0000-00006D040000}"/>
    <cellStyle name="40% - Colore 5 14" xfId="3486" xr:uid="{00000000-0005-0000-0000-00006E040000}"/>
    <cellStyle name="40% - Colore 5 15" xfId="4108" xr:uid="{00000000-0005-0000-0000-00006F040000}"/>
    <cellStyle name="40% - Colore 5 16" xfId="4581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5" xr:uid="{00000000-0005-0000-0000-000073040000}"/>
    <cellStyle name="40% - Colore 5 2 3" xfId="2136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7" xr:uid="{00000000-0005-0000-0000-000077040000}"/>
    <cellStyle name="40% - Colore 5 3 3" xfId="2138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39" xr:uid="{00000000-0005-0000-0000-00007B040000}"/>
    <cellStyle name="40% - Colore 5 4 3" xfId="2140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1" xr:uid="{00000000-0005-0000-0000-00007F040000}"/>
    <cellStyle name="40% - Colore 5 5 3" xfId="2142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3" xr:uid="{00000000-0005-0000-0000-000083040000}"/>
    <cellStyle name="40% - Colore 5 6 3" xfId="2144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5" xr:uid="{00000000-0005-0000-0000-000087040000}"/>
    <cellStyle name="40% - Colore 5 7 3" xfId="2146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7" xr:uid="{00000000-0005-0000-0000-00008B040000}"/>
    <cellStyle name="40% - Colore 5 8 3" xfId="2148" xr:uid="{00000000-0005-0000-0000-00008C040000}"/>
    <cellStyle name="40% - Colore 5 9" xfId="1202" xr:uid="{00000000-0005-0000-0000-00008D040000}"/>
    <cellStyle name="40% - Colore 5 9 2" xfId="2149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0" xr:uid="{00000000-0005-0000-0000-000091040000}"/>
    <cellStyle name="40% - Colore 6 11" xfId="1205" xr:uid="{00000000-0005-0000-0000-000092040000}"/>
    <cellStyle name="40% - Colore 6 11 2" xfId="2151" xr:uid="{00000000-0005-0000-0000-000093040000}"/>
    <cellStyle name="40% - Colore 6 12" xfId="1206" xr:uid="{00000000-0005-0000-0000-000094040000}"/>
    <cellStyle name="40% - Colore 6 12 2" xfId="2152" xr:uid="{00000000-0005-0000-0000-000095040000}"/>
    <cellStyle name="40% - Colore 6 13" xfId="2153" xr:uid="{00000000-0005-0000-0000-000096040000}"/>
    <cellStyle name="40% - Colore 6 14" xfId="3487" xr:uid="{00000000-0005-0000-0000-000097040000}"/>
    <cellStyle name="40% - Colore 6 15" xfId="4110" xr:uid="{00000000-0005-0000-0000-000098040000}"/>
    <cellStyle name="40% - Colore 6 16" xfId="4578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4" xr:uid="{00000000-0005-0000-0000-00009C040000}"/>
    <cellStyle name="40% - Colore 6 2 3" xfId="2155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6" xr:uid="{00000000-0005-0000-0000-0000A0040000}"/>
    <cellStyle name="40% - Colore 6 3 3" xfId="2157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8" xr:uid="{00000000-0005-0000-0000-0000A4040000}"/>
    <cellStyle name="40% - Colore 6 4 3" xfId="2159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0" xr:uid="{00000000-0005-0000-0000-0000A8040000}"/>
    <cellStyle name="40% - Colore 6 5 3" xfId="2161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2" xr:uid="{00000000-0005-0000-0000-0000AC040000}"/>
    <cellStyle name="40% - Colore 6 6 3" xfId="2163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4" xr:uid="{00000000-0005-0000-0000-0000B0040000}"/>
    <cellStyle name="40% - Colore 6 7 3" xfId="2165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6" xr:uid="{00000000-0005-0000-0000-0000B4040000}"/>
    <cellStyle name="40% - Colore 6 8 3" xfId="2167" xr:uid="{00000000-0005-0000-0000-0000B5040000}"/>
    <cellStyle name="40% - Colore 6 9" xfId="1220" xr:uid="{00000000-0005-0000-0000-0000B6040000}"/>
    <cellStyle name="40% - Colore 6 9 2" xfId="2168" xr:uid="{00000000-0005-0000-0000-0000B7040000}"/>
    <cellStyle name="40% - Énfasis1 2" xfId="36" xr:uid="{00000000-0005-0000-0000-0000B8040000}"/>
    <cellStyle name="40% - Énfasis1 2 10" xfId="3162" xr:uid="{00000000-0005-0000-0000-0000B9040000}"/>
    <cellStyle name="40% - Énfasis1 2 10 2" xfId="5305" xr:uid="{00000000-0005-0000-0000-0000BA040000}"/>
    <cellStyle name="40% - Énfasis1 2 10 3" xfId="5867" xr:uid="{00000000-0005-0000-0000-0000BB040000}"/>
    <cellStyle name="40% - Énfasis1 2 11" xfId="3411" xr:uid="{00000000-0005-0000-0000-0000BC040000}"/>
    <cellStyle name="40% - Énfasis1 2 11 2" xfId="5502" xr:uid="{00000000-0005-0000-0000-0000BD040000}"/>
    <cellStyle name="40% - Énfasis1 2 11 3" xfId="6052" xr:uid="{00000000-0005-0000-0000-0000BE040000}"/>
    <cellStyle name="40% - Énfasis1 2 12" xfId="3948" xr:uid="{00000000-0005-0000-0000-0000BF040000}"/>
    <cellStyle name="40% - Énfasis1 2 13" xfId="4112" xr:uid="{00000000-0005-0000-0000-0000C0040000}"/>
    <cellStyle name="40% - Énfasis1 2 14" xfId="4573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3" xr:uid="{00000000-0005-0000-0000-0000C4040000}"/>
    <cellStyle name="40% - Énfasis1 2 3" xfId="2967" xr:uid="{00000000-0005-0000-0000-0000C5040000}"/>
    <cellStyle name="40% - Énfasis1 2 3 2" xfId="5138" xr:uid="{00000000-0005-0000-0000-0000C6040000}"/>
    <cellStyle name="40% - Énfasis1 2 3 3" xfId="5711" xr:uid="{00000000-0005-0000-0000-0000C7040000}"/>
    <cellStyle name="40% - Énfasis1 2 4" xfId="2925" xr:uid="{00000000-0005-0000-0000-0000C8040000}"/>
    <cellStyle name="40% - Énfasis1 2 4 2" xfId="5100" xr:uid="{00000000-0005-0000-0000-0000C9040000}"/>
    <cellStyle name="40% - Énfasis1 2 4 3" xfId="5674" xr:uid="{00000000-0005-0000-0000-0000CA040000}"/>
    <cellStyle name="40% - Énfasis1 2 5" xfId="2900" xr:uid="{00000000-0005-0000-0000-0000CB040000}"/>
    <cellStyle name="40% - Énfasis1 2 5 2" xfId="5070" xr:uid="{00000000-0005-0000-0000-0000CC040000}"/>
    <cellStyle name="40% - Énfasis1 2 5 3" xfId="5639" xr:uid="{00000000-0005-0000-0000-0000CD040000}"/>
    <cellStyle name="40% - Énfasis1 2 6" xfId="3121" xr:uid="{00000000-0005-0000-0000-0000CE040000}"/>
    <cellStyle name="40% - Énfasis1 2 6 2" xfId="5266" xr:uid="{00000000-0005-0000-0000-0000CF040000}"/>
    <cellStyle name="40% - Énfasis1 2 6 3" xfId="5830" xr:uid="{00000000-0005-0000-0000-0000D0040000}"/>
    <cellStyle name="40% - Énfasis1 2 7" xfId="3238" xr:uid="{00000000-0005-0000-0000-0000D1040000}"/>
    <cellStyle name="40% - Énfasis1 2 7 2" xfId="5358" xr:uid="{00000000-0005-0000-0000-0000D2040000}"/>
    <cellStyle name="40% - Énfasis1 2 7 3" xfId="5917" xr:uid="{00000000-0005-0000-0000-0000D3040000}"/>
    <cellStyle name="40% - Énfasis1 2 8" xfId="3181" xr:uid="{00000000-0005-0000-0000-0000D4040000}"/>
    <cellStyle name="40% - Énfasis1 2 8 2" xfId="5316" xr:uid="{00000000-0005-0000-0000-0000D5040000}"/>
    <cellStyle name="40% - Énfasis1 2 8 3" xfId="5878" xr:uid="{00000000-0005-0000-0000-0000D6040000}"/>
    <cellStyle name="40% - Énfasis1 2 9" xfId="3382" xr:uid="{00000000-0005-0000-0000-0000D7040000}"/>
    <cellStyle name="40% - Énfasis1 2 9 2" xfId="5476" xr:uid="{00000000-0005-0000-0000-0000D8040000}"/>
    <cellStyle name="40% - Énfasis1 2 9 3" xfId="6026" xr:uid="{00000000-0005-0000-0000-0000D9040000}"/>
    <cellStyle name="40% - Énfasis1 3" xfId="862" xr:uid="{00000000-0005-0000-0000-0000DA040000}"/>
    <cellStyle name="40% - Énfasis1 3 10" xfId="3089" xr:uid="{00000000-0005-0000-0000-0000DB040000}"/>
    <cellStyle name="40% - Énfasis1 3 10 2" xfId="5236" xr:uid="{00000000-0005-0000-0000-0000DC040000}"/>
    <cellStyle name="40% - Énfasis1 3 10 3" xfId="5801" xr:uid="{00000000-0005-0000-0000-0000DD040000}"/>
    <cellStyle name="40% - Énfasis1 3 11" xfId="3412" xr:uid="{00000000-0005-0000-0000-0000DE040000}"/>
    <cellStyle name="40% - Énfasis1 3 11 2" xfId="5503" xr:uid="{00000000-0005-0000-0000-0000DF040000}"/>
    <cellStyle name="40% - Énfasis1 3 11 3" xfId="6053" xr:uid="{00000000-0005-0000-0000-0000E0040000}"/>
    <cellStyle name="40% - Énfasis1 3 12" xfId="3949" xr:uid="{00000000-0005-0000-0000-0000E1040000}"/>
    <cellStyle name="40% - Énfasis1 3 13" xfId="4113" xr:uid="{00000000-0005-0000-0000-0000E2040000}"/>
    <cellStyle name="40% - Énfasis1 3 14" xfId="4841" xr:uid="{00000000-0005-0000-0000-0000E3040000}"/>
    <cellStyle name="40% - Énfasis1 3 2" xfId="1223" xr:uid="{00000000-0005-0000-0000-0000E4040000}"/>
    <cellStyle name="40% - Énfasis1 3 2 2" xfId="5074" xr:uid="{00000000-0005-0000-0000-0000E5040000}"/>
    <cellStyle name="40% - Énfasis1 3 2 3" xfId="5644" xr:uid="{00000000-0005-0000-0000-0000E6040000}"/>
    <cellStyle name="40% - Énfasis1 3 3" xfId="3062" xr:uid="{00000000-0005-0000-0000-0000E7040000}"/>
    <cellStyle name="40% - Énfasis1 3 3 2" xfId="5212" xr:uid="{00000000-0005-0000-0000-0000E8040000}"/>
    <cellStyle name="40% - Énfasis1 3 3 3" xfId="5778" xr:uid="{00000000-0005-0000-0000-0000E9040000}"/>
    <cellStyle name="40% - Énfasis1 3 4" xfId="2891" xr:uid="{00000000-0005-0000-0000-0000EA040000}"/>
    <cellStyle name="40% - Énfasis1 3 4 2" xfId="5064" xr:uid="{00000000-0005-0000-0000-0000EB040000}"/>
    <cellStyle name="40% - Énfasis1 3 4 3" xfId="5634" xr:uid="{00000000-0005-0000-0000-0000EC040000}"/>
    <cellStyle name="40% - Énfasis1 3 5" xfId="2910" xr:uid="{00000000-0005-0000-0000-0000ED040000}"/>
    <cellStyle name="40% - Énfasis1 3 5 2" xfId="5089" xr:uid="{00000000-0005-0000-0000-0000EE040000}"/>
    <cellStyle name="40% - Énfasis1 3 5 3" xfId="5663" xr:uid="{00000000-0005-0000-0000-0000EF040000}"/>
    <cellStyle name="40% - Énfasis1 3 6" xfId="3122" xr:uid="{00000000-0005-0000-0000-0000F0040000}"/>
    <cellStyle name="40% - Énfasis1 3 6 2" xfId="5267" xr:uid="{00000000-0005-0000-0000-0000F1040000}"/>
    <cellStyle name="40% - Énfasis1 3 6 3" xfId="5831" xr:uid="{00000000-0005-0000-0000-0000F2040000}"/>
    <cellStyle name="40% - Énfasis1 3 7" xfId="3347" xr:uid="{00000000-0005-0000-0000-0000F3040000}"/>
    <cellStyle name="40% - Énfasis1 3 7 2" xfId="5446" xr:uid="{00000000-0005-0000-0000-0000F4040000}"/>
    <cellStyle name="40% - Énfasis1 3 7 3" xfId="5999" xr:uid="{00000000-0005-0000-0000-0000F5040000}"/>
    <cellStyle name="40% - Énfasis1 3 8" xfId="3369" xr:uid="{00000000-0005-0000-0000-0000F6040000}"/>
    <cellStyle name="40% - Énfasis1 3 8 2" xfId="5466" xr:uid="{00000000-0005-0000-0000-0000F7040000}"/>
    <cellStyle name="40% - Énfasis1 3 8 3" xfId="6016" xr:uid="{00000000-0005-0000-0000-0000F8040000}"/>
    <cellStyle name="40% - Énfasis1 3 9" xfId="3331" xr:uid="{00000000-0005-0000-0000-0000F9040000}"/>
    <cellStyle name="40% - Énfasis1 3 9 2" xfId="5432" xr:uid="{00000000-0005-0000-0000-0000FA040000}"/>
    <cellStyle name="40% - Énfasis1 3 9 3" xfId="5986" xr:uid="{00000000-0005-0000-0000-0000FB040000}"/>
    <cellStyle name="40% - Énfasis1 4" xfId="863" xr:uid="{00000000-0005-0000-0000-0000FC040000}"/>
    <cellStyle name="40% - Énfasis1 4 10" xfId="3118" xr:uid="{00000000-0005-0000-0000-0000FD040000}"/>
    <cellStyle name="40% - Énfasis1 4 10 2" xfId="5264" xr:uid="{00000000-0005-0000-0000-0000FE040000}"/>
    <cellStyle name="40% - Énfasis1 4 10 3" xfId="5828" xr:uid="{00000000-0005-0000-0000-0000FF040000}"/>
    <cellStyle name="40% - Énfasis1 4 11" xfId="3413" xr:uid="{00000000-0005-0000-0000-000000050000}"/>
    <cellStyle name="40% - Énfasis1 4 11 2" xfId="5504" xr:uid="{00000000-0005-0000-0000-000001050000}"/>
    <cellStyle name="40% - Énfasis1 4 11 3" xfId="6054" xr:uid="{00000000-0005-0000-0000-000002050000}"/>
    <cellStyle name="40% - Énfasis1 4 12" xfId="3950" xr:uid="{00000000-0005-0000-0000-000003050000}"/>
    <cellStyle name="40% - Énfasis1 4 13" xfId="4114" xr:uid="{00000000-0005-0000-0000-000004050000}"/>
    <cellStyle name="40% - Énfasis1 4 14" xfId="4571" xr:uid="{00000000-0005-0000-0000-000005050000}"/>
    <cellStyle name="40% - Énfasis1 4 2" xfId="1224" xr:uid="{00000000-0005-0000-0000-000006050000}"/>
    <cellStyle name="40% - Énfasis1 4 2 2" xfId="5075" xr:uid="{00000000-0005-0000-0000-000007050000}"/>
    <cellStyle name="40% - Énfasis1 4 2 3" xfId="5645" xr:uid="{00000000-0005-0000-0000-000008050000}"/>
    <cellStyle name="40% - Énfasis1 4 3" xfId="2966" xr:uid="{00000000-0005-0000-0000-000009050000}"/>
    <cellStyle name="40% - Énfasis1 4 3 2" xfId="5137" xr:uid="{00000000-0005-0000-0000-00000A050000}"/>
    <cellStyle name="40% - Énfasis1 4 3 3" xfId="5710" xr:uid="{00000000-0005-0000-0000-00000B050000}"/>
    <cellStyle name="40% - Énfasis1 4 4" xfId="3027" xr:uid="{00000000-0005-0000-0000-00000C050000}"/>
    <cellStyle name="40% - Énfasis1 4 4 2" xfId="5186" xr:uid="{00000000-0005-0000-0000-00000D050000}"/>
    <cellStyle name="40% - Énfasis1 4 4 3" xfId="5754" xr:uid="{00000000-0005-0000-0000-00000E050000}"/>
    <cellStyle name="40% - Énfasis1 4 5" xfId="2899" xr:uid="{00000000-0005-0000-0000-00000F050000}"/>
    <cellStyle name="40% - Énfasis1 4 5 2" xfId="5069" xr:uid="{00000000-0005-0000-0000-000010050000}"/>
    <cellStyle name="40% - Énfasis1 4 5 3" xfId="5638" xr:uid="{00000000-0005-0000-0000-000011050000}"/>
    <cellStyle name="40% - Énfasis1 4 6" xfId="3123" xr:uid="{00000000-0005-0000-0000-000012050000}"/>
    <cellStyle name="40% - Énfasis1 4 6 2" xfId="5268" xr:uid="{00000000-0005-0000-0000-000013050000}"/>
    <cellStyle name="40% - Énfasis1 4 6 3" xfId="5832" xr:uid="{00000000-0005-0000-0000-000014050000}"/>
    <cellStyle name="40% - Énfasis1 4 7" xfId="3237" xr:uid="{00000000-0005-0000-0000-000015050000}"/>
    <cellStyle name="40% - Énfasis1 4 7 2" xfId="5357" xr:uid="{00000000-0005-0000-0000-000016050000}"/>
    <cellStyle name="40% - Énfasis1 4 7 3" xfId="5916" xr:uid="{00000000-0005-0000-0000-000017050000}"/>
    <cellStyle name="40% - Énfasis1 4 8" xfId="3309" xr:uid="{00000000-0005-0000-0000-000018050000}"/>
    <cellStyle name="40% - Énfasis1 4 8 2" xfId="5416" xr:uid="{00000000-0005-0000-0000-000019050000}"/>
    <cellStyle name="40% - Énfasis1 4 8 3" xfId="5970" xr:uid="{00000000-0005-0000-0000-00001A050000}"/>
    <cellStyle name="40% - Énfasis1 4 9" xfId="3381" xr:uid="{00000000-0005-0000-0000-00001B050000}"/>
    <cellStyle name="40% - Énfasis1 4 9 2" xfId="5475" xr:uid="{00000000-0005-0000-0000-00001C050000}"/>
    <cellStyle name="40% - Énfasis1 4 9 3" xfId="6025" xr:uid="{00000000-0005-0000-0000-00001D050000}"/>
    <cellStyle name="40% - Énfasis1 5" xfId="1221" xr:uid="{00000000-0005-0000-0000-00001E050000}"/>
    <cellStyle name="40% - Énfasis1 5 2" xfId="3488" xr:uid="{00000000-0005-0000-0000-00001F050000}"/>
    <cellStyle name="40% - Énfasis1 6" xfId="4111" xr:uid="{00000000-0005-0000-0000-000020050000}"/>
    <cellStyle name="40% - Énfasis1 7" xfId="4653" xr:uid="{00000000-0005-0000-0000-000021050000}"/>
    <cellStyle name="40% - Énfasis2 2" xfId="37" xr:uid="{00000000-0005-0000-0000-000022050000}"/>
    <cellStyle name="40% - Énfasis2 2 10" xfId="3141" xr:uid="{00000000-0005-0000-0000-000023050000}"/>
    <cellStyle name="40% - Énfasis2 2 10 2" xfId="5285" xr:uid="{00000000-0005-0000-0000-000024050000}"/>
    <cellStyle name="40% - Énfasis2 2 10 3" xfId="5849" xr:uid="{00000000-0005-0000-0000-000025050000}"/>
    <cellStyle name="40% - Énfasis2 2 11" xfId="3414" xr:uid="{00000000-0005-0000-0000-000026050000}"/>
    <cellStyle name="40% - Énfasis2 2 11 2" xfId="5505" xr:uid="{00000000-0005-0000-0000-000027050000}"/>
    <cellStyle name="40% - Énfasis2 2 11 3" xfId="6055" xr:uid="{00000000-0005-0000-0000-000028050000}"/>
    <cellStyle name="40% - Énfasis2 2 12" xfId="3951" xr:uid="{00000000-0005-0000-0000-000029050000}"/>
    <cellStyle name="40% - Énfasis2 2 13" xfId="4116" xr:uid="{00000000-0005-0000-0000-00002A050000}"/>
    <cellStyle name="40% - Énfasis2 2 14" xfId="5040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6" xr:uid="{00000000-0005-0000-0000-00002E050000}"/>
    <cellStyle name="40% - Énfasis2 2 3" xfId="2965" xr:uid="{00000000-0005-0000-0000-00002F050000}"/>
    <cellStyle name="40% - Énfasis2 2 3 2" xfId="5136" xr:uid="{00000000-0005-0000-0000-000030050000}"/>
    <cellStyle name="40% - Énfasis2 2 3 3" xfId="5709" xr:uid="{00000000-0005-0000-0000-000031050000}"/>
    <cellStyle name="40% - Énfasis2 2 4" xfId="2890" xr:uid="{00000000-0005-0000-0000-000032050000}"/>
    <cellStyle name="40% - Énfasis2 2 4 2" xfId="5063" xr:uid="{00000000-0005-0000-0000-000033050000}"/>
    <cellStyle name="40% - Énfasis2 2 4 3" xfId="5633" xr:uid="{00000000-0005-0000-0000-000034050000}"/>
    <cellStyle name="40% - Énfasis2 2 5" xfId="2990" xr:uid="{00000000-0005-0000-0000-000035050000}"/>
    <cellStyle name="40% - Énfasis2 2 5 2" xfId="5155" xr:uid="{00000000-0005-0000-0000-000036050000}"/>
    <cellStyle name="40% - Énfasis2 2 5 3" xfId="5725" xr:uid="{00000000-0005-0000-0000-000037050000}"/>
    <cellStyle name="40% - Énfasis2 2 6" xfId="3125" xr:uid="{00000000-0005-0000-0000-000038050000}"/>
    <cellStyle name="40% - Énfasis2 2 6 2" xfId="5269" xr:uid="{00000000-0005-0000-0000-000039050000}"/>
    <cellStyle name="40% - Énfasis2 2 6 3" xfId="5833" xr:uid="{00000000-0005-0000-0000-00003A050000}"/>
    <cellStyle name="40% - Énfasis2 2 7" xfId="3236" xr:uid="{00000000-0005-0000-0000-00003B050000}"/>
    <cellStyle name="40% - Énfasis2 2 7 2" xfId="5356" xr:uid="{00000000-0005-0000-0000-00003C050000}"/>
    <cellStyle name="40% - Énfasis2 2 7 3" xfId="5915" xr:uid="{00000000-0005-0000-0000-00003D050000}"/>
    <cellStyle name="40% - Énfasis2 2 8" xfId="3310" xr:uid="{00000000-0005-0000-0000-00003E050000}"/>
    <cellStyle name="40% - Énfasis2 2 8 2" xfId="5417" xr:uid="{00000000-0005-0000-0000-00003F050000}"/>
    <cellStyle name="40% - Énfasis2 2 8 3" xfId="5971" xr:uid="{00000000-0005-0000-0000-000040050000}"/>
    <cellStyle name="40% - Énfasis2 2 9" xfId="3380" xr:uid="{00000000-0005-0000-0000-000041050000}"/>
    <cellStyle name="40% - Énfasis2 2 9 2" xfId="5474" xr:uid="{00000000-0005-0000-0000-000042050000}"/>
    <cellStyle name="40% - Énfasis2 2 9 3" xfId="6024" xr:uid="{00000000-0005-0000-0000-000043050000}"/>
    <cellStyle name="40% - Énfasis2 3" xfId="865" xr:uid="{00000000-0005-0000-0000-000044050000}"/>
    <cellStyle name="40% - Énfasis2 3 10" xfId="3286" xr:uid="{00000000-0005-0000-0000-000045050000}"/>
    <cellStyle name="40% - Énfasis2 3 10 2" xfId="5395" xr:uid="{00000000-0005-0000-0000-000046050000}"/>
    <cellStyle name="40% - Énfasis2 3 10 3" xfId="5949" xr:uid="{00000000-0005-0000-0000-000047050000}"/>
    <cellStyle name="40% - Énfasis2 3 11" xfId="3415" xr:uid="{00000000-0005-0000-0000-000048050000}"/>
    <cellStyle name="40% - Énfasis2 3 11 2" xfId="5506" xr:uid="{00000000-0005-0000-0000-000049050000}"/>
    <cellStyle name="40% - Énfasis2 3 11 3" xfId="6056" xr:uid="{00000000-0005-0000-0000-00004A050000}"/>
    <cellStyle name="40% - Énfasis2 3 12" xfId="3952" xr:uid="{00000000-0005-0000-0000-00004B050000}"/>
    <cellStyle name="40% - Énfasis2 3 13" xfId="4117" xr:uid="{00000000-0005-0000-0000-00004C050000}"/>
    <cellStyle name="40% - Énfasis2 3 14" xfId="5018" xr:uid="{00000000-0005-0000-0000-00004D050000}"/>
    <cellStyle name="40% - Énfasis2 3 2" xfId="1227" xr:uid="{00000000-0005-0000-0000-00004E050000}"/>
    <cellStyle name="40% - Énfasis2 3 2 2" xfId="5076" xr:uid="{00000000-0005-0000-0000-00004F050000}"/>
    <cellStyle name="40% - Énfasis2 3 2 3" xfId="5647" xr:uid="{00000000-0005-0000-0000-000050050000}"/>
    <cellStyle name="40% - Énfasis2 3 3" xfId="3061" xr:uid="{00000000-0005-0000-0000-000051050000}"/>
    <cellStyle name="40% - Énfasis2 3 3 2" xfId="5211" xr:uid="{00000000-0005-0000-0000-000052050000}"/>
    <cellStyle name="40% - Énfasis2 3 3 3" xfId="5777" xr:uid="{00000000-0005-0000-0000-000053050000}"/>
    <cellStyle name="40% - Énfasis2 3 4" xfId="3028" xr:uid="{00000000-0005-0000-0000-000054050000}"/>
    <cellStyle name="40% - Énfasis2 3 4 2" xfId="5187" xr:uid="{00000000-0005-0000-0000-000055050000}"/>
    <cellStyle name="40% - Énfasis2 3 4 3" xfId="5755" xr:uid="{00000000-0005-0000-0000-000056050000}"/>
    <cellStyle name="40% - Énfasis2 3 5" xfId="2946" xr:uid="{00000000-0005-0000-0000-000057050000}"/>
    <cellStyle name="40% - Énfasis2 3 5 2" xfId="5118" xr:uid="{00000000-0005-0000-0000-000058050000}"/>
    <cellStyle name="40% - Énfasis2 3 5 3" xfId="5691" xr:uid="{00000000-0005-0000-0000-000059050000}"/>
    <cellStyle name="40% - Énfasis2 3 6" xfId="3126" xr:uid="{00000000-0005-0000-0000-00005A050000}"/>
    <cellStyle name="40% - Énfasis2 3 6 2" xfId="5270" xr:uid="{00000000-0005-0000-0000-00005B050000}"/>
    <cellStyle name="40% - Énfasis2 3 6 3" xfId="5834" xr:uid="{00000000-0005-0000-0000-00005C050000}"/>
    <cellStyle name="40% - Énfasis2 3 7" xfId="3346" xr:uid="{00000000-0005-0000-0000-00005D050000}"/>
    <cellStyle name="40% - Énfasis2 3 7 2" xfId="5445" xr:uid="{00000000-0005-0000-0000-00005E050000}"/>
    <cellStyle name="40% - Énfasis2 3 7 3" xfId="5998" xr:uid="{00000000-0005-0000-0000-00005F050000}"/>
    <cellStyle name="40% - Énfasis2 3 8" xfId="3311" xr:uid="{00000000-0005-0000-0000-000060050000}"/>
    <cellStyle name="40% - Énfasis2 3 8 2" xfId="5418" xr:uid="{00000000-0005-0000-0000-000061050000}"/>
    <cellStyle name="40% - Énfasis2 3 8 3" xfId="5972" xr:uid="{00000000-0005-0000-0000-000062050000}"/>
    <cellStyle name="40% - Énfasis2 3 9" xfId="3114" xr:uid="{00000000-0005-0000-0000-000063050000}"/>
    <cellStyle name="40% - Énfasis2 3 9 2" xfId="5261" xr:uid="{00000000-0005-0000-0000-000064050000}"/>
    <cellStyle name="40% - Énfasis2 3 9 3" xfId="5825" xr:uid="{00000000-0005-0000-0000-000065050000}"/>
    <cellStyle name="40% - Énfasis2 4" xfId="866" xr:uid="{00000000-0005-0000-0000-000066050000}"/>
    <cellStyle name="40% - Énfasis2 4 10" xfId="3142" xr:uid="{00000000-0005-0000-0000-000067050000}"/>
    <cellStyle name="40% - Énfasis2 4 10 2" xfId="5286" xr:uid="{00000000-0005-0000-0000-000068050000}"/>
    <cellStyle name="40% - Énfasis2 4 10 3" xfId="5850" xr:uid="{00000000-0005-0000-0000-000069050000}"/>
    <cellStyle name="40% - Énfasis2 4 11" xfId="3416" xr:uid="{00000000-0005-0000-0000-00006A050000}"/>
    <cellStyle name="40% - Énfasis2 4 11 2" xfId="5507" xr:uid="{00000000-0005-0000-0000-00006B050000}"/>
    <cellStyle name="40% - Énfasis2 4 11 3" xfId="6057" xr:uid="{00000000-0005-0000-0000-00006C050000}"/>
    <cellStyle name="40% - Énfasis2 4 12" xfId="3953" xr:uid="{00000000-0005-0000-0000-00006D050000}"/>
    <cellStyle name="40% - Énfasis2 4 13" xfId="4118" xr:uid="{00000000-0005-0000-0000-00006E050000}"/>
    <cellStyle name="40% - Énfasis2 4 14" xfId="4990" xr:uid="{00000000-0005-0000-0000-00006F050000}"/>
    <cellStyle name="40% - Énfasis2 4 2" xfId="1228" xr:uid="{00000000-0005-0000-0000-000070050000}"/>
    <cellStyle name="40% - Énfasis2 4 2 2" xfId="5077" xr:uid="{00000000-0005-0000-0000-000071050000}"/>
    <cellStyle name="40% - Énfasis2 4 2 3" xfId="5648" xr:uid="{00000000-0005-0000-0000-000072050000}"/>
    <cellStyle name="40% - Énfasis2 4 3" xfId="2964" xr:uid="{00000000-0005-0000-0000-000073050000}"/>
    <cellStyle name="40% - Énfasis2 4 3 2" xfId="5135" xr:uid="{00000000-0005-0000-0000-000074050000}"/>
    <cellStyle name="40% - Énfasis2 4 3 3" xfId="5708" xr:uid="{00000000-0005-0000-0000-000075050000}"/>
    <cellStyle name="40% - Énfasis2 4 4" xfId="3001" xr:uid="{00000000-0005-0000-0000-000076050000}"/>
    <cellStyle name="40% - Énfasis2 4 4 2" xfId="5166" xr:uid="{00000000-0005-0000-0000-000077050000}"/>
    <cellStyle name="40% - Énfasis2 4 4 3" xfId="5736" xr:uid="{00000000-0005-0000-0000-000078050000}"/>
    <cellStyle name="40% - Énfasis2 4 5" xfId="3013" xr:uid="{00000000-0005-0000-0000-000079050000}"/>
    <cellStyle name="40% - Énfasis2 4 5 2" xfId="5176" xr:uid="{00000000-0005-0000-0000-00007A050000}"/>
    <cellStyle name="40% - Énfasis2 4 5 3" xfId="5745" xr:uid="{00000000-0005-0000-0000-00007B050000}"/>
    <cellStyle name="40% - Énfasis2 4 6" xfId="3127" xr:uid="{00000000-0005-0000-0000-00007C050000}"/>
    <cellStyle name="40% - Énfasis2 4 6 2" xfId="5271" xr:uid="{00000000-0005-0000-0000-00007D050000}"/>
    <cellStyle name="40% - Énfasis2 4 6 3" xfId="5835" xr:uid="{00000000-0005-0000-0000-00007E050000}"/>
    <cellStyle name="40% - Énfasis2 4 7" xfId="3235" xr:uid="{00000000-0005-0000-0000-00007F050000}"/>
    <cellStyle name="40% - Énfasis2 4 7 2" xfId="5355" xr:uid="{00000000-0005-0000-0000-000080050000}"/>
    <cellStyle name="40% - Énfasis2 4 7 3" xfId="5914" xr:uid="{00000000-0005-0000-0000-000081050000}"/>
    <cellStyle name="40% - Énfasis2 4 8" xfId="3368" xr:uid="{00000000-0005-0000-0000-000082050000}"/>
    <cellStyle name="40% - Énfasis2 4 8 2" xfId="5465" xr:uid="{00000000-0005-0000-0000-000083050000}"/>
    <cellStyle name="40% - Énfasis2 4 8 3" xfId="6015" xr:uid="{00000000-0005-0000-0000-000084050000}"/>
    <cellStyle name="40% - Énfasis2 4 9" xfId="3379" xr:uid="{00000000-0005-0000-0000-000085050000}"/>
    <cellStyle name="40% - Énfasis2 4 9 2" xfId="5473" xr:uid="{00000000-0005-0000-0000-000086050000}"/>
    <cellStyle name="40% - Énfasis2 4 9 3" xfId="6023" xr:uid="{00000000-0005-0000-0000-000087050000}"/>
    <cellStyle name="40% - Énfasis2 5" xfId="1225" xr:uid="{00000000-0005-0000-0000-000088050000}"/>
    <cellStyle name="40% - Énfasis2 5 2" xfId="3489" xr:uid="{00000000-0005-0000-0000-000089050000}"/>
    <cellStyle name="40% - Énfasis2 6" xfId="4115" xr:uid="{00000000-0005-0000-0000-00008A050000}"/>
    <cellStyle name="40% - Énfasis2 7" xfId="5058" xr:uid="{00000000-0005-0000-0000-00008B050000}"/>
    <cellStyle name="40% - Énfasis3 2" xfId="38" xr:uid="{00000000-0005-0000-0000-00008C050000}"/>
    <cellStyle name="40% - Énfasis3 2 10" xfId="3163" xr:uid="{00000000-0005-0000-0000-00008D050000}"/>
    <cellStyle name="40% - Énfasis3 2 10 2" xfId="5306" xr:uid="{00000000-0005-0000-0000-00008E050000}"/>
    <cellStyle name="40% - Énfasis3 2 10 3" xfId="5868" xr:uid="{00000000-0005-0000-0000-00008F050000}"/>
    <cellStyle name="40% - Énfasis3 2 11" xfId="3417" xr:uid="{00000000-0005-0000-0000-000090050000}"/>
    <cellStyle name="40% - Énfasis3 2 11 2" xfId="5508" xr:uid="{00000000-0005-0000-0000-000091050000}"/>
    <cellStyle name="40% - Énfasis3 2 11 3" xfId="6058" xr:uid="{00000000-0005-0000-0000-000092050000}"/>
    <cellStyle name="40% - Énfasis3 2 12" xfId="3954" xr:uid="{00000000-0005-0000-0000-000093050000}"/>
    <cellStyle name="40% - Énfasis3 2 13" xfId="4120" xr:uid="{00000000-0005-0000-0000-000094050000}"/>
    <cellStyle name="40% - Énfasis3 2 14" xfId="4840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49" xr:uid="{00000000-0005-0000-0000-000098050000}"/>
    <cellStyle name="40% - Énfasis3 2 3" xfId="2962" xr:uid="{00000000-0005-0000-0000-000099050000}"/>
    <cellStyle name="40% - Énfasis3 2 3 2" xfId="5133" xr:uid="{00000000-0005-0000-0000-00009A050000}"/>
    <cellStyle name="40% - Énfasis3 2 3 3" xfId="5706" xr:uid="{00000000-0005-0000-0000-00009B050000}"/>
    <cellStyle name="40% - Énfasis3 2 4" xfId="2889" xr:uid="{00000000-0005-0000-0000-00009C050000}"/>
    <cellStyle name="40% - Énfasis3 2 4 2" xfId="5062" xr:uid="{00000000-0005-0000-0000-00009D050000}"/>
    <cellStyle name="40% - Énfasis3 2 4 3" xfId="5632" xr:uid="{00000000-0005-0000-0000-00009E050000}"/>
    <cellStyle name="40% - Énfasis3 2 5" xfId="2989" xr:uid="{00000000-0005-0000-0000-00009F050000}"/>
    <cellStyle name="40% - Énfasis3 2 5 2" xfId="5154" xr:uid="{00000000-0005-0000-0000-0000A0050000}"/>
    <cellStyle name="40% - Énfasis3 2 5 3" xfId="5724" xr:uid="{00000000-0005-0000-0000-0000A1050000}"/>
    <cellStyle name="40% - Énfasis3 2 6" xfId="3128" xr:uid="{00000000-0005-0000-0000-0000A2050000}"/>
    <cellStyle name="40% - Énfasis3 2 6 2" xfId="5272" xr:uid="{00000000-0005-0000-0000-0000A3050000}"/>
    <cellStyle name="40% - Énfasis3 2 6 3" xfId="5836" xr:uid="{00000000-0005-0000-0000-0000A4050000}"/>
    <cellStyle name="40% - Énfasis3 2 7" xfId="3234" xr:uid="{00000000-0005-0000-0000-0000A5050000}"/>
    <cellStyle name="40% - Énfasis3 2 7 2" xfId="5354" xr:uid="{00000000-0005-0000-0000-0000A6050000}"/>
    <cellStyle name="40% - Énfasis3 2 7 3" xfId="5913" xr:uid="{00000000-0005-0000-0000-0000A7050000}"/>
    <cellStyle name="40% - Énfasis3 2 8" xfId="3367" xr:uid="{00000000-0005-0000-0000-0000A8050000}"/>
    <cellStyle name="40% - Énfasis3 2 8 2" xfId="5464" xr:uid="{00000000-0005-0000-0000-0000A9050000}"/>
    <cellStyle name="40% - Énfasis3 2 8 3" xfId="6014" xr:uid="{00000000-0005-0000-0000-0000AA050000}"/>
    <cellStyle name="40% - Énfasis3 2 9" xfId="3113" xr:uid="{00000000-0005-0000-0000-0000AB050000}"/>
    <cellStyle name="40% - Énfasis3 2 9 2" xfId="5260" xr:uid="{00000000-0005-0000-0000-0000AC050000}"/>
    <cellStyle name="40% - Énfasis3 2 9 3" xfId="5824" xr:uid="{00000000-0005-0000-0000-0000AD050000}"/>
    <cellStyle name="40% - Énfasis3 3" xfId="868" xr:uid="{00000000-0005-0000-0000-0000AE050000}"/>
    <cellStyle name="40% - Énfasis3 3 10" xfId="3196" xr:uid="{00000000-0005-0000-0000-0000AF050000}"/>
    <cellStyle name="40% - Énfasis3 3 10 2" xfId="5326" xr:uid="{00000000-0005-0000-0000-0000B0050000}"/>
    <cellStyle name="40% - Énfasis3 3 10 3" xfId="5887" xr:uid="{00000000-0005-0000-0000-0000B1050000}"/>
    <cellStyle name="40% - Énfasis3 3 11" xfId="3418" xr:uid="{00000000-0005-0000-0000-0000B2050000}"/>
    <cellStyle name="40% - Énfasis3 3 11 2" xfId="5509" xr:uid="{00000000-0005-0000-0000-0000B3050000}"/>
    <cellStyle name="40% - Énfasis3 3 11 3" xfId="6059" xr:uid="{00000000-0005-0000-0000-0000B4050000}"/>
    <cellStyle name="40% - Énfasis3 3 12" xfId="3955" xr:uid="{00000000-0005-0000-0000-0000B5050000}"/>
    <cellStyle name="40% - Énfasis3 3 13" xfId="4121" xr:uid="{00000000-0005-0000-0000-0000B6050000}"/>
    <cellStyle name="40% - Énfasis3 3 14" xfId="4569" xr:uid="{00000000-0005-0000-0000-0000B7050000}"/>
    <cellStyle name="40% - Énfasis3 3 2" xfId="1231" xr:uid="{00000000-0005-0000-0000-0000B8050000}"/>
    <cellStyle name="40% - Énfasis3 3 2 2" xfId="5078" xr:uid="{00000000-0005-0000-0000-0000B9050000}"/>
    <cellStyle name="40% - Énfasis3 3 2 3" xfId="5650" xr:uid="{00000000-0005-0000-0000-0000BA050000}"/>
    <cellStyle name="40% - Énfasis3 3 3" xfId="2961" xr:uid="{00000000-0005-0000-0000-0000BB050000}"/>
    <cellStyle name="40% - Énfasis3 3 3 2" xfId="5132" xr:uid="{00000000-0005-0000-0000-0000BC050000}"/>
    <cellStyle name="40% - Énfasis3 3 3 3" xfId="5705" xr:uid="{00000000-0005-0000-0000-0000BD050000}"/>
    <cellStyle name="40% - Énfasis3 3 4" xfId="2926" xr:uid="{00000000-0005-0000-0000-0000BE050000}"/>
    <cellStyle name="40% - Énfasis3 3 4 2" xfId="5101" xr:uid="{00000000-0005-0000-0000-0000BF050000}"/>
    <cellStyle name="40% - Énfasis3 3 4 3" xfId="5675" xr:uid="{00000000-0005-0000-0000-0000C0050000}"/>
    <cellStyle name="40% - Énfasis3 3 5" xfId="3007" xr:uid="{00000000-0005-0000-0000-0000C1050000}"/>
    <cellStyle name="40% - Énfasis3 3 5 2" xfId="5172" xr:uid="{00000000-0005-0000-0000-0000C2050000}"/>
    <cellStyle name="40% - Énfasis3 3 5 3" xfId="5742" xr:uid="{00000000-0005-0000-0000-0000C3050000}"/>
    <cellStyle name="40% - Énfasis3 3 6" xfId="3129" xr:uid="{00000000-0005-0000-0000-0000C4050000}"/>
    <cellStyle name="40% - Énfasis3 3 6 2" xfId="5273" xr:uid="{00000000-0005-0000-0000-0000C5050000}"/>
    <cellStyle name="40% - Énfasis3 3 6 3" xfId="5837" xr:uid="{00000000-0005-0000-0000-0000C6050000}"/>
    <cellStyle name="40% - Énfasis3 3 7" xfId="3345" xr:uid="{00000000-0005-0000-0000-0000C7050000}"/>
    <cellStyle name="40% - Énfasis3 3 7 2" xfId="5444" xr:uid="{00000000-0005-0000-0000-0000C8050000}"/>
    <cellStyle name="40% - Énfasis3 3 7 3" xfId="5997" xr:uid="{00000000-0005-0000-0000-0000C9050000}"/>
    <cellStyle name="40% - Énfasis3 3 8" xfId="3182" xr:uid="{00000000-0005-0000-0000-0000CA050000}"/>
    <cellStyle name="40% - Énfasis3 3 8 2" xfId="5317" xr:uid="{00000000-0005-0000-0000-0000CB050000}"/>
    <cellStyle name="40% - Énfasis3 3 8 3" xfId="5879" xr:uid="{00000000-0005-0000-0000-0000CC050000}"/>
    <cellStyle name="40% - Énfasis3 3 9" xfId="3295" xr:uid="{00000000-0005-0000-0000-0000CD050000}"/>
    <cellStyle name="40% - Énfasis3 3 9 2" xfId="5404" xr:uid="{00000000-0005-0000-0000-0000CE050000}"/>
    <cellStyle name="40% - Énfasis3 3 9 3" xfId="5958" xr:uid="{00000000-0005-0000-0000-0000CF050000}"/>
    <cellStyle name="40% - Énfasis3 4" xfId="869" xr:uid="{00000000-0005-0000-0000-0000D0050000}"/>
    <cellStyle name="40% - Énfasis3 4 10" xfId="3197" xr:uid="{00000000-0005-0000-0000-0000D1050000}"/>
    <cellStyle name="40% - Énfasis3 4 10 2" xfId="5327" xr:uid="{00000000-0005-0000-0000-0000D2050000}"/>
    <cellStyle name="40% - Énfasis3 4 10 3" xfId="5888" xr:uid="{00000000-0005-0000-0000-0000D3050000}"/>
    <cellStyle name="40% - Énfasis3 4 11" xfId="3419" xr:uid="{00000000-0005-0000-0000-0000D4050000}"/>
    <cellStyle name="40% - Énfasis3 4 11 2" xfId="5510" xr:uid="{00000000-0005-0000-0000-0000D5050000}"/>
    <cellStyle name="40% - Énfasis3 4 11 3" xfId="6060" xr:uid="{00000000-0005-0000-0000-0000D6050000}"/>
    <cellStyle name="40% - Énfasis3 4 12" xfId="3956" xr:uid="{00000000-0005-0000-0000-0000D7050000}"/>
    <cellStyle name="40% - Énfasis3 4 13" xfId="4122" xr:uid="{00000000-0005-0000-0000-0000D8050000}"/>
    <cellStyle name="40% - Énfasis3 4 14" xfId="4839" xr:uid="{00000000-0005-0000-0000-0000D9050000}"/>
    <cellStyle name="40% - Énfasis3 4 2" xfId="1232" xr:uid="{00000000-0005-0000-0000-0000DA050000}"/>
    <cellStyle name="40% - Énfasis3 4 2 2" xfId="5079" xr:uid="{00000000-0005-0000-0000-0000DB050000}"/>
    <cellStyle name="40% - Énfasis3 4 2 3" xfId="5651" xr:uid="{00000000-0005-0000-0000-0000DC050000}"/>
    <cellStyle name="40% - Énfasis3 4 3" xfId="2960" xr:uid="{00000000-0005-0000-0000-0000DD050000}"/>
    <cellStyle name="40% - Énfasis3 4 3 2" xfId="5131" xr:uid="{00000000-0005-0000-0000-0000DE050000}"/>
    <cellStyle name="40% - Énfasis3 4 3 3" xfId="5704" xr:uid="{00000000-0005-0000-0000-0000DF050000}"/>
    <cellStyle name="40% - Énfasis3 4 4" xfId="3002" xr:uid="{00000000-0005-0000-0000-0000E0050000}"/>
    <cellStyle name="40% - Énfasis3 4 4 2" xfId="5167" xr:uid="{00000000-0005-0000-0000-0000E1050000}"/>
    <cellStyle name="40% - Énfasis3 4 4 3" xfId="5737" xr:uid="{00000000-0005-0000-0000-0000E2050000}"/>
    <cellStyle name="40% - Énfasis3 4 5" xfId="2909" xr:uid="{00000000-0005-0000-0000-0000E3050000}"/>
    <cellStyle name="40% - Énfasis3 4 5 2" xfId="5088" xr:uid="{00000000-0005-0000-0000-0000E4050000}"/>
    <cellStyle name="40% - Énfasis3 4 5 3" xfId="5662" xr:uid="{00000000-0005-0000-0000-0000E5050000}"/>
    <cellStyle name="40% - Énfasis3 4 6" xfId="3130" xr:uid="{00000000-0005-0000-0000-0000E6050000}"/>
    <cellStyle name="40% - Énfasis3 4 6 2" xfId="5274" xr:uid="{00000000-0005-0000-0000-0000E7050000}"/>
    <cellStyle name="40% - Énfasis3 4 6 3" xfId="5838" xr:uid="{00000000-0005-0000-0000-0000E8050000}"/>
    <cellStyle name="40% - Énfasis3 4 7" xfId="3233" xr:uid="{00000000-0005-0000-0000-0000E9050000}"/>
    <cellStyle name="40% - Énfasis3 4 7 2" xfId="5353" xr:uid="{00000000-0005-0000-0000-0000EA050000}"/>
    <cellStyle name="40% - Énfasis3 4 7 3" xfId="5912" xr:uid="{00000000-0005-0000-0000-0000EB050000}"/>
    <cellStyle name="40% - Énfasis3 4 8" xfId="3366" xr:uid="{00000000-0005-0000-0000-0000EC050000}"/>
    <cellStyle name="40% - Énfasis3 4 8 2" xfId="5463" xr:uid="{00000000-0005-0000-0000-0000ED050000}"/>
    <cellStyle name="40% - Énfasis3 4 8 3" xfId="6013" xr:uid="{00000000-0005-0000-0000-0000EE050000}"/>
    <cellStyle name="40% - Énfasis3 4 9" xfId="3294" xr:uid="{00000000-0005-0000-0000-0000EF050000}"/>
    <cellStyle name="40% - Énfasis3 4 9 2" xfId="5403" xr:uid="{00000000-0005-0000-0000-0000F0050000}"/>
    <cellStyle name="40% - Énfasis3 4 9 3" xfId="5957" xr:uid="{00000000-0005-0000-0000-0000F1050000}"/>
    <cellStyle name="40% - Énfasis3 5" xfId="1229" xr:uid="{00000000-0005-0000-0000-0000F2050000}"/>
    <cellStyle name="40% - Énfasis3 5 2" xfId="3490" xr:uid="{00000000-0005-0000-0000-0000F3050000}"/>
    <cellStyle name="40% - Énfasis3 6" xfId="4119" xr:uid="{00000000-0005-0000-0000-0000F4050000}"/>
    <cellStyle name="40% - Énfasis3 7" xfId="4929" xr:uid="{00000000-0005-0000-0000-0000F5050000}"/>
    <cellStyle name="40% - Énfasis4 2" xfId="39" xr:uid="{00000000-0005-0000-0000-0000F6050000}"/>
    <cellStyle name="40% - Énfasis4 2 10" xfId="3143" xr:uid="{00000000-0005-0000-0000-0000F7050000}"/>
    <cellStyle name="40% - Énfasis4 2 10 2" xfId="5287" xr:uid="{00000000-0005-0000-0000-0000F8050000}"/>
    <cellStyle name="40% - Énfasis4 2 10 3" xfId="5851" xr:uid="{00000000-0005-0000-0000-0000F9050000}"/>
    <cellStyle name="40% - Énfasis4 2 11" xfId="3420" xr:uid="{00000000-0005-0000-0000-0000FA050000}"/>
    <cellStyle name="40% - Énfasis4 2 11 2" xfId="5511" xr:uid="{00000000-0005-0000-0000-0000FB050000}"/>
    <cellStyle name="40% - Énfasis4 2 11 3" xfId="6061" xr:uid="{00000000-0005-0000-0000-0000FC050000}"/>
    <cellStyle name="40% - Énfasis4 2 12" xfId="3957" xr:uid="{00000000-0005-0000-0000-0000FD050000}"/>
    <cellStyle name="40% - Énfasis4 2 13" xfId="4124" xr:uid="{00000000-0005-0000-0000-0000FE050000}"/>
    <cellStyle name="40% - Énfasis4 2 14" xfId="5360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2" xr:uid="{00000000-0005-0000-0000-000002060000}"/>
    <cellStyle name="40% - Énfasis4 2 3" xfId="2959" xr:uid="{00000000-0005-0000-0000-000003060000}"/>
    <cellStyle name="40% - Énfasis4 2 3 2" xfId="5130" xr:uid="{00000000-0005-0000-0000-000004060000}"/>
    <cellStyle name="40% - Énfasis4 2 3 3" xfId="5703" xr:uid="{00000000-0005-0000-0000-000005060000}"/>
    <cellStyle name="40% - Énfasis4 2 4" xfId="3029" xr:uid="{00000000-0005-0000-0000-000006060000}"/>
    <cellStyle name="40% - Énfasis4 2 4 2" xfId="5188" xr:uid="{00000000-0005-0000-0000-000007060000}"/>
    <cellStyle name="40% - Énfasis4 2 4 3" xfId="5756" xr:uid="{00000000-0005-0000-0000-000008060000}"/>
    <cellStyle name="40% - Énfasis4 2 5" xfId="3044" xr:uid="{00000000-0005-0000-0000-000009060000}"/>
    <cellStyle name="40% - Énfasis4 2 5 2" xfId="5199" xr:uid="{00000000-0005-0000-0000-00000A060000}"/>
    <cellStyle name="40% - Énfasis4 2 5 3" xfId="5765" xr:uid="{00000000-0005-0000-0000-00000B060000}"/>
    <cellStyle name="40% - Énfasis4 2 6" xfId="3132" xr:uid="{00000000-0005-0000-0000-00000C060000}"/>
    <cellStyle name="40% - Énfasis4 2 6 2" xfId="5276" xr:uid="{00000000-0005-0000-0000-00000D060000}"/>
    <cellStyle name="40% - Énfasis4 2 6 3" xfId="5840" xr:uid="{00000000-0005-0000-0000-00000E060000}"/>
    <cellStyle name="40% - Énfasis4 2 7" xfId="3232" xr:uid="{00000000-0005-0000-0000-00000F060000}"/>
    <cellStyle name="40% - Énfasis4 2 7 2" xfId="5352" xr:uid="{00000000-0005-0000-0000-000010060000}"/>
    <cellStyle name="40% - Énfasis4 2 7 3" xfId="5911" xr:uid="{00000000-0005-0000-0000-000011060000}"/>
    <cellStyle name="40% - Énfasis4 2 8" xfId="3365" xr:uid="{00000000-0005-0000-0000-000012060000}"/>
    <cellStyle name="40% - Énfasis4 2 8 2" xfId="5462" xr:uid="{00000000-0005-0000-0000-000013060000}"/>
    <cellStyle name="40% - Énfasis4 2 8 3" xfId="6012" xr:uid="{00000000-0005-0000-0000-000014060000}"/>
    <cellStyle name="40% - Énfasis4 2 9" xfId="3378" xr:uid="{00000000-0005-0000-0000-000015060000}"/>
    <cellStyle name="40% - Énfasis4 2 9 2" xfId="5472" xr:uid="{00000000-0005-0000-0000-000016060000}"/>
    <cellStyle name="40% - Énfasis4 2 9 3" xfId="6022" xr:uid="{00000000-0005-0000-0000-000017060000}"/>
    <cellStyle name="40% - Énfasis4 3" xfId="871" xr:uid="{00000000-0005-0000-0000-000018060000}"/>
    <cellStyle name="40% - Énfasis4 3 10" xfId="3223" xr:uid="{00000000-0005-0000-0000-000019060000}"/>
    <cellStyle name="40% - Énfasis4 3 10 2" xfId="5344" xr:uid="{00000000-0005-0000-0000-00001A060000}"/>
    <cellStyle name="40% - Énfasis4 3 10 3" xfId="5904" xr:uid="{00000000-0005-0000-0000-00001B060000}"/>
    <cellStyle name="40% - Énfasis4 3 11" xfId="3421" xr:uid="{00000000-0005-0000-0000-00001C060000}"/>
    <cellStyle name="40% - Énfasis4 3 11 2" xfId="5512" xr:uid="{00000000-0005-0000-0000-00001D060000}"/>
    <cellStyle name="40% - Énfasis4 3 11 3" xfId="6062" xr:uid="{00000000-0005-0000-0000-00001E060000}"/>
    <cellStyle name="40% - Énfasis4 3 12" xfId="3958" xr:uid="{00000000-0005-0000-0000-00001F060000}"/>
    <cellStyle name="40% - Énfasis4 3 13" xfId="4125" xr:uid="{00000000-0005-0000-0000-000020060000}"/>
    <cellStyle name="40% - Énfasis4 3 14" xfId="5304" xr:uid="{00000000-0005-0000-0000-000021060000}"/>
    <cellStyle name="40% - Énfasis4 3 2" xfId="1235" xr:uid="{00000000-0005-0000-0000-000022060000}"/>
    <cellStyle name="40% - Énfasis4 3 2 2" xfId="5080" xr:uid="{00000000-0005-0000-0000-000023060000}"/>
    <cellStyle name="40% - Énfasis4 3 2 3" xfId="5653" xr:uid="{00000000-0005-0000-0000-000024060000}"/>
    <cellStyle name="40% - Énfasis4 3 3" xfId="2958" xr:uid="{00000000-0005-0000-0000-000025060000}"/>
    <cellStyle name="40% - Énfasis4 3 3 2" xfId="5129" xr:uid="{00000000-0005-0000-0000-000026060000}"/>
    <cellStyle name="40% - Énfasis4 3 3 3" xfId="5702" xr:uid="{00000000-0005-0000-0000-000027060000}"/>
    <cellStyle name="40% - Énfasis4 3 4" xfId="2928" xr:uid="{00000000-0005-0000-0000-000028060000}"/>
    <cellStyle name="40% - Énfasis4 3 4 2" xfId="5103" xr:uid="{00000000-0005-0000-0000-000029060000}"/>
    <cellStyle name="40% - Énfasis4 3 4 3" xfId="5677" xr:uid="{00000000-0005-0000-0000-00002A060000}"/>
    <cellStyle name="40% - Énfasis4 3 5" xfId="2898" xr:uid="{00000000-0005-0000-0000-00002B060000}"/>
    <cellStyle name="40% - Énfasis4 3 5 2" xfId="5068" xr:uid="{00000000-0005-0000-0000-00002C060000}"/>
    <cellStyle name="40% - Énfasis4 3 5 3" xfId="5637" xr:uid="{00000000-0005-0000-0000-00002D060000}"/>
    <cellStyle name="40% - Énfasis4 3 6" xfId="3133" xr:uid="{00000000-0005-0000-0000-00002E060000}"/>
    <cellStyle name="40% - Énfasis4 3 6 2" xfId="5277" xr:uid="{00000000-0005-0000-0000-00002F060000}"/>
    <cellStyle name="40% - Énfasis4 3 6 3" xfId="5841" xr:uid="{00000000-0005-0000-0000-000030060000}"/>
    <cellStyle name="40% - Énfasis4 3 7" xfId="3358" xr:uid="{00000000-0005-0000-0000-000031060000}"/>
    <cellStyle name="40% - Énfasis4 3 7 2" xfId="5455" xr:uid="{00000000-0005-0000-0000-000032060000}"/>
    <cellStyle name="40% - Énfasis4 3 7 3" xfId="6006" xr:uid="{00000000-0005-0000-0000-000033060000}"/>
    <cellStyle name="40% - Énfasis4 3 8" xfId="3312" xr:uid="{00000000-0005-0000-0000-000034060000}"/>
    <cellStyle name="40% - Énfasis4 3 8 2" xfId="5419" xr:uid="{00000000-0005-0000-0000-000035060000}"/>
    <cellStyle name="40% - Énfasis4 3 8 3" xfId="5973" xr:uid="{00000000-0005-0000-0000-000036060000}"/>
    <cellStyle name="40% - Énfasis4 3 9" xfId="3210" xr:uid="{00000000-0005-0000-0000-000037060000}"/>
    <cellStyle name="40% - Énfasis4 3 9 2" xfId="5334" xr:uid="{00000000-0005-0000-0000-000038060000}"/>
    <cellStyle name="40% - Énfasis4 3 9 3" xfId="5894" xr:uid="{00000000-0005-0000-0000-000039060000}"/>
    <cellStyle name="40% - Énfasis4 4" xfId="872" xr:uid="{00000000-0005-0000-0000-00003A060000}"/>
    <cellStyle name="40% - Énfasis4 4 10" xfId="3322" xr:uid="{00000000-0005-0000-0000-00003B060000}"/>
    <cellStyle name="40% - Énfasis4 4 10 2" xfId="5428" xr:uid="{00000000-0005-0000-0000-00003C060000}"/>
    <cellStyle name="40% - Énfasis4 4 10 3" xfId="5982" xr:uid="{00000000-0005-0000-0000-00003D060000}"/>
    <cellStyle name="40% - Énfasis4 4 11" xfId="3422" xr:uid="{00000000-0005-0000-0000-00003E060000}"/>
    <cellStyle name="40% - Énfasis4 4 11 2" xfId="5513" xr:uid="{00000000-0005-0000-0000-00003F060000}"/>
    <cellStyle name="40% - Énfasis4 4 11 3" xfId="6063" xr:uid="{00000000-0005-0000-0000-000040060000}"/>
    <cellStyle name="40% - Énfasis4 4 12" xfId="3959" xr:uid="{00000000-0005-0000-0000-000041060000}"/>
    <cellStyle name="40% - Énfasis4 4 13" xfId="4126" xr:uid="{00000000-0005-0000-0000-000042060000}"/>
    <cellStyle name="40% - Énfasis4 4 14" xfId="5377" xr:uid="{00000000-0005-0000-0000-000043060000}"/>
    <cellStyle name="40% - Énfasis4 4 2" xfId="1236" xr:uid="{00000000-0005-0000-0000-000044060000}"/>
    <cellStyle name="40% - Énfasis4 4 2 2" xfId="5081" xr:uid="{00000000-0005-0000-0000-000045060000}"/>
    <cellStyle name="40% - Énfasis4 4 2 3" xfId="5654" xr:uid="{00000000-0005-0000-0000-000046060000}"/>
    <cellStyle name="40% - Énfasis4 4 3" xfId="2957" xr:uid="{00000000-0005-0000-0000-000047060000}"/>
    <cellStyle name="40% - Énfasis4 4 3 2" xfId="5128" xr:uid="{00000000-0005-0000-0000-000048060000}"/>
    <cellStyle name="40% - Énfasis4 4 3 3" xfId="5701" xr:uid="{00000000-0005-0000-0000-000049060000}"/>
    <cellStyle name="40% - Énfasis4 4 4" xfId="3030" xr:uid="{00000000-0005-0000-0000-00004A060000}"/>
    <cellStyle name="40% - Énfasis4 4 4 2" xfId="5189" xr:uid="{00000000-0005-0000-0000-00004B060000}"/>
    <cellStyle name="40% - Énfasis4 4 4 3" xfId="5757" xr:uid="{00000000-0005-0000-0000-00004C060000}"/>
    <cellStyle name="40% - Énfasis4 4 5" xfId="2897" xr:uid="{00000000-0005-0000-0000-00004D060000}"/>
    <cellStyle name="40% - Énfasis4 4 5 2" xfId="5067" xr:uid="{00000000-0005-0000-0000-00004E060000}"/>
    <cellStyle name="40% - Énfasis4 4 5 3" xfId="5636" xr:uid="{00000000-0005-0000-0000-00004F060000}"/>
    <cellStyle name="40% - Énfasis4 4 6" xfId="3134" xr:uid="{00000000-0005-0000-0000-000050060000}"/>
    <cellStyle name="40% - Énfasis4 4 6 2" xfId="5278" xr:uid="{00000000-0005-0000-0000-000051060000}"/>
    <cellStyle name="40% - Énfasis4 4 6 3" xfId="5842" xr:uid="{00000000-0005-0000-0000-000052060000}"/>
    <cellStyle name="40% - Énfasis4 4 7" xfId="3344" xr:uid="{00000000-0005-0000-0000-000053060000}"/>
    <cellStyle name="40% - Énfasis4 4 7 2" xfId="5443" xr:uid="{00000000-0005-0000-0000-000054060000}"/>
    <cellStyle name="40% - Énfasis4 4 7 3" xfId="5996" xr:uid="{00000000-0005-0000-0000-000055060000}"/>
    <cellStyle name="40% - Énfasis4 4 8" xfId="3364" xr:uid="{00000000-0005-0000-0000-000056060000}"/>
    <cellStyle name="40% - Énfasis4 4 8 2" xfId="5461" xr:uid="{00000000-0005-0000-0000-000057060000}"/>
    <cellStyle name="40% - Énfasis4 4 8 3" xfId="6011" xr:uid="{00000000-0005-0000-0000-000058060000}"/>
    <cellStyle name="40% - Énfasis4 4 9" xfId="3112" xr:uid="{00000000-0005-0000-0000-000059060000}"/>
    <cellStyle name="40% - Énfasis4 4 9 2" xfId="5259" xr:uid="{00000000-0005-0000-0000-00005A060000}"/>
    <cellStyle name="40% - Énfasis4 4 9 3" xfId="5823" xr:uid="{00000000-0005-0000-0000-00005B060000}"/>
    <cellStyle name="40% - Énfasis4 5" xfId="1233" xr:uid="{00000000-0005-0000-0000-00005C060000}"/>
    <cellStyle name="40% - Énfasis4 5 2" xfId="3491" xr:uid="{00000000-0005-0000-0000-00005D060000}"/>
    <cellStyle name="40% - Énfasis4 6" xfId="4123" xr:uid="{00000000-0005-0000-0000-00005E060000}"/>
    <cellStyle name="40% - Énfasis4 7" xfId="4567" xr:uid="{00000000-0005-0000-0000-00005F060000}"/>
    <cellStyle name="40% - Énfasis5 2" xfId="40" xr:uid="{00000000-0005-0000-0000-000060060000}"/>
    <cellStyle name="40% - Énfasis5 2 10" xfId="3287" xr:uid="{00000000-0005-0000-0000-000061060000}"/>
    <cellStyle name="40% - Énfasis5 2 10 2" xfId="5396" xr:uid="{00000000-0005-0000-0000-000062060000}"/>
    <cellStyle name="40% - Énfasis5 2 10 3" xfId="5950" xr:uid="{00000000-0005-0000-0000-000063060000}"/>
    <cellStyle name="40% - Énfasis5 2 11" xfId="3423" xr:uid="{00000000-0005-0000-0000-000064060000}"/>
    <cellStyle name="40% - Énfasis5 2 11 2" xfId="5514" xr:uid="{00000000-0005-0000-0000-000065060000}"/>
    <cellStyle name="40% - Énfasis5 2 11 3" xfId="6064" xr:uid="{00000000-0005-0000-0000-000066060000}"/>
    <cellStyle name="40% - Énfasis5 2 12" xfId="3960" xr:uid="{00000000-0005-0000-0000-000067060000}"/>
    <cellStyle name="40% - Énfasis5 2 13" xfId="4128" xr:uid="{00000000-0005-0000-0000-000068060000}"/>
    <cellStyle name="40% - Énfasis5 2 14" xfId="4656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5" xr:uid="{00000000-0005-0000-0000-00006C060000}"/>
    <cellStyle name="40% - Énfasis5 2 3" xfId="3060" xr:uid="{00000000-0005-0000-0000-00006D060000}"/>
    <cellStyle name="40% - Énfasis5 2 3 2" xfId="5210" xr:uid="{00000000-0005-0000-0000-00006E060000}"/>
    <cellStyle name="40% - Énfasis5 2 3 3" xfId="5776" xr:uid="{00000000-0005-0000-0000-00006F060000}"/>
    <cellStyle name="40% - Énfasis5 2 4" xfId="2888" xr:uid="{00000000-0005-0000-0000-000070060000}"/>
    <cellStyle name="40% - Énfasis5 2 4 2" xfId="5061" xr:uid="{00000000-0005-0000-0000-000071060000}"/>
    <cellStyle name="40% - Énfasis5 2 4 3" xfId="5631" xr:uid="{00000000-0005-0000-0000-000072060000}"/>
    <cellStyle name="40% - Énfasis5 2 5" xfId="2988" xr:uid="{00000000-0005-0000-0000-000073060000}"/>
    <cellStyle name="40% - Énfasis5 2 5 2" xfId="5153" xr:uid="{00000000-0005-0000-0000-000074060000}"/>
    <cellStyle name="40% - Énfasis5 2 5 3" xfId="5723" xr:uid="{00000000-0005-0000-0000-000075060000}"/>
    <cellStyle name="40% - Énfasis5 2 6" xfId="3135" xr:uid="{00000000-0005-0000-0000-000076060000}"/>
    <cellStyle name="40% - Énfasis5 2 6 2" xfId="5279" xr:uid="{00000000-0005-0000-0000-000077060000}"/>
    <cellStyle name="40% - Énfasis5 2 6 3" xfId="5843" xr:uid="{00000000-0005-0000-0000-000078060000}"/>
    <cellStyle name="40% - Énfasis5 2 7" xfId="3343" xr:uid="{00000000-0005-0000-0000-000079060000}"/>
    <cellStyle name="40% - Énfasis5 2 7 2" xfId="5442" xr:uid="{00000000-0005-0000-0000-00007A060000}"/>
    <cellStyle name="40% - Énfasis5 2 7 3" xfId="5995" xr:uid="{00000000-0005-0000-0000-00007B060000}"/>
    <cellStyle name="40% - Énfasis5 2 8" xfId="3183" xr:uid="{00000000-0005-0000-0000-00007C060000}"/>
    <cellStyle name="40% - Énfasis5 2 8 2" xfId="5318" xr:uid="{00000000-0005-0000-0000-00007D060000}"/>
    <cellStyle name="40% - Énfasis5 2 8 3" xfId="5880" xr:uid="{00000000-0005-0000-0000-00007E060000}"/>
    <cellStyle name="40% - Énfasis5 2 9" xfId="3209" xr:uid="{00000000-0005-0000-0000-00007F060000}"/>
    <cellStyle name="40% - Énfasis5 2 9 2" xfId="5333" xr:uid="{00000000-0005-0000-0000-000080060000}"/>
    <cellStyle name="40% - Énfasis5 2 9 3" xfId="5893" xr:uid="{00000000-0005-0000-0000-000081060000}"/>
    <cellStyle name="40% - Énfasis5 3" xfId="874" xr:uid="{00000000-0005-0000-0000-000082060000}"/>
    <cellStyle name="40% - Énfasis5 3 10" xfId="3341" xr:uid="{00000000-0005-0000-0000-000083060000}"/>
    <cellStyle name="40% - Énfasis5 3 10 2" xfId="5440" xr:uid="{00000000-0005-0000-0000-000084060000}"/>
    <cellStyle name="40% - Énfasis5 3 10 3" xfId="5993" xr:uid="{00000000-0005-0000-0000-000085060000}"/>
    <cellStyle name="40% - Énfasis5 3 11" xfId="3424" xr:uid="{00000000-0005-0000-0000-000086060000}"/>
    <cellStyle name="40% - Énfasis5 3 11 2" xfId="5515" xr:uid="{00000000-0005-0000-0000-000087060000}"/>
    <cellStyle name="40% - Énfasis5 3 11 3" xfId="6065" xr:uid="{00000000-0005-0000-0000-000088060000}"/>
    <cellStyle name="40% - Énfasis5 3 12" xfId="3961" xr:uid="{00000000-0005-0000-0000-000089060000}"/>
    <cellStyle name="40% - Énfasis5 3 13" xfId="4129" xr:uid="{00000000-0005-0000-0000-00008A060000}"/>
    <cellStyle name="40% - Énfasis5 3 14" xfId="4566" xr:uid="{00000000-0005-0000-0000-00008B060000}"/>
    <cellStyle name="40% - Énfasis5 3 2" xfId="1239" xr:uid="{00000000-0005-0000-0000-00008C060000}"/>
    <cellStyle name="40% - Énfasis5 3 2 2" xfId="5082" xr:uid="{00000000-0005-0000-0000-00008D060000}"/>
    <cellStyle name="40% - Énfasis5 3 2 3" xfId="5656" xr:uid="{00000000-0005-0000-0000-00008E060000}"/>
    <cellStyle name="40% - Énfasis5 3 3" xfId="2956" xr:uid="{00000000-0005-0000-0000-00008F060000}"/>
    <cellStyle name="40% - Énfasis5 3 3 2" xfId="5127" xr:uid="{00000000-0005-0000-0000-000090060000}"/>
    <cellStyle name="40% - Énfasis5 3 3 3" xfId="5700" xr:uid="{00000000-0005-0000-0000-000091060000}"/>
    <cellStyle name="40% - Énfasis5 3 4" xfId="2929" xr:uid="{00000000-0005-0000-0000-000092060000}"/>
    <cellStyle name="40% - Énfasis5 3 4 2" xfId="5104" xr:uid="{00000000-0005-0000-0000-000093060000}"/>
    <cellStyle name="40% - Énfasis5 3 4 3" xfId="5678" xr:uid="{00000000-0005-0000-0000-000094060000}"/>
    <cellStyle name="40% - Énfasis5 3 5" xfId="3043" xr:uid="{00000000-0005-0000-0000-000095060000}"/>
    <cellStyle name="40% - Énfasis5 3 5 2" xfId="5198" xr:uid="{00000000-0005-0000-0000-000096060000}"/>
    <cellStyle name="40% - Énfasis5 3 5 3" xfId="5764" xr:uid="{00000000-0005-0000-0000-000097060000}"/>
    <cellStyle name="40% - Énfasis5 3 6" xfId="3136" xr:uid="{00000000-0005-0000-0000-000098060000}"/>
    <cellStyle name="40% - Énfasis5 3 6 2" xfId="5280" xr:uid="{00000000-0005-0000-0000-000099060000}"/>
    <cellStyle name="40% - Énfasis5 3 6 3" xfId="5844" xr:uid="{00000000-0005-0000-0000-00009A060000}"/>
    <cellStyle name="40% - Énfasis5 3 7" xfId="3231" xr:uid="{00000000-0005-0000-0000-00009B060000}"/>
    <cellStyle name="40% - Énfasis5 3 7 2" xfId="5351" xr:uid="{00000000-0005-0000-0000-00009C060000}"/>
    <cellStyle name="40% - Énfasis5 3 7 3" xfId="5910" xr:uid="{00000000-0005-0000-0000-00009D060000}"/>
    <cellStyle name="40% - Énfasis5 3 8" xfId="3313" xr:uid="{00000000-0005-0000-0000-00009E060000}"/>
    <cellStyle name="40% - Énfasis5 3 8 2" xfId="5420" xr:uid="{00000000-0005-0000-0000-00009F060000}"/>
    <cellStyle name="40% - Énfasis5 3 8 3" xfId="5974" xr:uid="{00000000-0005-0000-0000-0000A0060000}"/>
    <cellStyle name="40% - Énfasis5 3 9" xfId="3377" xr:uid="{00000000-0005-0000-0000-0000A1060000}"/>
    <cellStyle name="40% - Énfasis5 3 9 2" xfId="5471" xr:uid="{00000000-0005-0000-0000-0000A2060000}"/>
    <cellStyle name="40% - Énfasis5 3 9 3" xfId="6021" xr:uid="{00000000-0005-0000-0000-0000A3060000}"/>
    <cellStyle name="40% - Énfasis5 4" xfId="875" xr:uid="{00000000-0005-0000-0000-0000A4060000}"/>
    <cellStyle name="40% - Énfasis5 4 10" xfId="3144" xr:uid="{00000000-0005-0000-0000-0000A5060000}"/>
    <cellStyle name="40% - Énfasis5 4 10 2" xfId="5288" xr:uid="{00000000-0005-0000-0000-0000A6060000}"/>
    <cellStyle name="40% - Énfasis5 4 10 3" xfId="5852" xr:uid="{00000000-0005-0000-0000-0000A7060000}"/>
    <cellStyle name="40% - Énfasis5 4 11" xfId="3425" xr:uid="{00000000-0005-0000-0000-0000A8060000}"/>
    <cellStyle name="40% - Énfasis5 4 11 2" xfId="5516" xr:uid="{00000000-0005-0000-0000-0000A9060000}"/>
    <cellStyle name="40% - Énfasis5 4 11 3" xfId="6066" xr:uid="{00000000-0005-0000-0000-0000AA060000}"/>
    <cellStyle name="40% - Énfasis5 4 12" xfId="3962" xr:uid="{00000000-0005-0000-0000-0000AB060000}"/>
    <cellStyle name="40% - Énfasis5 4 13" xfId="4130" xr:uid="{00000000-0005-0000-0000-0000AC060000}"/>
    <cellStyle name="40% - Énfasis5 4 14" xfId="4838" xr:uid="{00000000-0005-0000-0000-0000AD060000}"/>
    <cellStyle name="40% - Énfasis5 4 2" xfId="1240" xr:uid="{00000000-0005-0000-0000-0000AE060000}"/>
    <cellStyle name="40% - Énfasis5 4 2 2" xfId="5083" xr:uid="{00000000-0005-0000-0000-0000AF060000}"/>
    <cellStyle name="40% - Énfasis5 4 2 3" xfId="5657" xr:uid="{00000000-0005-0000-0000-0000B0060000}"/>
    <cellStyle name="40% - Énfasis5 4 3" xfId="3059" xr:uid="{00000000-0005-0000-0000-0000B1060000}"/>
    <cellStyle name="40% - Énfasis5 4 3 2" xfId="5209" xr:uid="{00000000-0005-0000-0000-0000B2060000}"/>
    <cellStyle name="40% - Énfasis5 4 3 3" xfId="5775" xr:uid="{00000000-0005-0000-0000-0000B3060000}"/>
    <cellStyle name="40% - Énfasis5 4 4" xfId="2930" xr:uid="{00000000-0005-0000-0000-0000B4060000}"/>
    <cellStyle name="40% - Énfasis5 4 4 2" xfId="5105" xr:uid="{00000000-0005-0000-0000-0000B5060000}"/>
    <cellStyle name="40% - Énfasis5 4 4 3" xfId="5679" xr:uid="{00000000-0005-0000-0000-0000B6060000}"/>
    <cellStyle name="40% - Énfasis5 4 5" xfId="3006" xr:uid="{00000000-0005-0000-0000-0000B7060000}"/>
    <cellStyle name="40% - Énfasis5 4 5 2" xfId="5171" xr:uid="{00000000-0005-0000-0000-0000B8060000}"/>
    <cellStyle name="40% - Énfasis5 4 5 3" xfId="5741" xr:uid="{00000000-0005-0000-0000-0000B9060000}"/>
    <cellStyle name="40% - Énfasis5 4 6" xfId="3137" xr:uid="{00000000-0005-0000-0000-0000BA060000}"/>
    <cellStyle name="40% - Énfasis5 4 6 2" xfId="5281" xr:uid="{00000000-0005-0000-0000-0000BB060000}"/>
    <cellStyle name="40% - Énfasis5 4 6 3" xfId="5845" xr:uid="{00000000-0005-0000-0000-0000BC060000}"/>
    <cellStyle name="40% - Énfasis5 4 7" xfId="3230" xr:uid="{00000000-0005-0000-0000-0000BD060000}"/>
    <cellStyle name="40% - Énfasis5 4 7 2" xfId="5350" xr:uid="{00000000-0005-0000-0000-0000BE060000}"/>
    <cellStyle name="40% - Énfasis5 4 7 3" xfId="5909" xr:uid="{00000000-0005-0000-0000-0000BF060000}"/>
    <cellStyle name="40% - Énfasis5 4 8" xfId="3373" xr:uid="{00000000-0005-0000-0000-0000C0060000}"/>
    <cellStyle name="40% - Énfasis5 4 8 2" xfId="5469" xr:uid="{00000000-0005-0000-0000-0000C1060000}"/>
    <cellStyle name="40% - Énfasis5 4 8 3" xfId="6019" xr:uid="{00000000-0005-0000-0000-0000C2060000}"/>
    <cellStyle name="40% - Énfasis5 4 9" xfId="3208" xr:uid="{00000000-0005-0000-0000-0000C3060000}"/>
    <cellStyle name="40% - Énfasis5 4 9 2" xfId="5332" xr:uid="{00000000-0005-0000-0000-0000C4060000}"/>
    <cellStyle name="40% - Énfasis5 4 9 3" xfId="5892" xr:uid="{00000000-0005-0000-0000-0000C5060000}"/>
    <cellStyle name="40% - Énfasis5 5" xfId="1237" xr:uid="{00000000-0005-0000-0000-0000C6060000}"/>
    <cellStyle name="40% - Énfasis5 5 2" xfId="3492" xr:uid="{00000000-0005-0000-0000-0000C7060000}"/>
    <cellStyle name="40% - Énfasis5 6" xfId="4127" xr:uid="{00000000-0005-0000-0000-0000C8060000}"/>
    <cellStyle name="40% - Énfasis5 7" xfId="5232" xr:uid="{00000000-0005-0000-0000-0000C9060000}"/>
    <cellStyle name="40% - Énfasis6 2" xfId="41" xr:uid="{00000000-0005-0000-0000-0000CA060000}"/>
    <cellStyle name="40% - Énfasis6 2 10" xfId="3352" xr:uid="{00000000-0005-0000-0000-0000CB060000}"/>
    <cellStyle name="40% - Énfasis6 2 10 2" xfId="5451" xr:uid="{00000000-0005-0000-0000-0000CC060000}"/>
    <cellStyle name="40% - Énfasis6 2 10 3" xfId="6003" xr:uid="{00000000-0005-0000-0000-0000CD060000}"/>
    <cellStyle name="40% - Énfasis6 2 11" xfId="3426" xr:uid="{00000000-0005-0000-0000-0000CE060000}"/>
    <cellStyle name="40% - Énfasis6 2 11 2" xfId="5517" xr:uid="{00000000-0005-0000-0000-0000CF060000}"/>
    <cellStyle name="40% - Énfasis6 2 11 3" xfId="6067" xr:uid="{00000000-0005-0000-0000-0000D0060000}"/>
    <cellStyle name="40% - Énfasis6 2 12" xfId="3963" xr:uid="{00000000-0005-0000-0000-0000D1060000}"/>
    <cellStyle name="40% - Énfasis6 2 13" xfId="4132" xr:uid="{00000000-0005-0000-0000-0000D2060000}"/>
    <cellStyle name="40% - Énfasis6 2 14" xfId="4565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8" xr:uid="{00000000-0005-0000-0000-0000D6060000}"/>
    <cellStyle name="40% - Énfasis6 2 3" xfId="3058" xr:uid="{00000000-0005-0000-0000-0000D7060000}"/>
    <cellStyle name="40% - Énfasis6 2 3 2" xfId="5208" xr:uid="{00000000-0005-0000-0000-0000D8060000}"/>
    <cellStyle name="40% - Énfasis6 2 3 3" xfId="5774" xr:uid="{00000000-0005-0000-0000-0000D9060000}"/>
    <cellStyle name="40% - Énfasis6 2 4" xfId="3031" xr:uid="{00000000-0005-0000-0000-0000DA060000}"/>
    <cellStyle name="40% - Énfasis6 2 4 2" xfId="5190" xr:uid="{00000000-0005-0000-0000-0000DB060000}"/>
    <cellStyle name="40% - Énfasis6 2 4 3" xfId="5758" xr:uid="{00000000-0005-0000-0000-0000DC060000}"/>
    <cellStyle name="40% - Énfasis6 2 5" xfId="2944" xr:uid="{00000000-0005-0000-0000-0000DD060000}"/>
    <cellStyle name="40% - Énfasis6 2 5 2" xfId="5116" xr:uid="{00000000-0005-0000-0000-0000DE060000}"/>
    <cellStyle name="40% - Énfasis6 2 5 3" xfId="5689" xr:uid="{00000000-0005-0000-0000-0000DF060000}"/>
    <cellStyle name="40% - Énfasis6 2 6" xfId="3138" xr:uid="{00000000-0005-0000-0000-0000E0060000}"/>
    <cellStyle name="40% - Énfasis6 2 6 2" xfId="5282" xr:uid="{00000000-0005-0000-0000-0000E1060000}"/>
    <cellStyle name="40% - Énfasis6 2 6 3" xfId="5846" xr:uid="{00000000-0005-0000-0000-0000E2060000}"/>
    <cellStyle name="40% - Énfasis6 2 7" xfId="3229" xr:uid="{00000000-0005-0000-0000-0000E3060000}"/>
    <cellStyle name="40% - Énfasis6 2 7 2" xfId="5349" xr:uid="{00000000-0005-0000-0000-0000E4060000}"/>
    <cellStyle name="40% - Énfasis6 2 7 3" xfId="5908" xr:uid="{00000000-0005-0000-0000-0000E5060000}"/>
    <cellStyle name="40% - Énfasis6 2 8" xfId="3363" xr:uid="{00000000-0005-0000-0000-0000E6060000}"/>
    <cellStyle name="40% - Énfasis6 2 8 2" xfId="5460" xr:uid="{00000000-0005-0000-0000-0000E7060000}"/>
    <cellStyle name="40% - Énfasis6 2 8 3" xfId="6010" xr:uid="{00000000-0005-0000-0000-0000E8060000}"/>
    <cellStyle name="40% - Énfasis6 2 9" xfId="3293" xr:uid="{00000000-0005-0000-0000-0000E9060000}"/>
    <cellStyle name="40% - Énfasis6 2 9 2" xfId="5402" xr:uid="{00000000-0005-0000-0000-0000EA060000}"/>
    <cellStyle name="40% - Énfasis6 2 9 3" xfId="5956" xr:uid="{00000000-0005-0000-0000-0000EB060000}"/>
    <cellStyle name="40% - Énfasis6 3" xfId="877" xr:uid="{00000000-0005-0000-0000-0000EC060000}"/>
    <cellStyle name="40% - Énfasis6 3 10" xfId="3224" xr:uid="{00000000-0005-0000-0000-0000ED060000}"/>
    <cellStyle name="40% - Énfasis6 3 10 2" xfId="5345" xr:uid="{00000000-0005-0000-0000-0000EE060000}"/>
    <cellStyle name="40% - Énfasis6 3 10 3" xfId="5905" xr:uid="{00000000-0005-0000-0000-0000EF060000}"/>
    <cellStyle name="40% - Énfasis6 3 11" xfId="3427" xr:uid="{00000000-0005-0000-0000-0000F0060000}"/>
    <cellStyle name="40% - Énfasis6 3 11 2" xfId="5518" xr:uid="{00000000-0005-0000-0000-0000F1060000}"/>
    <cellStyle name="40% - Énfasis6 3 11 3" xfId="6068" xr:uid="{00000000-0005-0000-0000-0000F2060000}"/>
    <cellStyle name="40% - Énfasis6 3 12" xfId="3964" xr:uid="{00000000-0005-0000-0000-0000F3060000}"/>
    <cellStyle name="40% - Énfasis6 3 13" xfId="4133" xr:uid="{00000000-0005-0000-0000-0000F4060000}"/>
    <cellStyle name="40% - Énfasis6 3 14" xfId="4836" xr:uid="{00000000-0005-0000-0000-0000F5060000}"/>
    <cellStyle name="40% - Énfasis6 3 2" xfId="1243" xr:uid="{00000000-0005-0000-0000-0000F6060000}"/>
    <cellStyle name="40% - Énfasis6 3 2 2" xfId="5084" xr:uid="{00000000-0005-0000-0000-0000F7060000}"/>
    <cellStyle name="40% - Énfasis6 3 2 3" xfId="5659" xr:uid="{00000000-0005-0000-0000-0000F8060000}"/>
    <cellStyle name="40% - Énfasis6 3 3" xfId="2955" xr:uid="{00000000-0005-0000-0000-0000F9060000}"/>
    <cellStyle name="40% - Énfasis6 3 3 2" xfId="5126" xr:uid="{00000000-0005-0000-0000-0000FA060000}"/>
    <cellStyle name="40% - Énfasis6 3 3 3" xfId="5699" xr:uid="{00000000-0005-0000-0000-0000FB060000}"/>
    <cellStyle name="40% - Énfasis6 3 4" xfId="2887" xr:uid="{00000000-0005-0000-0000-0000FC060000}"/>
    <cellStyle name="40% - Énfasis6 3 4 2" xfId="5060" xr:uid="{00000000-0005-0000-0000-0000FD060000}"/>
    <cellStyle name="40% - Énfasis6 3 4 3" xfId="5630" xr:uid="{00000000-0005-0000-0000-0000FE060000}"/>
    <cellStyle name="40% - Énfasis6 3 5" xfId="2908" xr:uid="{00000000-0005-0000-0000-0000FF060000}"/>
    <cellStyle name="40% - Énfasis6 3 5 2" xfId="5087" xr:uid="{00000000-0005-0000-0000-000000070000}"/>
    <cellStyle name="40% - Énfasis6 3 5 3" xfId="5661" xr:uid="{00000000-0005-0000-0000-000001070000}"/>
    <cellStyle name="40% - Énfasis6 3 6" xfId="3139" xr:uid="{00000000-0005-0000-0000-000002070000}"/>
    <cellStyle name="40% - Énfasis6 3 6 2" xfId="5283" xr:uid="{00000000-0005-0000-0000-000003070000}"/>
    <cellStyle name="40% - Énfasis6 3 6 3" xfId="5847" xr:uid="{00000000-0005-0000-0000-000004070000}"/>
    <cellStyle name="40% - Énfasis6 3 7" xfId="3228" xr:uid="{00000000-0005-0000-0000-000005070000}"/>
    <cellStyle name="40% - Énfasis6 3 7 2" xfId="5348" xr:uid="{00000000-0005-0000-0000-000006070000}"/>
    <cellStyle name="40% - Énfasis6 3 7 3" xfId="5907" xr:uid="{00000000-0005-0000-0000-000007070000}"/>
    <cellStyle name="40% - Énfasis6 3 8" xfId="3085" xr:uid="{00000000-0005-0000-0000-000008070000}"/>
    <cellStyle name="40% - Énfasis6 3 8 2" xfId="5233" xr:uid="{00000000-0005-0000-0000-000009070000}"/>
    <cellStyle name="40% - Énfasis6 3 8 3" xfId="5798" xr:uid="{00000000-0005-0000-0000-00000A070000}"/>
    <cellStyle name="40% - Énfasis6 3 9" xfId="3264" xr:uid="{00000000-0005-0000-0000-00000B070000}"/>
    <cellStyle name="40% - Énfasis6 3 9 2" xfId="5376" xr:uid="{00000000-0005-0000-0000-00000C070000}"/>
    <cellStyle name="40% - Énfasis6 3 9 3" xfId="5932" xr:uid="{00000000-0005-0000-0000-00000D070000}"/>
    <cellStyle name="40% - Énfasis6 4" xfId="878" xr:uid="{00000000-0005-0000-0000-00000E070000}"/>
    <cellStyle name="40% - Énfasis6 4 10" xfId="3090" xr:uid="{00000000-0005-0000-0000-00000F070000}"/>
    <cellStyle name="40% - Énfasis6 4 10 2" xfId="5237" xr:uid="{00000000-0005-0000-0000-000010070000}"/>
    <cellStyle name="40% - Énfasis6 4 10 3" xfId="5802" xr:uid="{00000000-0005-0000-0000-000011070000}"/>
    <cellStyle name="40% - Énfasis6 4 11" xfId="3428" xr:uid="{00000000-0005-0000-0000-000012070000}"/>
    <cellStyle name="40% - Énfasis6 4 11 2" xfId="5519" xr:uid="{00000000-0005-0000-0000-000013070000}"/>
    <cellStyle name="40% - Énfasis6 4 11 3" xfId="6069" xr:uid="{00000000-0005-0000-0000-000014070000}"/>
    <cellStyle name="40% - Énfasis6 4 12" xfId="3965" xr:uid="{00000000-0005-0000-0000-000015070000}"/>
    <cellStyle name="40% - Énfasis6 4 13" xfId="4134" xr:uid="{00000000-0005-0000-0000-000016070000}"/>
    <cellStyle name="40% - Énfasis6 4 14" xfId="4835" xr:uid="{00000000-0005-0000-0000-000017070000}"/>
    <cellStyle name="40% - Énfasis6 4 2" xfId="1244" xr:uid="{00000000-0005-0000-0000-000018070000}"/>
    <cellStyle name="40% - Énfasis6 4 2 2" xfId="5085" xr:uid="{00000000-0005-0000-0000-000019070000}"/>
    <cellStyle name="40% - Énfasis6 4 2 3" xfId="5660" xr:uid="{00000000-0005-0000-0000-00001A070000}"/>
    <cellStyle name="40% - Énfasis6 4 3" xfId="3057" xr:uid="{00000000-0005-0000-0000-00001B070000}"/>
    <cellStyle name="40% - Énfasis6 4 3 2" xfId="5207" xr:uid="{00000000-0005-0000-0000-00001C070000}"/>
    <cellStyle name="40% - Énfasis6 4 3 3" xfId="5773" xr:uid="{00000000-0005-0000-0000-00001D070000}"/>
    <cellStyle name="40% - Énfasis6 4 4" xfId="2931" xr:uid="{00000000-0005-0000-0000-00001E070000}"/>
    <cellStyle name="40% - Énfasis6 4 4 2" xfId="5106" xr:uid="{00000000-0005-0000-0000-00001F070000}"/>
    <cellStyle name="40% - Énfasis6 4 4 3" xfId="5680" xr:uid="{00000000-0005-0000-0000-000020070000}"/>
    <cellStyle name="40% - Énfasis6 4 5" xfId="3042" xr:uid="{00000000-0005-0000-0000-000021070000}"/>
    <cellStyle name="40% - Énfasis6 4 5 2" xfId="5197" xr:uid="{00000000-0005-0000-0000-000022070000}"/>
    <cellStyle name="40% - Énfasis6 4 5 3" xfId="5763" xr:uid="{00000000-0005-0000-0000-000023070000}"/>
    <cellStyle name="40% - Énfasis6 4 6" xfId="3140" xr:uid="{00000000-0005-0000-0000-000024070000}"/>
    <cellStyle name="40% - Énfasis6 4 6 2" xfId="5284" xr:uid="{00000000-0005-0000-0000-000025070000}"/>
    <cellStyle name="40% - Énfasis6 4 6 3" xfId="5848" xr:uid="{00000000-0005-0000-0000-000026070000}"/>
    <cellStyle name="40% - Énfasis6 4 7" xfId="3342" xr:uid="{00000000-0005-0000-0000-000027070000}"/>
    <cellStyle name="40% - Énfasis6 4 7 2" xfId="5441" xr:uid="{00000000-0005-0000-0000-000028070000}"/>
    <cellStyle name="40% - Énfasis6 4 7 3" xfId="5994" xr:uid="{00000000-0005-0000-0000-000029070000}"/>
    <cellStyle name="40% - Énfasis6 4 8" xfId="3314" xr:uid="{00000000-0005-0000-0000-00002A070000}"/>
    <cellStyle name="40% - Énfasis6 4 8 2" xfId="5421" xr:uid="{00000000-0005-0000-0000-00002B070000}"/>
    <cellStyle name="40% - Énfasis6 4 8 3" xfId="5975" xr:uid="{00000000-0005-0000-0000-00002C070000}"/>
    <cellStyle name="40% - Énfasis6 4 9" xfId="3292" xr:uid="{00000000-0005-0000-0000-00002D070000}"/>
    <cellStyle name="40% - Énfasis6 4 9 2" xfId="5401" xr:uid="{00000000-0005-0000-0000-00002E070000}"/>
    <cellStyle name="40% - Énfasis6 4 9 3" xfId="5955" xr:uid="{00000000-0005-0000-0000-00002F070000}"/>
    <cellStyle name="40% - Énfasis6 5" xfId="1241" xr:uid="{00000000-0005-0000-0000-000030070000}"/>
    <cellStyle name="40% - Énfasis6 5 2" xfId="3493" xr:uid="{00000000-0005-0000-0000-000031070000}"/>
    <cellStyle name="40% - Énfasis6 6" xfId="4131" xr:uid="{00000000-0005-0000-0000-000032070000}"/>
    <cellStyle name="40% - Énfasis6 7" xfId="4837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4" xr:uid="{00000000-0005-0000-0000-000036070000}"/>
    <cellStyle name="5 indents 3" xfId="4135" xr:uid="{00000000-0005-0000-0000-000037070000}"/>
    <cellStyle name="5 indents 4" xfId="4563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5" xr:uid="{00000000-0005-0000-0000-00003B070000}"/>
    <cellStyle name="60% - Accent1 3" xfId="4136" xr:uid="{00000000-0005-0000-0000-00003C070000}"/>
    <cellStyle name="60% - Accent1 4" xfId="4834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6" xr:uid="{00000000-0005-0000-0000-000040070000}"/>
    <cellStyle name="60% - Accent2 3" xfId="4137" xr:uid="{00000000-0005-0000-0000-000041070000}"/>
    <cellStyle name="60% - Accent2 4" xfId="4833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7" xr:uid="{00000000-0005-0000-0000-000045070000}"/>
    <cellStyle name="60% - Accent3 3" xfId="4138" xr:uid="{00000000-0005-0000-0000-000046070000}"/>
    <cellStyle name="60% - Accent3 4" xfId="4561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8" xr:uid="{00000000-0005-0000-0000-00004A070000}"/>
    <cellStyle name="60% - Accent4 3" xfId="4139" xr:uid="{00000000-0005-0000-0000-00004B070000}"/>
    <cellStyle name="60% - Accent4 4" xfId="4832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499" xr:uid="{00000000-0005-0000-0000-00004F070000}"/>
    <cellStyle name="60% - Accent5 3" xfId="4140" xr:uid="{00000000-0005-0000-0000-000050070000}"/>
    <cellStyle name="60% - Accent5 4" xfId="4831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0" xr:uid="{00000000-0005-0000-0000-000054070000}"/>
    <cellStyle name="60% - Accent6 3" xfId="4141" xr:uid="{00000000-0005-0000-0000-000055070000}"/>
    <cellStyle name="60% - Accent6 4" xfId="4559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1" xr:uid="{00000000-0005-0000-0000-000059070000}"/>
    <cellStyle name="60% - Colore 1 3" xfId="4142" xr:uid="{00000000-0005-0000-0000-00005A070000}"/>
    <cellStyle name="60% - Colore 1 4" xfId="4830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2" xr:uid="{00000000-0005-0000-0000-00005E070000}"/>
    <cellStyle name="60% - Colore 2 3" xfId="4143" xr:uid="{00000000-0005-0000-0000-00005F070000}"/>
    <cellStyle name="60% - Colore 2 4" xfId="4829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3" xr:uid="{00000000-0005-0000-0000-000063070000}"/>
    <cellStyle name="60% - Colore 3 3" xfId="4144" xr:uid="{00000000-0005-0000-0000-000064070000}"/>
    <cellStyle name="60% - Colore 3 4" xfId="4557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4" xr:uid="{00000000-0005-0000-0000-000068070000}"/>
    <cellStyle name="60% - Colore 4 3" xfId="4145" xr:uid="{00000000-0005-0000-0000-000069070000}"/>
    <cellStyle name="60% - Colore 4 4" xfId="4828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5" xr:uid="{00000000-0005-0000-0000-00006D070000}"/>
    <cellStyle name="60% - Colore 5 3" xfId="4146" xr:uid="{00000000-0005-0000-0000-00006E070000}"/>
    <cellStyle name="60% - Colore 5 4" xfId="4827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6" xr:uid="{00000000-0005-0000-0000-000072070000}"/>
    <cellStyle name="60% - Colore 6 3" xfId="4147" xr:uid="{00000000-0005-0000-0000-000073070000}"/>
    <cellStyle name="60% - Colore 6 4" xfId="4555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6" xr:uid="{00000000-0005-0000-0000-000078070000}"/>
    <cellStyle name="60% - Énfasis1 2 3" xfId="4149" xr:uid="{00000000-0005-0000-0000-000079070000}"/>
    <cellStyle name="60% - Énfasis1 2 4" xfId="4825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7" xr:uid="{00000000-0005-0000-0000-00007D070000}"/>
    <cellStyle name="60% - Énfasis1 3 3" xfId="4150" xr:uid="{00000000-0005-0000-0000-00007E070000}"/>
    <cellStyle name="60% - Énfasis1 3 4" xfId="4553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8" xr:uid="{00000000-0005-0000-0000-000082070000}"/>
    <cellStyle name="60% - Énfasis1 4 3" xfId="4151" xr:uid="{00000000-0005-0000-0000-000083070000}"/>
    <cellStyle name="60% - Énfasis1 4 4" xfId="4824" xr:uid="{00000000-0005-0000-0000-000084070000}"/>
    <cellStyle name="60% - Énfasis1 5" xfId="1258" xr:uid="{00000000-0005-0000-0000-000085070000}"/>
    <cellStyle name="60% - Énfasis1 5 2" xfId="3507" xr:uid="{00000000-0005-0000-0000-000086070000}"/>
    <cellStyle name="60% - Énfasis1 6" xfId="4148" xr:uid="{00000000-0005-0000-0000-000087070000}"/>
    <cellStyle name="60% - Énfasis1 7" xfId="4826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69" xr:uid="{00000000-0005-0000-0000-00008C070000}"/>
    <cellStyle name="60% - Énfasis2 2 3" xfId="4153" xr:uid="{00000000-0005-0000-0000-00008D070000}"/>
    <cellStyle name="60% - Énfasis2 2 4" xfId="4821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0" xr:uid="{00000000-0005-0000-0000-000091070000}"/>
    <cellStyle name="60% - Énfasis2 3 3" xfId="4154" xr:uid="{00000000-0005-0000-0000-000092070000}"/>
    <cellStyle name="60% - Énfasis2 3 4" xfId="4820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1" xr:uid="{00000000-0005-0000-0000-000096070000}"/>
    <cellStyle name="60% - Énfasis2 4 3" xfId="4155" xr:uid="{00000000-0005-0000-0000-000097070000}"/>
    <cellStyle name="60% - Énfasis2 4 4" xfId="4819" xr:uid="{00000000-0005-0000-0000-000098070000}"/>
    <cellStyle name="60% - Énfasis2 5" xfId="1262" xr:uid="{00000000-0005-0000-0000-000099070000}"/>
    <cellStyle name="60% - Énfasis2 5 2" xfId="3508" xr:uid="{00000000-0005-0000-0000-00009A070000}"/>
    <cellStyle name="60% - Énfasis2 6" xfId="4152" xr:uid="{00000000-0005-0000-0000-00009B070000}"/>
    <cellStyle name="60% - Énfasis2 7" xfId="4822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2" xr:uid="{00000000-0005-0000-0000-0000A0070000}"/>
    <cellStyle name="60% - Énfasis3 2 3" xfId="4157" xr:uid="{00000000-0005-0000-0000-0000A1070000}"/>
    <cellStyle name="60% - Énfasis3 2 4" xfId="4543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3" xr:uid="{00000000-0005-0000-0000-0000A5070000}"/>
    <cellStyle name="60% - Énfasis3 3 3" xfId="4158" xr:uid="{00000000-0005-0000-0000-0000A6070000}"/>
    <cellStyle name="60% - Énfasis3 3 4" xfId="4542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4" xr:uid="{00000000-0005-0000-0000-0000AA070000}"/>
    <cellStyle name="60% - Énfasis3 4 3" xfId="4159" xr:uid="{00000000-0005-0000-0000-0000AB070000}"/>
    <cellStyle name="60% - Énfasis3 4 4" xfId="4818" xr:uid="{00000000-0005-0000-0000-0000AC070000}"/>
    <cellStyle name="60% - Énfasis3 5" xfId="1266" xr:uid="{00000000-0005-0000-0000-0000AD070000}"/>
    <cellStyle name="60% - Énfasis3 5 2" xfId="3509" xr:uid="{00000000-0005-0000-0000-0000AE070000}"/>
    <cellStyle name="60% - Énfasis3 6" xfId="4156" xr:uid="{00000000-0005-0000-0000-0000AF070000}"/>
    <cellStyle name="60% - Énfasis3 7" xfId="4544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5" xr:uid="{00000000-0005-0000-0000-0000B4070000}"/>
    <cellStyle name="60% - Énfasis4 2 3" xfId="4161" xr:uid="{00000000-0005-0000-0000-0000B5070000}"/>
    <cellStyle name="60% - Énfasis4 2 4" xfId="4540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6" xr:uid="{00000000-0005-0000-0000-0000B9070000}"/>
    <cellStyle name="60% - Énfasis4 3 3" xfId="4162" xr:uid="{00000000-0005-0000-0000-0000BA070000}"/>
    <cellStyle name="60% - Énfasis4 3 4" xfId="4539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7" xr:uid="{00000000-0005-0000-0000-0000BE070000}"/>
    <cellStyle name="60% - Énfasis4 4 3" xfId="4163" xr:uid="{00000000-0005-0000-0000-0000BF070000}"/>
    <cellStyle name="60% - Énfasis4 4 4" xfId="4538" xr:uid="{00000000-0005-0000-0000-0000C0070000}"/>
    <cellStyle name="60% - Énfasis4 5" xfId="1270" xr:uid="{00000000-0005-0000-0000-0000C1070000}"/>
    <cellStyle name="60% - Énfasis4 5 2" xfId="3510" xr:uid="{00000000-0005-0000-0000-0000C2070000}"/>
    <cellStyle name="60% - Énfasis4 6" xfId="4160" xr:uid="{00000000-0005-0000-0000-0000C3070000}"/>
    <cellStyle name="60% - Énfasis4 7" xfId="4541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8" xr:uid="{00000000-0005-0000-0000-0000C8070000}"/>
    <cellStyle name="60% - Énfasis5 2 3" xfId="4165" xr:uid="{00000000-0005-0000-0000-0000C9070000}"/>
    <cellStyle name="60% - Énfasis5 2 4" xfId="4537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79" xr:uid="{00000000-0005-0000-0000-0000CD070000}"/>
    <cellStyle name="60% - Énfasis5 3 3" xfId="4166" xr:uid="{00000000-0005-0000-0000-0000CE070000}"/>
    <cellStyle name="60% - Énfasis5 3 4" xfId="4816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0" xr:uid="{00000000-0005-0000-0000-0000D2070000}"/>
    <cellStyle name="60% - Énfasis5 4 3" xfId="4167" xr:uid="{00000000-0005-0000-0000-0000D3070000}"/>
    <cellStyle name="60% - Énfasis5 4 4" xfId="4536" xr:uid="{00000000-0005-0000-0000-0000D4070000}"/>
    <cellStyle name="60% - Énfasis5 5" xfId="1274" xr:uid="{00000000-0005-0000-0000-0000D5070000}"/>
    <cellStyle name="60% - Énfasis5 5 2" xfId="3511" xr:uid="{00000000-0005-0000-0000-0000D6070000}"/>
    <cellStyle name="60% - Énfasis5 6" xfId="4164" xr:uid="{00000000-0005-0000-0000-0000D7070000}"/>
    <cellStyle name="60% - Énfasis5 7" xfId="4817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1" xr:uid="{00000000-0005-0000-0000-0000DC070000}"/>
    <cellStyle name="60% - Énfasis6 2 3" xfId="4169" xr:uid="{00000000-0005-0000-0000-0000DD070000}"/>
    <cellStyle name="60% - Énfasis6 2 4" xfId="4535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2" xr:uid="{00000000-0005-0000-0000-0000E1070000}"/>
    <cellStyle name="60% - Énfasis6 3 3" xfId="4170" xr:uid="{00000000-0005-0000-0000-0000E2070000}"/>
    <cellStyle name="60% - Énfasis6 3 4" xfId="4814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3" xr:uid="{00000000-0005-0000-0000-0000E6070000}"/>
    <cellStyle name="60% - Énfasis6 4 3" xfId="4171" xr:uid="{00000000-0005-0000-0000-0000E7070000}"/>
    <cellStyle name="60% - Énfasis6 4 4" xfId="4534" xr:uid="{00000000-0005-0000-0000-0000E8070000}"/>
    <cellStyle name="60% - Énfasis6 5" xfId="1278" xr:uid="{00000000-0005-0000-0000-0000E9070000}"/>
    <cellStyle name="60% - Énfasis6 5 2" xfId="3512" xr:uid="{00000000-0005-0000-0000-0000EA070000}"/>
    <cellStyle name="60% - Énfasis6 6" xfId="4168" xr:uid="{00000000-0005-0000-0000-0000EB070000}"/>
    <cellStyle name="60% - Énfasis6 7" xfId="4815" xr:uid="{00000000-0005-0000-0000-0000EC070000}"/>
    <cellStyle name="Accent1" xfId="61" xr:uid="{00000000-0005-0000-0000-0000ED070000}"/>
    <cellStyle name="Accent1 2" xfId="1282" xr:uid="{00000000-0005-0000-0000-0000EE070000}"/>
    <cellStyle name="Accent1 2 2" xfId="3513" xr:uid="{00000000-0005-0000-0000-0000EF070000}"/>
    <cellStyle name="Accent1 3" xfId="4172" xr:uid="{00000000-0005-0000-0000-0000F0070000}"/>
    <cellStyle name="Accent1 4" xfId="4813" xr:uid="{00000000-0005-0000-0000-0000F1070000}"/>
    <cellStyle name="Accent2" xfId="62" xr:uid="{00000000-0005-0000-0000-0000F2070000}"/>
    <cellStyle name="Accent2 2" xfId="1283" xr:uid="{00000000-0005-0000-0000-0000F3070000}"/>
    <cellStyle name="Accent2 2 2" xfId="3514" xr:uid="{00000000-0005-0000-0000-0000F4070000}"/>
    <cellStyle name="Accent2 3" xfId="4173" xr:uid="{00000000-0005-0000-0000-0000F5070000}"/>
    <cellStyle name="Accent2 4" xfId="4533" xr:uid="{00000000-0005-0000-0000-0000F6070000}"/>
    <cellStyle name="Accent3" xfId="63" xr:uid="{00000000-0005-0000-0000-0000F7070000}"/>
    <cellStyle name="Accent3 2" xfId="1284" xr:uid="{00000000-0005-0000-0000-0000F8070000}"/>
    <cellStyle name="Accent3 2 2" xfId="3515" xr:uid="{00000000-0005-0000-0000-0000F9070000}"/>
    <cellStyle name="Accent3 3" xfId="4174" xr:uid="{00000000-0005-0000-0000-0000FA070000}"/>
    <cellStyle name="Accent3 4" xfId="4532" xr:uid="{00000000-0005-0000-0000-0000FB070000}"/>
    <cellStyle name="Accent4" xfId="64" xr:uid="{00000000-0005-0000-0000-0000FC070000}"/>
    <cellStyle name="Accent4 2" xfId="1285" xr:uid="{00000000-0005-0000-0000-0000FD070000}"/>
    <cellStyle name="Accent4 2 2" xfId="3516" xr:uid="{00000000-0005-0000-0000-0000FE070000}"/>
    <cellStyle name="Accent4 3" xfId="4175" xr:uid="{00000000-0005-0000-0000-0000FF070000}"/>
    <cellStyle name="Accent4 4" xfId="4531" xr:uid="{00000000-0005-0000-0000-000000080000}"/>
    <cellStyle name="Accent5" xfId="65" xr:uid="{00000000-0005-0000-0000-000001080000}"/>
    <cellStyle name="Accent5 2" xfId="1286" xr:uid="{00000000-0005-0000-0000-000002080000}"/>
    <cellStyle name="Accent5 2 2" xfId="3517" xr:uid="{00000000-0005-0000-0000-000003080000}"/>
    <cellStyle name="Accent5 3" xfId="4176" xr:uid="{00000000-0005-0000-0000-000004080000}"/>
    <cellStyle name="Accent5 4" xfId="4927" xr:uid="{00000000-0005-0000-0000-000005080000}"/>
    <cellStyle name="Accent6" xfId="66" xr:uid="{00000000-0005-0000-0000-000006080000}"/>
    <cellStyle name="Accent6 2" xfId="1287" xr:uid="{00000000-0005-0000-0000-000007080000}"/>
    <cellStyle name="Accent6 2 2" xfId="3518" xr:uid="{00000000-0005-0000-0000-000008080000}"/>
    <cellStyle name="Accent6 3" xfId="4177" xr:uid="{00000000-0005-0000-0000-000009080000}"/>
    <cellStyle name="Accent6 4" xfId="5029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19" xr:uid="{00000000-0005-0000-0000-00000D080000}"/>
    <cellStyle name="Actual Date 3" xfId="4178" xr:uid="{00000000-0005-0000-0000-00000E080000}"/>
    <cellStyle name="Actual Date 4" xfId="5008" xr:uid="{00000000-0005-0000-0000-00000F080000}"/>
    <cellStyle name="adolfo" xfId="2516" xr:uid="{00000000-0005-0000-0000-000010080000}"/>
    <cellStyle name="Array" xfId="68" xr:uid="{00000000-0005-0000-0000-000011080000}"/>
    <cellStyle name="Array 10" xfId="6081" xr:uid="{00000000-0005-0000-0000-000012080000}"/>
    <cellStyle name="Array 11" xfId="6082" xr:uid="{00000000-0005-0000-0000-000013080000}"/>
    <cellStyle name="Array 12" xfId="6083" xr:uid="{00000000-0005-0000-0000-000014080000}"/>
    <cellStyle name="Array 13" xfId="6084" xr:uid="{00000000-0005-0000-0000-000015080000}"/>
    <cellStyle name="Array 14" xfId="6085" xr:uid="{00000000-0005-0000-0000-000016080000}"/>
    <cellStyle name="Array 15" xfId="6086" xr:uid="{00000000-0005-0000-0000-000017080000}"/>
    <cellStyle name="Array 16" xfId="6087" xr:uid="{00000000-0005-0000-0000-000018080000}"/>
    <cellStyle name="Array 17" xfId="6088" xr:uid="{00000000-0005-0000-0000-000019080000}"/>
    <cellStyle name="Array 18" xfId="6089" xr:uid="{00000000-0005-0000-0000-00001A080000}"/>
    <cellStyle name="Array 19" xfId="6090" xr:uid="{00000000-0005-0000-0000-00001B080000}"/>
    <cellStyle name="Array 2" xfId="1289" xr:uid="{00000000-0005-0000-0000-00001C080000}"/>
    <cellStyle name="Array 2 2" xfId="3520" xr:uid="{00000000-0005-0000-0000-00001D080000}"/>
    <cellStyle name="Array 20" xfId="6091" xr:uid="{00000000-0005-0000-0000-00001E080000}"/>
    <cellStyle name="Array 21" xfId="6092" xr:uid="{00000000-0005-0000-0000-00001F080000}"/>
    <cellStyle name="Array 22" xfId="6093" xr:uid="{00000000-0005-0000-0000-000020080000}"/>
    <cellStyle name="Array 23" xfId="6094" xr:uid="{00000000-0005-0000-0000-000021080000}"/>
    <cellStyle name="Array 24" xfId="6095" xr:uid="{00000000-0005-0000-0000-000022080000}"/>
    <cellStyle name="Array 25" xfId="6096" xr:uid="{00000000-0005-0000-0000-000023080000}"/>
    <cellStyle name="Array 26" xfId="6097" xr:uid="{00000000-0005-0000-0000-000024080000}"/>
    <cellStyle name="Array 27" xfId="6098" xr:uid="{00000000-0005-0000-0000-000025080000}"/>
    <cellStyle name="Array 28" xfId="6099" xr:uid="{00000000-0005-0000-0000-000026080000}"/>
    <cellStyle name="Array 29" xfId="6100" xr:uid="{00000000-0005-0000-0000-000027080000}"/>
    <cellStyle name="Array 3" xfId="4179" xr:uid="{00000000-0005-0000-0000-000028080000}"/>
    <cellStyle name="Array 30" xfId="6101" xr:uid="{00000000-0005-0000-0000-000029080000}"/>
    <cellStyle name="Array 31" xfId="6102" xr:uid="{00000000-0005-0000-0000-00002A080000}"/>
    <cellStyle name="Array 32" xfId="6103" xr:uid="{00000000-0005-0000-0000-00002B080000}"/>
    <cellStyle name="Array 33" xfId="6104" xr:uid="{00000000-0005-0000-0000-00002C080000}"/>
    <cellStyle name="Array 34" xfId="6105" xr:uid="{00000000-0005-0000-0000-00002D080000}"/>
    <cellStyle name="Array 35" xfId="6106" xr:uid="{00000000-0005-0000-0000-00002E080000}"/>
    <cellStyle name="Array 36" xfId="6107" xr:uid="{00000000-0005-0000-0000-00002F080000}"/>
    <cellStyle name="Array 37" xfId="6108" xr:uid="{00000000-0005-0000-0000-000030080000}"/>
    <cellStyle name="Array 38" xfId="6109" xr:uid="{00000000-0005-0000-0000-000031080000}"/>
    <cellStyle name="Array 39" xfId="6110" xr:uid="{00000000-0005-0000-0000-000032080000}"/>
    <cellStyle name="Array 4" xfId="4925" xr:uid="{00000000-0005-0000-0000-000033080000}"/>
    <cellStyle name="Array 40" xfId="6111" xr:uid="{00000000-0005-0000-0000-000034080000}"/>
    <cellStyle name="Array 41" xfId="6112" xr:uid="{00000000-0005-0000-0000-000035080000}"/>
    <cellStyle name="Array 42" xfId="6113" xr:uid="{00000000-0005-0000-0000-000036080000}"/>
    <cellStyle name="Array 43" xfId="6114" xr:uid="{00000000-0005-0000-0000-000037080000}"/>
    <cellStyle name="Array 44" xfId="6115" xr:uid="{00000000-0005-0000-0000-000038080000}"/>
    <cellStyle name="Array 45" xfId="6116" xr:uid="{00000000-0005-0000-0000-000039080000}"/>
    <cellStyle name="Array 46" xfId="6117" xr:uid="{00000000-0005-0000-0000-00003A080000}"/>
    <cellStyle name="Array 47" xfId="6118" xr:uid="{00000000-0005-0000-0000-00003B080000}"/>
    <cellStyle name="Array 48" xfId="6119" xr:uid="{00000000-0005-0000-0000-00003C080000}"/>
    <cellStyle name="Array 49" xfId="6120" xr:uid="{00000000-0005-0000-0000-00003D080000}"/>
    <cellStyle name="Array 5" xfId="6121" xr:uid="{00000000-0005-0000-0000-00003E080000}"/>
    <cellStyle name="Array 50" xfId="6122" xr:uid="{00000000-0005-0000-0000-00003F080000}"/>
    <cellStyle name="Array 51" xfId="6123" xr:uid="{00000000-0005-0000-0000-000040080000}"/>
    <cellStyle name="Array 52" xfId="6124" xr:uid="{00000000-0005-0000-0000-000041080000}"/>
    <cellStyle name="Array 53" xfId="6125" xr:uid="{00000000-0005-0000-0000-000042080000}"/>
    <cellStyle name="Array 54" xfId="6126" xr:uid="{00000000-0005-0000-0000-000043080000}"/>
    <cellStyle name="Array 55" xfId="6127" xr:uid="{00000000-0005-0000-0000-000044080000}"/>
    <cellStyle name="Array 56" xfId="6128" xr:uid="{00000000-0005-0000-0000-000045080000}"/>
    <cellStyle name="Array 57" xfId="6129" xr:uid="{00000000-0005-0000-0000-000046080000}"/>
    <cellStyle name="Array 58" xfId="6130" xr:uid="{00000000-0005-0000-0000-000047080000}"/>
    <cellStyle name="Array 59" xfId="6131" xr:uid="{00000000-0005-0000-0000-000048080000}"/>
    <cellStyle name="Array 6" xfId="6132" xr:uid="{00000000-0005-0000-0000-000049080000}"/>
    <cellStyle name="Array 60" xfId="6133" xr:uid="{00000000-0005-0000-0000-00004A080000}"/>
    <cellStyle name="Array 61" xfId="6134" xr:uid="{00000000-0005-0000-0000-00004B080000}"/>
    <cellStyle name="Array 62" xfId="6135" xr:uid="{00000000-0005-0000-0000-00004C080000}"/>
    <cellStyle name="Array 63" xfId="6136" xr:uid="{00000000-0005-0000-0000-00004D080000}"/>
    <cellStyle name="Array 64" xfId="6137" xr:uid="{00000000-0005-0000-0000-00004E080000}"/>
    <cellStyle name="Array 65" xfId="6138" xr:uid="{00000000-0005-0000-0000-00004F080000}"/>
    <cellStyle name="Array 66" xfId="6139" xr:uid="{00000000-0005-0000-0000-000050080000}"/>
    <cellStyle name="Array 7" xfId="6140" xr:uid="{00000000-0005-0000-0000-000051080000}"/>
    <cellStyle name="Array 8" xfId="6141" xr:uid="{00000000-0005-0000-0000-000052080000}"/>
    <cellStyle name="Array 9" xfId="6142" xr:uid="{00000000-0005-0000-0000-000053080000}"/>
    <cellStyle name="Array Enter" xfId="69" xr:uid="{00000000-0005-0000-0000-000054080000}"/>
    <cellStyle name="Array Enter 10" xfId="4988" xr:uid="{00000000-0005-0000-0000-000055080000}"/>
    <cellStyle name="Array Enter 11" xfId="6143" xr:uid="{00000000-0005-0000-0000-000056080000}"/>
    <cellStyle name="Array Enter 12" xfId="6144" xr:uid="{00000000-0005-0000-0000-000057080000}"/>
    <cellStyle name="Array Enter 13" xfId="6145" xr:uid="{00000000-0005-0000-0000-000058080000}"/>
    <cellStyle name="Array Enter 14" xfId="6146" xr:uid="{00000000-0005-0000-0000-000059080000}"/>
    <cellStyle name="Array Enter 15" xfId="6147" xr:uid="{00000000-0005-0000-0000-00005A080000}"/>
    <cellStyle name="Array Enter 16" xfId="6148" xr:uid="{00000000-0005-0000-0000-00005B080000}"/>
    <cellStyle name="Array Enter 17" xfId="6149" xr:uid="{00000000-0005-0000-0000-00005C080000}"/>
    <cellStyle name="Array Enter 18" xfId="6150" xr:uid="{00000000-0005-0000-0000-00005D080000}"/>
    <cellStyle name="Array Enter 19" xfId="6151" xr:uid="{00000000-0005-0000-0000-00005E080000}"/>
    <cellStyle name="Array Enter 2" xfId="1290" xr:uid="{00000000-0005-0000-0000-00005F080000}"/>
    <cellStyle name="Array Enter 2 2" xfId="2498" xr:uid="{00000000-0005-0000-0000-000060080000}"/>
    <cellStyle name="Array Enter 2 2 2" xfId="3359" xr:uid="{00000000-0005-0000-0000-000061080000}"/>
    <cellStyle name="Array Enter 2 2 3" xfId="5456" xr:uid="{00000000-0005-0000-0000-000062080000}"/>
    <cellStyle name="Array Enter 2 2 4" xfId="6007" xr:uid="{00000000-0005-0000-0000-000063080000}"/>
    <cellStyle name="Array Enter 2 3" xfId="3374" xr:uid="{00000000-0005-0000-0000-000064080000}"/>
    <cellStyle name="Array Enter 2 4" xfId="3385" xr:uid="{00000000-0005-0000-0000-000065080000}"/>
    <cellStyle name="Array Enter 2 5" xfId="3388" xr:uid="{00000000-0005-0000-0000-000066080000}"/>
    <cellStyle name="Array Enter 2 6" xfId="3391" xr:uid="{00000000-0005-0000-0000-000067080000}"/>
    <cellStyle name="Array Enter 2 7" xfId="3452" xr:uid="{00000000-0005-0000-0000-000068080000}"/>
    <cellStyle name="Array Enter 2 8" xfId="4852" xr:uid="{00000000-0005-0000-0000-000069080000}"/>
    <cellStyle name="Array Enter 2 9" xfId="5538" xr:uid="{00000000-0005-0000-0000-00006A080000}"/>
    <cellStyle name="Array Enter 20" xfId="6152" xr:uid="{00000000-0005-0000-0000-00006B080000}"/>
    <cellStyle name="Array Enter 21" xfId="6153" xr:uid="{00000000-0005-0000-0000-00006C080000}"/>
    <cellStyle name="Array Enter 22" xfId="6154" xr:uid="{00000000-0005-0000-0000-00006D080000}"/>
    <cellStyle name="Array Enter 23" xfId="6155" xr:uid="{00000000-0005-0000-0000-00006E080000}"/>
    <cellStyle name="Array Enter 24" xfId="6156" xr:uid="{00000000-0005-0000-0000-00006F080000}"/>
    <cellStyle name="Array Enter 25" xfId="6157" xr:uid="{00000000-0005-0000-0000-000070080000}"/>
    <cellStyle name="Array Enter 26" xfId="6158" xr:uid="{00000000-0005-0000-0000-000071080000}"/>
    <cellStyle name="Array Enter 27" xfId="6159" xr:uid="{00000000-0005-0000-0000-000072080000}"/>
    <cellStyle name="Array Enter 28" xfId="6160" xr:uid="{00000000-0005-0000-0000-000073080000}"/>
    <cellStyle name="Array Enter 29" xfId="6161" xr:uid="{00000000-0005-0000-0000-000074080000}"/>
    <cellStyle name="Array Enter 3" xfId="2518" xr:uid="{00000000-0005-0000-0000-000075080000}"/>
    <cellStyle name="Array Enter 30" xfId="6162" xr:uid="{00000000-0005-0000-0000-000076080000}"/>
    <cellStyle name="Array Enter 31" xfId="6163" xr:uid="{00000000-0005-0000-0000-000077080000}"/>
    <cellStyle name="Array Enter 32" xfId="6164" xr:uid="{00000000-0005-0000-0000-000078080000}"/>
    <cellStyle name="Array Enter 33" xfId="6165" xr:uid="{00000000-0005-0000-0000-000079080000}"/>
    <cellStyle name="Array Enter 34" xfId="6166" xr:uid="{00000000-0005-0000-0000-00007A080000}"/>
    <cellStyle name="Array Enter 35" xfId="6167" xr:uid="{00000000-0005-0000-0000-00007B080000}"/>
    <cellStyle name="Array Enter 36" xfId="6168" xr:uid="{00000000-0005-0000-0000-00007C080000}"/>
    <cellStyle name="Array Enter 37" xfId="6169" xr:uid="{00000000-0005-0000-0000-00007D080000}"/>
    <cellStyle name="Array Enter 38" xfId="6170" xr:uid="{00000000-0005-0000-0000-00007E080000}"/>
    <cellStyle name="Array Enter 39" xfId="6171" xr:uid="{00000000-0005-0000-0000-00007F080000}"/>
    <cellStyle name="Array Enter 4" xfId="2638" xr:uid="{00000000-0005-0000-0000-000080080000}"/>
    <cellStyle name="Array Enter 40" xfId="6172" xr:uid="{00000000-0005-0000-0000-000081080000}"/>
    <cellStyle name="Array Enter 41" xfId="6173" xr:uid="{00000000-0005-0000-0000-000082080000}"/>
    <cellStyle name="Array Enter 42" xfId="6174" xr:uid="{00000000-0005-0000-0000-000083080000}"/>
    <cellStyle name="Array Enter 43" xfId="6175" xr:uid="{00000000-0005-0000-0000-000084080000}"/>
    <cellStyle name="Array Enter 44" xfId="6176" xr:uid="{00000000-0005-0000-0000-000085080000}"/>
    <cellStyle name="Array Enter 45" xfId="6177" xr:uid="{00000000-0005-0000-0000-000086080000}"/>
    <cellStyle name="Array Enter 46" xfId="6178" xr:uid="{00000000-0005-0000-0000-000087080000}"/>
    <cellStyle name="Array Enter 47" xfId="6179" xr:uid="{00000000-0005-0000-0000-000088080000}"/>
    <cellStyle name="Array Enter 48" xfId="6180" xr:uid="{00000000-0005-0000-0000-000089080000}"/>
    <cellStyle name="Array Enter 49" xfId="6181" xr:uid="{00000000-0005-0000-0000-00008A080000}"/>
    <cellStyle name="Array Enter 5" xfId="2812" xr:uid="{00000000-0005-0000-0000-00008B080000}"/>
    <cellStyle name="Array Enter 50" xfId="6182" xr:uid="{00000000-0005-0000-0000-00008C080000}"/>
    <cellStyle name="Array Enter 51" xfId="6183" xr:uid="{00000000-0005-0000-0000-00008D080000}"/>
    <cellStyle name="Array Enter 52" xfId="6184" xr:uid="{00000000-0005-0000-0000-00008E080000}"/>
    <cellStyle name="Array Enter 53" xfId="6185" xr:uid="{00000000-0005-0000-0000-00008F080000}"/>
    <cellStyle name="Array Enter 54" xfId="6186" xr:uid="{00000000-0005-0000-0000-000090080000}"/>
    <cellStyle name="Array Enter 55" xfId="6187" xr:uid="{00000000-0005-0000-0000-000091080000}"/>
    <cellStyle name="Array Enter 56" xfId="6188" xr:uid="{00000000-0005-0000-0000-000092080000}"/>
    <cellStyle name="Array Enter 57" xfId="6189" xr:uid="{00000000-0005-0000-0000-000093080000}"/>
    <cellStyle name="Array Enter 58" xfId="6190" xr:uid="{00000000-0005-0000-0000-000094080000}"/>
    <cellStyle name="Array Enter 59" xfId="6191" xr:uid="{00000000-0005-0000-0000-000095080000}"/>
    <cellStyle name="Array Enter 6" xfId="2849" xr:uid="{00000000-0005-0000-0000-000096080000}"/>
    <cellStyle name="Array Enter 60" xfId="6192" xr:uid="{00000000-0005-0000-0000-000097080000}"/>
    <cellStyle name="Array Enter 61" xfId="6193" xr:uid="{00000000-0005-0000-0000-000098080000}"/>
    <cellStyle name="Array Enter 62" xfId="6194" xr:uid="{00000000-0005-0000-0000-000099080000}"/>
    <cellStyle name="Array Enter 63" xfId="6195" xr:uid="{00000000-0005-0000-0000-00009A080000}"/>
    <cellStyle name="Array Enter 64" xfId="6196" xr:uid="{00000000-0005-0000-0000-00009B080000}"/>
    <cellStyle name="Array Enter 65" xfId="6197" xr:uid="{00000000-0005-0000-0000-00009C080000}"/>
    <cellStyle name="Array Enter 66" xfId="6198" xr:uid="{00000000-0005-0000-0000-00009D080000}"/>
    <cellStyle name="Array Enter 67" xfId="6199" xr:uid="{00000000-0005-0000-0000-00009E080000}"/>
    <cellStyle name="Array Enter 68" xfId="6200" xr:uid="{00000000-0005-0000-0000-00009F080000}"/>
    <cellStyle name="Array Enter 69" xfId="6201" xr:uid="{00000000-0005-0000-0000-0000A0080000}"/>
    <cellStyle name="Array Enter 7" xfId="2872" xr:uid="{00000000-0005-0000-0000-0000A1080000}"/>
    <cellStyle name="Array Enter 70" xfId="6202" xr:uid="{00000000-0005-0000-0000-0000A2080000}"/>
    <cellStyle name="Array Enter 71" xfId="6203" xr:uid="{00000000-0005-0000-0000-0000A3080000}"/>
    <cellStyle name="Array Enter 72" xfId="6204" xr:uid="{00000000-0005-0000-0000-0000A4080000}"/>
    <cellStyle name="Array Enter 8" xfId="3521" xr:uid="{00000000-0005-0000-0000-0000A5080000}"/>
    <cellStyle name="Array Enter 9" xfId="4180" xr:uid="{00000000-0005-0000-0000-0000A6080000}"/>
    <cellStyle name="Array_3.22-10" xfId="70" xr:uid="{00000000-0005-0000-0000-0000A7080000}"/>
    <cellStyle name="Bad" xfId="71" xr:uid="{00000000-0005-0000-0000-0000A8080000}"/>
    <cellStyle name="Bad 2" xfId="1291" xr:uid="{00000000-0005-0000-0000-0000A9080000}"/>
    <cellStyle name="Bad 2 2" xfId="3522" xr:uid="{00000000-0005-0000-0000-0000AA080000}"/>
    <cellStyle name="Bad 3" xfId="4181" xr:uid="{00000000-0005-0000-0000-0000AB080000}"/>
    <cellStyle name="Bad 4" xfId="4916" xr:uid="{00000000-0005-0000-0000-0000AC080000}"/>
    <cellStyle name="base paren" xfId="72" xr:uid="{00000000-0005-0000-0000-0000AD080000}"/>
    <cellStyle name="Buena 2" xfId="73" xr:uid="{00000000-0005-0000-0000-0000AE080000}"/>
    <cellStyle name="Buena 2 2" xfId="897" xr:uid="{00000000-0005-0000-0000-0000AF080000}"/>
    <cellStyle name="Buena 2 2 2" xfId="1292" xr:uid="{00000000-0005-0000-0000-0000B0080000}"/>
    <cellStyle name="Buena 2 2 2 2" xfId="3984" xr:uid="{00000000-0005-0000-0000-0000B1080000}"/>
    <cellStyle name="Buena 2 3" xfId="4182" xr:uid="{00000000-0005-0000-0000-0000B2080000}"/>
    <cellStyle name="Buena 2 4" xfId="5007" xr:uid="{00000000-0005-0000-0000-0000B3080000}"/>
    <cellStyle name="Buena 3" xfId="898" xr:uid="{00000000-0005-0000-0000-0000B4080000}"/>
    <cellStyle name="Buena 3 2" xfId="1293" xr:uid="{00000000-0005-0000-0000-0000B5080000}"/>
    <cellStyle name="Buena 3 2 2" xfId="3985" xr:uid="{00000000-0005-0000-0000-0000B6080000}"/>
    <cellStyle name="Buena 3 3" xfId="4183" xr:uid="{00000000-0005-0000-0000-0000B7080000}"/>
    <cellStyle name="Buena 3 4" xfId="4922" xr:uid="{00000000-0005-0000-0000-0000B8080000}"/>
    <cellStyle name="Buena 4" xfId="899" xr:uid="{00000000-0005-0000-0000-0000B9080000}"/>
    <cellStyle name="Buena 4 2" xfId="1294" xr:uid="{00000000-0005-0000-0000-0000BA080000}"/>
    <cellStyle name="Buena 4 2 2" xfId="3986" xr:uid="{00000000-0005-0000-0000-0000BB080000}"/>
    <cellStyle name="Buena 4 3" xfId="4184" xr:uid="{00000000-0005-0000-0000-0000BC080000}"/>
    <cellStyle name="Buena 4 4" xfId="4987" xr:uid="{00000000-0005-0000-0000-0000BD080000}"/>
    <cellStyle name="Buena 5" xfId="3523" xr:uid="{00000000-0005-0000-0000-0000BE080000}"/>
    <cellStyle name="Cabe‡alho 1" xfId="2519" xr:uid="{00000000-0005-0000-0000-0000BF080000}"/>
    <cellStyle name="Cabe‡alho 2" xfId="2520" xr:uid="{00000000-0005-0000-0000-0000C0080000}"/>
    <cellStyle name="Cabecera 1" xfId="2521" xr:uid="{00000000-0005-0000-0000-0000C1080000}"/>
    <cellStyle name="Cabecera 2" xfId="2522" xr:uid="{00000000-0005-0000-0000-0000C2080000}"/>
    <cellStyle name="Calcolo" xfId="74" xr:uid="{00000000-0005-0000-0000-0000C3080000}"/>
    <cellStyle name="Calcolo 2" xfId="1295" xr:uid="{00000000-0005-0000-0000-0000C4080000}"/>
    <cellStyle name="Calcolo 2 2" xfId="3524" xr:uid="{00000000-0005-0000-0000-0000C5080000}"/>
    <cellStyle name="Calcolo 3" xfId="4185" xr:uid="{00000000-0005-0000-0000-0000C6080000}"/>
    <cellStyle name="Calcolo 4" xfId="4926" xr:uid="{00000000-0005-0000-0000-0000C7080000}"/>
    <cellStyle name="Calculation" xfId="75" xr:uid="{00000000-0005-0000-0000-0000C8080000}"/>
    <cellStyle name="Calculation 2" xfId="1296" xr:uid="{00000000-0005-0000-0000-0000C9080000}"/>
    <cellStyle name="Calculation 2 2" xfId="3525" xr:uid="{00000000-0005-0000-0000-0000CA080000}"/>
    <cellStyle name="Calculation 3" xfId="4186" xr:uid="{00000000-0005-0000-0000-0000CB080000}"/>
    <cellStyle name="Calculation 4" xfId="4851" xr:uid="{00000000-0005-0000-0000-0000CC080000}"/>
    <cellStyle name="Cálculo 2" xfId="76" xr:uid="{00000000-0005-0000-0000-0000CD080000}"/>
    <cellStyle name="Cálculo 2 2" xfId="900" xr:uid="{00000000-0005-0000-0000-0000CE080000}"/>
    <cellStyle name="Cálculo 2 2 2" xfId="1298" xr:uid="{00000000-0005-0000-0000-0000CF080000}"/>
    <cellStyle name="Cálculo 2 2 2 2" xfId="3987" xr:uid="{00000000-0005-0000-0000-0000D0080000}"/>
    <cellStyle name="Cálculo 2 3" xfId="4188" xr:uid="{00000000-0005-0000-0000-0000D1080000}"/>
    <cellStyle name="Cálculo 2 4" xfId="5027" xr:uid="{00000000-0005-0000-0000-0000D2080000}"/>
    <cellStyle name="Cálculo 3" xfId="901" xr:uid="{00000000-0005-0000-0000-0000D3080000}"/>
    <cellStyle name="Cálculo 3 2" xfId="1299" xr:uid="{00000000-0005-0000-0000-0000D4080000}"/>
    <cellStyle name="Cálculo 3 2 2" xfId="3988" xr:uid="{00000000-0005-0000-0000-0000D5080000}"/>
    <cellStyle name="Cálculo 3 3" xfId="4189" xr:uid="{00000000-0005-0000-0000-0000D6080000}"/>
    <cellStyle name="Cálculo 3 4" xfId="5005" xr:uid="{00000000-0005-0000-0000-0000D7080000}"/>
    <cellStyle name="Cálculo 4" xfId="902" xr:uid="{00000000-0005-0000-0000-0000D8080000}"/>
    <cellStyle name="Cálculo 4 2" xfId="1300" xr:uid="{00000000-0005-0000-0000-0000D9080000}"/>
    <cellStyle name="Cálculo 4 2 2" xfId="3989" xr:uid="{00000000-0005-0000-0000-0000DA080000}"/>
    <cellStyle name="Cálculo 4 3" xfId="4190" xr:uid="{00000000-0005-0000-0000-0000DB080000}"/>
    <cellStyle name="Cálculo 4 4" xfId="4909" xr:uid="{00000000-0005-0000-0000-0000DC080000}"/>
    <cellStyle name="Cálculo 5" xfId="1297" xr:uid="{00000000-0005-0000-0000-0000DD080000}"/>
    <cellStyle name="Cálculo 5 2" xfId="3526" xr:uid="{00000000-0005-0000-0000-0000DE080000}"/>
    <cellStyle name="Cálculo 6" xfId="4187" xr:uid="{00000000-0005-0000-0000-0000DF080000}"/>
    <cellStyle name="Cálculo 7" xfId="4812" xr:uid="{00000000-0005-0000-0000-0000E0080000}"/>
    <cellStyle name="Celda de comprobación 2" xfId="77" xr:uid="{00000000-0005-0000-0000-0000E1080000}"/>
    <cellStyle name="Celda de comprobación 2 2" xfId="903" xr:uid="{00000000-0005-0000-0000-0000E2080000}"/>
    <cellStyle name="Celda de comprobación 2 2 2" xfId="1301" xr:uid="{00000000-0005-0000-0000-0000E3080000}"/>
    <cellStyle name="Celda de comprobación 2 2 2 2" xfId="3990" xr:uid="{00000000-0005-0000-0000-0000E4080000}"/>
    <cellStyle name="Celda de comprobación 2 3" xfId="4191" xr:uid="{00000000-0005-0000-0000-0000E5080000}"/>
    <cellStyle name="Celda de comprobación 2 4" xfId="4985" xr:uid="{00000000-0005-0000-0000-0000E6080000}"/>
    <cellStyle name="Celda de comprobación 3" xfId="904" xr:uid="{00000000-0005-0000-0000-0000E7080000}"/>
    <cellStyle name="Celda de comprobación 3 2" xfId="1302" xr:uid="{00000000-0005-0000-0000-0000E8080000}"/>
    <cellStyle name="Celda de comprobación 3 2 2" xfId="3991" xr:uid="{00000000-0005-0000-0000-0000E9080000}"/>
    <cellStyle name="Celda de comprobación 3 3" xfId="4192" xr:uid="{00000000-0005-0000-0000-0000EA080000}"/>
    <cellStyle name="Celda de comprobación 3 4" xfId="5028" xr:uid="{00000000-0005-0000-0000-0000EB080000}"/>
    <cellStyle name="Celda de comprobación 4" xfId="905" xr:uid="{00000000-0005-0000-0000-0000EC080000}"/>
    <cellStyle name="Celda de comprobación 4 2" xfId="1303" xr:uid="{00000000-0005-0000-0000-0000ED080000}"/>
    <cellStyle name="Celda de comprobación 4 2 2" xfId="3992" xr:uid="{00000000-0005-0000-0000-0000EE080000}"/>
    <cellStyle name="Celda de comprobación 4 3" xfId="4193" xr:uid="{00000000-0005-0000-0000-0000EF080000}"/>
    <cellStyle name="Celda de comprobación 4 4" xfId="5006" xr:uid="{00000000-0005-0000-0000-0000F0080000}"/>
    <cellStyle name="Celda de comprobación 5" xfId="3527" xr:uid="{00000000-0005-0000-0000-0000F1080000}"/>
    <cellStyle name="Celda vinculada 2" xfId="78" xr:uid="{00000000-0005-0000-0000-0000F2080000}"/>
    <cellStyle name="Celda vinculada 2 2" xfId="1304" xr:uid="{00000000-0005-0000-0000-0000F3080000}"/>
    <cellStyle name="Celda vinculada 2 2 2" xfId="3993" xr:uid="{00000000-0005-0000-0000-0000F4080000}"/>
    <cellStyle name="Celda vinculada 2 3" xfId="4194" xr:uid="{00000000-0005-0000-0000-0000F5080000}"/>
    <cellStyle name="Celda vinculada 2 4" xfId="4859" xr:uid="{00000000-0005-0000-0000-0000F6080000}"/>
    <cellStyle name="Celda vinculada 3" xfId="906" xr:uid="{00000000-0005-0000-0000-0000F7080000}"/>
    <cellStyle name="Celda vinculada 3 2" xfId="1305" xr:uid="{00000000-0005-0000-0000-0000F8080000}"/>
    <cellStyle name="Celda vinculada 3 2 2" xfId="3994" xr:uid="{00000000-0005-0000-0000-0000F9080000}"/>
    <cellStyle name="Celda vinculada 3 3" xfId="4195" xr:uid="{00000000-0005-0000-0000-0000FA080000}"/>
    <cellStyle name="Celda vinculada 3 4" xfId="4986" xr:uid="{00000000-0005-0000-0000-0000FB080000}"/>
    <cellStyle name="Celda vinculada 4" xfId="907" xr:uid="{00000000-0005-0000-0000-0000FC080000}"/>
    <cellStyle name="Celda vinculada 4 2" xfId="1306" xr:uid="{00000000-0005-0000-0000-0000FD080000}"/>
    <cellStyle name="Celda vinculada 4 2 2" xfId="3995" xr:uid="{00000000-0005-0000-0000-0000FE080000}"/>
    <cellStyle name="Celda vinculada 4 3" xfId="4196" xr:uid="{00000000-0005-0000-0000-0000FF080000}"/>
    <cellStyle name="Celda vinculada 4 4" xfId="4810" xr:uid="{00000000-0005-0000-0000-000000090000}"/>
    <cellStyle name="Celda vinculada 5" xfId="3528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7" xr:uid="{00000000-0005-0000-0000-000004090000}"/>
    <cellStyle name="Cella da controllare 2 2" xfId="3529" xr:uid="{00000000-0005-0000-0000-000005090000}"/>
    <cellStyle name="Cella da controllare 3" xfId="4197" xr:uid="{00000000-0005-0000-0000-000006090000}"/>
    <cellStyle name="Cella da controllare 4" xfId="5004" xr:uid="{00000000-0005-0000-0000-000007090000}"/>
    <cellStyle name="Check Cell" xfId="81" xr:uid="{00000000-0005-0000-0000-000008090000}"/>
    <cellStyle name="Check Cell 2" xfId="1935" xr:uid="{00000000-0005-0000-0000-000009090000}"/>
    <cellStyle name="Check Cell 2 2" xfId="3530" xr:uid="{00000000-0005-0000-0000-00000A090000}"/>
    <cellStyle name="Check Cell 3" xfId="4657" xr:uid="{00000000-0005-0000-0000-00000B090000}"/>
    <cellStyle name="Check Cell 4" xfId="4675" xr:uid="{00000000-0005-0000-0000-00000C090000}"/>
    <cellStyle name="Colore 1" xfId="82" xr:uid="{00000000-0005-0000-0000-00000D090000}"/>
    <cellStyle name="Colore 1 2" xfId="1308" xr:uid="{00000000-0005-0000-0000-00000E090000}"/>
    <cellStyle name="Colore 1 2 2" xfId="3531" xr:uid="{00000000-0005-0000-0000-00000F090000}"/>
    <cellStyle name="Colore 1 3" xfId="4198" xr:uid="{00000000-0005-0000-0000-000010090000}"/>
    <cellStyle name="Colore 1 4" xfId="4906" xr:uid="{00000000-0005-0000-0000-000011090000}"/>
    <cellStyle name="Colore 2" xfId="83" xr:uid="{00000000-0005-0000-0000-000012090000}"/>
    <cellStyle name="Colore 2 2" xfId="1309" xr:uid="{00000000-0005-0000-0000-000013090000}"/>
    <cellStyle name="Colore 2 2 2" xfId="3532" xr:uid="{00000000-0005-0000-0000-000014090000}"/>
    <cellStyle name="Colore 2 3" xfId="4199" xr:uid="{00000000-0005-0000-0000-000015090000}"/>
    <cellStyle name="Colore 2 4" xfId="4984" xr:uid="{00000000-0005-0000-0000-000016090000}"/>
    <cellStyle name="Colore 3" xfId="84" xr:uid="{00000000-0005-0000-0000-000017090000}"/>
    <cellStyle name="Colore 3 2" xfId="1310" xr:uid="{00000000-0005-0000-0000-000018090000}"/>
    <cellStyle name="Colore 3 2 2" xfId="3533" xr:uid="{00000000-0005-0000-0000-000019090000}"/>
    <cellStyle name="Colore 3 3" xfId="4200" xr:uid="{00000000-0005-0000-0000-00001A090000}"/>
    <cellStyle name="Colore 3 4" xfId="4921" xr:uid="{00000000-0005-0000-0000-00001B090000}"/>
    <cellStyle name="Colore 4" xfId="85" xr:uid="{00000000-0005-0000-0000-00001C090000}"/>
    <cellStyle name="Colore 4 2" xfId="1311" xr:uid="{00000000-0005-0000-0000-00001D090000}"/>
    <cellStyle name="Colore 4 2 2" xfId="3534" xr:uid="{00000000-0005-0000-0000-00001E090000}"/>
    <cellStyle name="Colore 4 3" xfId="4201" xr:uid="{00000000-0005-0000-0000-00001F090000}"/>
    <cellStyle name="Colore 4 4" xfId="4529" xr:uid="{00000000-0005-0000-0000-000020090000}"/>
    <cellStyle name="Colore 5" xfId="86" xr:uid="{00000000-0005-0000-0000-000021090000}"/>
    <cellStyle name="Colore 5 2" xfId="1312" xr:uid="{00000000-0005-0000-0000-000022090000}"/>
    <cellStyle name="Colore 5 2 2" xfId="3535" xr:uid="{00000000-0005-0000-0000-000023090000}"/>
    <cellStyle name="Colore 5 3" xfId="4202" xr:uid="{00000000-0005-0000-0000-000024090000}"/>
    <cellStyle name="Colore 5 4" xfId="4809" xr:uid="{00000000-0005-0000-0000-000025090000}"/>
    <cellStyle name="Colore 6" xfId="87" xr:uid="{00000000-0005-0000-0000-000026090000}"/>
    <cellStyle name="Colore 6 2" xfId="1313" xr:uid="{00000000-0005-0000-0000-000027090000}"/>
    <cellStyle name="Colore 6 2 2" xfId="3536" xr:uid="{00000000-0005-0000-0000-000028090000}"/>
    <cellStyle name="Colore 6 3" xfId="4203" xr:uid="{00000000-0005-0000-0000-000029090000}"/>
    <cellStyle name="Colore 6 4" xfId="5025" xr:uid="{00000000-0005-0000-0000-00002A090000}"/>
    <cellStyle name="Comma [0] 2" xfId="88" xr:uid="{00000000-0005-0000-0000-00002B090000}"/>
    <cellStyle name="Comma [0] 2 2" xfId="1314" xr:uid="{00000000-0005-0000-0000-00002C090000}"/>
    <cellStyle name="Comma [0] 2 3" xfId="4204" xr:uid="{00000000-0005-0000-0000-00002D090000}"/>
    <cellStyle name="Comma [0] 2 4" xfId="5001" xr:uid="{00000000-0005-0000-0000-00002E090000}"/>
    <cellStyle name="Comma [0]_Boletin Enero-Diciembre 2006 (último)" xfId="1315" xr:uid="{00000000-0005-0000-0000-00002F090000}"/>
    <cellStyle name="Comma 10" xfId="89" xr:uid="{00000000-0005-0000-0000-000030090000}"/>
    <cellStyle name="Comma 10 10" xfId="2524" xr:uid="{00000000-0005-0000-0000-000031090000}"/>
    <cellStyle name="Comma 10 11" xfId="3537" xr:uid="{00000000-0005-0000-0000-000032090000}"/>
    <cellStyle name="Comma 10 12" xfId="4205" xr:uid="{00000000-0005-0000-0000-000033090000}"/>
    <cellStyle name="Comma 10 13" xfId="4981" xr:uid="{00000000-0005-0000-0000-000034090000}"/>
    <cellStyle name="Comma 10 2" xfId="90" xr:uid="{00000000-0005-0000-0000-000035090000}"/>
    <cellStyle name="Comma 10 2 2" xfId="2169" xr:uid="{00000000-0005-0000-0000-000036090000}"/>
    <cellStyle name="Comma 10 2 2 2" xfId="2525" xr:uid="{00000000-0005-0000-0000-000037090000}"/>
    <cellStyle name="Comma 10 2 2 3" xfId="4866" xr:uid="{00000000-0005-0000-0000-000038090000}"/>
    <cellStyle name="Comma 10 2 2 4" xfId="5546" xr:uid="{00000000-0005-0000-0000-000039090000}"/>
    <cellStyle name="Comma 10 2 3" xfId="2603" xr:uid="{00000000-0005-0000-0000-00003A090000}"/>
    <cellStyle name="Comma 10 2 4" xfId="2807" xr:uid="{00000000-0005-0000-0000-00003B090000}"/>
    <cellStyle name="Comma 10 2 5" xfId="2845" xr:uid="{00000000-0005-0000-0000-00003C090000}"/>
    <cellStyle name="Comma 10 2 6" xfId="2870" xr:uid="{00000000-0005-0000-0000-00003D090000}"/>
    <cellStyle name="Comma 10 2 7" xfId="3538" xr:uid="{00000000-0005-0000-0000-00003E090000}"/>
    <cellStyle name="Comma 10 2 8" xfId="4671" xr:uid="{00000000-0005-0000-0000-00003F090000}"/>
    <cellStyle name="Comma 10 2 9" xfId="4109" xr:uid="{00000000-0005-0000-0000-000040090000}"/>
    <cellStyle name="Comma 10 3" xfId="836" xr:uid="{00000000-0005-0000-0000-000041090000}"/>
    <cellStyle name="Comma 10 3 2" xfId="2526" xr:uid="{00000000-0005-0000-0000-000042090000}"/>
    <cellStyle name="Comma 10 3 2 2" xfId="3925" xr:uid="{00000000-0005-0000-0000-000043090000}"/>
    <cellStyle name="Comma 10 3 3" xfId="4867" xr:uid="{00000000-0005-0000-0000-000044090000}"/>
    <cellStyle name="Comma 10 3 4" xfId="5547" xr:uid="{00000000-0005-0000-0000-000045090000}"/>
    <cellStyle name="Comma 10 4" xfId="841" xr:uid="{00000000-0005-0000-0000-000046090000}"/>
    <cellStyle name="Comma 10 4 2" xfId="2527" xr:uid="{00000000-0005-0000-0000-000047090000}"/>
    <cellStyle name="Comma 10 4 2 2" xfId="3928" xr:uid="{00000000-0005-0000-0000-000048090000}"/>
    <cellStyle name="Comma 10 4 3" xfId="4868" xr:uid="{00000000-0005-0000-0000-000049090000}"/>
    <cellStyle name="Comma 10 4 4" xfId="5548" xr:uid="{00000000-0005-0000-0000-00004A090000}"/>
    <cellStyle name="Comma 10 5" xfId="1316" xr:uid="{00000000-0005-0000-0000-00004B090000}"/>
    <cellStyle name="Comma 10 5 2" xfId="2528" xr:uid="{00000000-0005-0000-0000-00004C090000}"/>
    <cellStyle name="Comma 10 5 3" xfId="4869" xr:uid="{00000000-0005-0000-0000-00004D090000}"/>
    <cellStyle name="Comma 10 5 4" xfId="5549" xr:uid="{00000000-0005-0000-0000-00004E090000}"/>
    <cellStyle name="Comma 10 6" xfId="2529" xr:uid="{00000000-0005-0000-0000-00004F090000}"/>
    <cellStyle name="Comma 10 7" xfId="2530" xr:uid="{00000000-0005-0000-0000-000050090000}"/>
    <cellStyle name="Comma 10 8" xfId="2531" xr:uid="{00000000-0005-0000-0000-000051090000}"/>
    <cellStyle name="Comma 10 9" xfId="2532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7" xr:uid="{00000000-0005-0000-0000-000055090000}"/>
    <cellStyle name="Comma 11 2 2" xfId="2534" xr:uid="{00000000-0005-0000-0000-000056090000}"/>
    <cellStyle name="Comma 11 2 3" xfId="2510" xr:uid="{00000000-0005-0000-0000-000057090000}"/>
    <cellStyle name="Comma 11 2 4" xfId="2798" xr:uid="{00000000-0005-0000-0000-000058090000}"/>
    <cellStyle name="Comma 11 2 5" xfId="2837" xr:uid="{00000000-0005-0000-0000-000059090000}"/>
    <cellStyle name="Comma 11 2 6" xfId="2869" xr:uid="{00000000-0005-0000-0000-00005A090000}"/>
    <cellStyle name="Comma 11 3" xfId="3539" xr:uid="{00000000-0005-0000-0000-00005B090000}"/>
    <cellStyle name="Comma 11 4" xfId="4206" xr:uid="{00000000-0005-0000-0000-00005C090000}"/>
    <cellStyle name="Comma 11 5" xfId="4919" xr:uid="{00000000-0005-0000-0000-00005D090000}"/>
    <cellStyle name="Comma 12" xfId="93" xr:uid="{00000000-0005-0000-0000-00005E090000}"/>
    <cellStyle name="Comma 12 2" xfId="1318" xr:uid="{00000000-0005-0000-0000-00005F090000}"/>
    <cellStyle name="Comma 12 3" xfId="3540" xr:uid="{00000000-0005-0000-0000-000060090000}"/>
    <cellStyle name="Comma 12 4" xfId="4207" xr:uid="{00000000-0005-0000-0000-000061090000}"/>
    <cellStyle name="Comma 12 5" xfId="4918" xr:uid="{00000000-0005-0000-0000-000062090000}"/>
    <cellStyle name="Comma 13" xfId="94" xr:uid="{00000000-0005-0000-0000-000063090000}"/>
    <cellStyle name="Comma 13 2" xfId="1319" xr:uid="{00000000-0005-0000-0000-000064090000}"/>
    <cellStyle name="Comma 13 3" xfId="3541" xr:uid="{00000000-0005-0000-0000-000065090000}"/>
    <cellStyle name="Comma 13 4" xfId="4208" xr:uid="{00000000-0005-0000-0000-000066090000}"/>
    <cellStyle name="Comma 13 5" xfId="4917" xr:uid="{00000000-0005-0000-0000-000067090000}"/>
    <cellStyle name="Comma 14" xfId="95" xr:uid="{00000000-0005-0000-0000-000068090000}"/>
    <cellStyle name="Comma 14 2" xfId="1320" xr:uid="{00000000-0005-0000-0000-000069090000}"/>
    <cellStyle name="Comma 14 3" xfId="3542" xr:uid="{00000000-0005-0000-0000-00006A090000}"/>
    <cellStyle name="Comma 14 4" xfId="4209" xr:uid="{00000000-0005-0000-0000-00006B090000}"/>
    <cellStyle name="Comma 14 5" xfId="4808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0" xr:uid="{00000000-0005-0000-0000-00006F090000}"/>
    <cellStyle name="Comma 15 2 2 2" xfId="3544" xr:uid="{00000000-0005-0000-0000-000070090000}"/>
    <cellStyle name="Comma 15 2 3" xfId="4672" xr:uid="{00000000-0005-0000-0000-000071090000}"/>
    <cellStyle name="Comma 15 2 4" xfId="4670" xr:uid="{00000000-0005-0000-0000-000072090000}"/>
    <cellStyle name="Comma 15 3" xfId="840" xr:uid="{00000000-0005-0000-0000-000073090000}"/>
    <cellStyle name="Comma 15 3 2" xfId="3543" xr:uid="{00000000-0005-0000-0000-000074090000}"/>
    <cellStyle name="Comma 15 3 2 2" xfId="3927" xr:uid="{00000000-0005-0000-0000-000075090000}"/>
    <cellStyle name="Comma 15 4" xfId="1321" xr:uid="{00000000-0005-0000-0000-000076090000}"/>
    <cellStyle name="Comma 15 5" xfId="4210" xr:uid="{00000000-0005-0000-0000-000077090000}"/>
    <cellStyle name="Comma 15 6" xfId="4807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2" xr:uid="{00000000-0005-0000-0000-00007B090000}"/>
    <cellStyle name="Comma 16 3" xfId="4211" xr:uid="{00000000-0005-0000-0000-00007C090000}"/>
    <cellStyle name="Comma 16 4" xfId="4526" xr:uid="{00000000-0005-0000-0000-00007D090000}"/>
    <cellStyle name="Comma 17" xfId="100" xr:uid="{00000000-0005-0000-0000-00007E090000}"/>
    <cellStyle name="Comma 17 2" xfId="1323" xr:uid="{00000000-0005-0000-0000-00007F090000}"/>
    <cellStyle name="Comma 17 3" xfId="4212" xr:uid="{00000000-0005-0000-0000-000080090000}"/>
    <cellStyle name="Comma 17 4" xfId="4806" xr:uid="{00000000-0005-0000-0000-000081090000}"/>
    <cellStyle name="Comma 18" xfId="101" xr:uid="{00000000-0005-0000-0000-000082090000}"/>
    <cellStyle name="Comma 18 2" xfId="1324" xr:uid="{00000000-0005-0000-0000-000083090000}"/>
    <cellStyle name="Comma 18 3" xfId="4213" xr:uid="{00000000-0005-0000-0000-000084090000}"/>
    <cellStyle name="Comma 18 4" xfId="4525" xr:uid="{00000000-0005-0000-0000-000085090000}"/>
    <cellStyle name="Comma 19" xfId="102" xr:uid="{00000000-0005-0000-0000-000086090000}"/>
    <cellStyle name="Comma 19 2" xfId="1325" xr:uid="{00000000-0005-0000-0000-000087090000}"/>
    <cellStyle name="Comma 19 3" xfId="4214" xr:uid="{00000000-0005-0000-0000-000088090000}"/>
    <cellStyle name="Comma 19 4" xfId="4524" xr:uid="{00000000-0005-0000-0000-000089090000}"/>
    <cellStyle name="Comma 2" xfId="103" xr:uid="{00000000-0005-0000-0000-00008A090000}"/>
    <cellStyle name="Comma 2 10" xfId="2542" xr:uid="{00000000-0005-0000-0000-00008B090000}"/>
    <cellStyle name="Comma 2 11" xfId="2543" xr:uid="{00000000-0005-0000-0000-00008C090000}"/>
    <cellStyle name="Comma 2 12" xfId="2544" xr:uid="{00000000-0005-0000-0000-00008D090000}"/>
    <cellStyle name="Comma 2 13" xfId="2545" xr:uid="{00000000-0005-0000-0000-00008E090000}"/>
    <cellStyle name="Comma 2 14" xfId="2546" xr:uid="{00000000-0005-0000-0000-00008F090000}"/>
    <cellStyle name="Comma 2 15" xfId="2547" xr:uid="{00000000-0005-0000-0000-000090090000}"/>
    <cellStyle name="Comma 2 16" xfId="2548" xr:uid="{00000000-0005-0000-0000-000091090000}"/>
    <cellStyle name="Comma 2 17" xfId="2549" xr:uid="{00000000-0005-0000-0000-000092090000}"/>
    <cellStyle name="Comma 2 18" xfId="3545" xr:uid="{00000000-0005-0000-0000-000093090000}"/>
    <cellStyle name="Comma 2 19" xfId="4215" xr:uid="{00000000-0005-0000-0000-000094090000}"/>
    <cellStyle name="Comma 2 2" xfId="104" xr:uid="{00000000-0005-0000-0000-000095090000}"/>
    <cellStyle name="Comma 2 2 10" xfId="2550" xr:uid="{00000000-0005-0000-0000-000096090000}"/>
    <cellStyle name="Comma 2 2 10 2" xfId="4875" xr:uid="{00000000-0005-0000-0000-000097090000}"/>
    <cellStyle name="Comma 2 2 10 3" xfId="5550" xr:uid="{00000000-0005-0000-0000-000098090000}"/>
    <cellStyle name="Comma 2 2 11" xfId="2514" xr:uid="{00000000-0005-0000-0000-000099090000}"/>
    <cellStyle name="Comma 2 2 11 2" xfId="4863" xr:uid="{00000000-0005-0000-0000-00009A090000}"/>
    <cellStyle name="Comma 2 2 11 3" xfId="5545" xr:uid="{00000000-0005-0000-0000-00009B090000}"/>
    <cellStyle name="Comma 2 2 12" xfId="2778" xr:uid="{00000000-0005-0000-0000-00009C090000}"/>
    <cellStyle name="Comma 2 2 12 2" xfId="4982" xr:uid="{00000000-0005-0000-0000-00009D090000}"/>
    <cellStyle name="Comma 2 2 12 3" xfId="5578" xr:uid="{00000000-0005-0000-0000-00009E090000}"/>
    <cellStyle name="Comma 2 2 13" xfId="2631" xr:uid="{00000000-0005-0000-0000-00009F090000}"/>
    <cellStyle name="Comma 2 2 13 2" xfId="4904" xr:uid="{00000000-0005-0000-0000-0000A0090000}"/>
    <cellStyle name="Comma 2 2 13 3" xfId="5557" xr:uid="{00000000-0005-0000-0000-0000A1090000}"/>
    <cellStyle name="Comma 2 2 14" xfId="2809" xr:uid="{00000000-0005-0000-0000-0000A2090000}"/>
    <cellStyle name="Comma 2 2 14 2" xfId="5002" xr:uid="{00000000-0005-0000-0000-0000A3090000}"/>
    <cellStyle name="Comma 2 2 14 3" xfId="5586" xr:uid="{00000000-0005-0000-0000-0000A4090000}"/>
    <cellStyle name="Comma 2 2 15" xfId="3546" xr:uid="{00000000-0005-0000-0000-0000A5090000}"/>
    <cellStyle name="Comma 2 2 16" xfId="4216" xr:uid="{00000000-0005-0000-0000-0000A6090000}"/>
    <cellStyle name="Comma 2 2 17" xfId="4523" xr:uid="{00000000-0005-0000-0000-0000A7090000}"/>
    <cellStyle name="Comma 2 2 18" xfId="6205" xr:uid="{00000000-0005-0000-0000-0000A8090000}"/>
    <cellStyle name="Comma 2 2 19" xfId="6206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2" xr:uid="{00000000-0005-0000-0000-0000B4090000}"/>
    <cellStyle name="Comma 2 2 2 2 2 2 2 2 2 2 2 4" xfId="4221" xr:uid="{00000000-0005-0000-0000-0000B5090000}"/>
    <cellStyle name="Comma 2 2 2 2 2 2 2 2 2 2 2 5" xfId="4801" xr:uid="{00000000-0005-0000-0000-0000B6090000}"/>
    <cellStyle name="Comma 2 2 2 2 2 2 2 2 2 3" xfId="115" xr:uid="{00000000-0005-0000-0000-0000B7090000}"/>
    <cellStyle name="Comma 2 2 2 2 2 2 2 2 2 4" xfId="1331" xr:uid="{00000000-0005-0000-0000-0000B8090000}"/>
    <cellStyle name="Comma 2 2 2 2 2 2 2 2 2 5" xfId="4220" xr:uid="{00000000-0005-0000-0000-0000B9090000}"/>
    <cellStyle name="Comma 2 2 2 2 2 2 2 2 2 6" xfId="4802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3" xr:uid="{00000000-0005-0000-0000-0000BD090000}"/>
    <cellStyle name="Comma 2 2 2 2 2 2 2 2 3 4" xfId="4222" xr:uid="{00000000-0005-0000-0000-0000BE090000}"/>
    <cellStyle name="Comma 2 2 2 2 2 2 2 2 3 5" xfId="4521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4" xr:uid="{00000000-0005-0000-0000-0000C3090000}"/>
    <cellStyle name="Comma 2 2 2 2 2 2 2 3 2 4" xfId="4223" xr:uid="{00000000-0005-0000-0000-0000C4090000}"/>
    <cellStyle name="Comma 2 2 2 2 2 2 2 3 2 5" xfId="4800" xr:uid="{00000000-0005-0000-0000-0000C5090000}"/>
    <cellStyle name="Comma 2 2 2 2 2 2 2 4" xfId="121" xr:uid="{00000000-0005-0000-0000-0000C6090000}"/>
    <cellStyle name="Comma 2 2 2 2 2 2 2 5" xfId="1330" xr:uid="{00000000-0005-0000-0000-0000C7090000}"/>
    <cellStyle name="Comma 2 2 2 2 2 2 2 6" xfId="4219" xr:uid="{00000000-0005-0000-0000-0000C8090000}"/>
    <cellStyle name="Comma 2 2 2 2 2 2 2 7" xfId="4803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6" xr:uid="{00000000-0005-0000-0000-0000CE090000}"/>
    <cellStyle name="Comma 2 2 2 2 2 2 3 2 2 4" xfId="4225" xr:uid="{00000000-0005-0000-0000-0000CF090000}"/>
    <cellStyle name="Comma 2 2 2 2 2 2 3 2 2 5" xfId="4519" xr:uid="{00000000-0005-0000-0000-0000D0090000}"/>
    <cellStyle name="Comma 2 2 2 2 2 2 3 3" xfId="126" xr:uid="{00000000-0005-0000-0000-0000D1090000}"/>
    <cellStyle name="Comma 2 2 2 2 2 2 3 4" xfId="1335" xr:uid="{00000000-0005-0000-0000-0000D2090000}"/>
    <cellStyle name="Comma 2 2 2 2 2 2 3 5" xfId="4224" xr:uid="{00000000-0005-0000-0000-0000D3090000}"/>
    <cellStyle name="Comma 2 2 2 2 2 2 3 6" xfId="4520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7" xr:uid="{00000000-0005-0000-0000-0000D7090000}"/>
    <cellStyle name="Comma 2 2 2 2 2 2 4 4" xfId="4226" xr:uid="{00000000-0005-0000-0000-0000D8090000}"/>
    <cellStyle name="Comma 2 2 2 2 2 2 4 5" xfId="4518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39" xr:uid="{00000000-0005-0000-0000-0000DF090000}"/>
    <cellStyle name="Comma 2 2 2 2 2 3 2 2 2 4" xfId="4228" xr:uid="{00000000-0005-0000-0000-0000E0090000}"/>
    <cellStyle name="Comma 2 2 2 2 2 3 2 2 2 5" xfId="4516" xr:uid="{00000000-0005-0000-0000-0000E1090000}"/>
    <cellStyle name="Comma 2 2 2 2 2 3 2 3" xfId="134" xr:uid="{00000000-0005-0000-0000-0000E2090000}"/>
    <cellStyle name="Comma 2 2 2 2 2 3 2 4" xfId="1338" xr:uid="{00000000-0005-0000-0000-0000E3090000}"/>
    <cellStyle name="Comma 2 2 2 2 2 3 2 5" xfId="4227" xr:uid="{00000000-0005-0000-0000-0000E4090000}"/>
    <cellStyle name="Comma 2 2 2 2 2 3 2 6" xfId="4517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0" xr:uid="{00000000-0005-0000-0000-0000E8090000}"/>
    <cellStyle name="Comma 2 2 2 2 2 3 3 4" xfId="4229" xr:uid="{00000000-0005-0000-0000-0000E9090000}"/>
    <cellStyle name="Comma 2 2 2 2 2 3 3 5" xfId="4799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1" xr:uid="{00000000-0005-0000-0000-0000EE090000}"/>
    <cellStyle name="Comma 2 2 2 2 2 4 2 4" xfId="4230" xr:uid="{00000000-0005-0000-0000-0000EF090000}"/>
    <cellStyle name="Comma 2 2 2 2 2 4 2 5" xfId="4798" xr:uid="{00000000-0005-0000-0000-0000F0090000}"/>
    <cellStyle name="Comma 2 2 2 2 2 5" xfId="140" xr:uid="{00000000-0005-0000-0000-0000F1090000}"/>
    <cellStyle name="Comma 2 2 2 2 2 6" xfId="1329" xr:uid="{00000000-0005-0000-0000-0000F2090000}"/>
    <cellStyle name="Comma 2 2 2 2 2 7" xfId="4218" xr:uid="{00000000-0005-0000-0000-0000F3090000}"/>
    <cellStyle name="Comma 2 2 2 2 2 8" xfId="4522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4" xr:uid="{00000000-0005-0000-0000-0000FB090000}"/>
    <cellStyle name="Comma 2 2 2 2 3 2 2 2 2 4" xfId="4233" xr:uid="{00000000-0005-0000-0000-0000FC090000}"/>
    <cellStyle name="Comma 2 2 2 2 3 2 2 2 2 5" xfId="4512" xr:uid="{00000000-0005-0000-0000-0000FD090000}"/>
    <cellStyle name="Comma 2 2 2 2 3 2 2 3" xfId="147" xr:uid="{00000000-0005-0000-0000-0000FE090000}"/>
    <cellStyle name="Comma 2 2 2 2 3 2 2 4" xfId="1343" xr:uid="{00000000-0005-0000-0000-0000FF090000}"/>
    <cellStyle name="Comma 2 2 2 2 3 2 2 5" xfId="4232" xr:uid="{00000000-0005-0000-0000-0000000A0000}"/>
    <cellStyle name="Comma 2 2 2 2 3 2 2 6" xfId="4513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5" xr:uid="{00000000-0005-0000-0000-0000040A0000}"/>
    <cellStyle name="Comma 2 2 2 2 3 2 3 4" xfId="4234" xr:uid="{00000000-0005-0000-0000-0000050A0000}"/>
    <cellStyle name="Comma 2 2 2 2 3 2 3 5" xfId="4796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6" xr:uid="{00000000-0005-0000-0000-00000A0A0000}"/>
    <cellStyle name="Comma 2 2 2 2 3 3 2 4" xfId="4235" xr:uid="{00000000-0005-0000-0000-00000B0A0000}"/>
    <cellStyle name="Comma 2 2 2 2 3 3 2 5" xfId="4511" xr:uid="{00000000-0005-0000-0000-00000C0A0000}"/>
    <cellStyle name="Comma 2 2 2 2 3 4" xfId="153" xr:uid="{00000000-0005-0000-0000-00000D0A0000}"/>
    <cellStyle name="Comma 2 2 2 2 3 5" xfId="1342" xr:uid="{00000000-0005-0000-0000-00000E0A0000}"/>
    <cellStyle name="Comma 2 2 2 2 3 6" xfId="4231" xr:uid="{00000000-0005-0000-0000-00000F0A0000}"/>
    <cellStyle name="Comma 2 2 2 2 3 7" xfId="4797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8" xr:uid="{00000000-0005-0000-0000-0000150A0000}"/>
    <cellStyle name="Comma 2 2 2 2 4 2 2 4" xfId="4237" xr:uid="{00000000-0005-0000-0000-0000160A0000}"/>
    <cellStyle name="Comma 2 2 2 2 4 2 2 5" xfId="4794" xr:uid="{00000000-0005-0000-0000-0000170A0000}"/>
    <cellStyle name="Comma 2 2 2 2 4 3" xfId="158" xr:uid="{00000000-0005-0000-0000-0000180A0000}"/>
    <cellStyle name="Comma 2 2 2 2 4 4" xfId="1347" xr:uid="{00000000-0005-0000-0000-0000190A0000}"/>
    <cellStyle name="Comma 2 2 2 2 4 5" xfId="4236" xr:uid="{00000000-0005-0000-0000-00001A0A0000}"/>
    <cellStyle name="Comma 2 2 2 2 4 6" xfId="4795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49" xr:uid="{00000000-0005-0000-0000-00001E0A0000}"/>
    <cellStyle name="Comma 2 2 2 2 5 4" xfId="4238" xr:uid="{00000000-0005-0000-0000-00001F0A0000}"/>
    <cellStyle name="Comma 2 2 2 2 5 5" xfId="4793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2" xr:uid="{00000000-0005-0000-0000-0000280A0000}"/>
    <cellStyle name="Comma 2 2 2 3 2 2 2 2 2 4" xfId="4241" xr:uid="{00000000-0005-0000-0000-0000290A0000}"/>
    <cellStyle name="Comma 2 2 2 3 2 2 2 2 2 5" xfId="4791" xr:uid="{00000000-0005-0000-0000-00002A0A0000}"/>
    <cellStyle name="Comma 2 2 2 3 2 2 2 3" xfId="168" xr:uid="{00000000-0005-0000-0000-00002B0A0000}"/>
    <cellStyle name="Comma 2 2 2 3 2 2 2 4" xfId="1351" xr:uid="{00000000-0005-0000-0000-00002C0A0000}"/>
    <cellStyle name="Comma 2 2 2 3 2 2 2 5" xfId="4240" xr:uid="{00000000-0005-0000-0000-00002D0A0000}"/>
    <cellStyle name="Comma 2 2 2 3 2 2 2 6" xfId="4792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3" xr:uid="{00000000-0005-0000-0000-0000310A0000}"/>
    <cellStyle name="Comma 2 2 2 3 2 2 3 4" xfId="4242" xr:uid="{00000000-0005-0000-0000-0000320A0000}"/>
    <cellStyle name="Comma 2 2 2 3 2 2 3 5" xfId="4503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4" xr:uid="{00000000-0005-0000-0000-0000370A0000}"/>
    <cellStyle name="Comma 2 2 2 3 2 3 2 4" xfId="4243" xr:uid="{00000000-0005-0000-0000-0000380A0000}"/>
    <cellStyle name="Comma 2 2 2 3 2 3 2 5" xfId="4499" xr:uid="{00000000-0005-0000-0000-0000390A0000}"/>
    <cellStyle name="Comma 2 2 2 3 2 4" xfId="174" xr:uid="{00000000-0005-0000-0000-00003A0A0000}"/>
    <cellStyle name="Comma 2 2 2 3 2 5" xfId="1350" xr:uid="{00000000-0005-0000-0000-00003B0A0000}"/>
    <cellStyle name="Comma 2 2 2 3 2 6" xfId="4239" xr:uid="{00000000-0005-0000-0000-00003C0A0000}"/>
    <cellStyle name="Comma 2 2 2 3 2 7" xfId="4507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6" xr:uid="{00000000-0005-0000-0000-0000420A0000}"/>
    <cellStyle name="Comma 2 2 2 3 3 2 2 4" xfId="4245" xr:uid="{00000000-0005-0000-0000-0000430A0000}"/>
    <cellStyle name="Comma 2 2 2 3 3 2 2 5" xfId="4789" xr:uid="{00000000-0005-0000-0000-0000440A0000}"/>
    <cellStyle name="Comma 2 2 2 3 3 3" xfId="179" xr:uid="{00000000-0005-0000-0000-0000450A0000}"/>
    <cellStyle name="Comma 2 2 2 3 3 4" xfId="1355" xr:uid="{00000000-0005-0000-0000-0000460A0000}"/>
    <cellStyle name="Comma 2 2 2 3 3 5" xfId="4244" xr:uid="{00000000-0005-0000-0000-0000470A0000}"/>
    <cellStyle name="Comma 2 2 2 3 3 6" xfId="4790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7" xr:uid="{00000000-0005-0000-0000-00004B0A0000}"/>
    <cellStyle name="Comma 2 2 2 3 4 4" xfId="4246" xr:uid="{00000000-0005-0000-0000-00004C0A0000}"/>
    <cellStyle name="Comma 2 2 2 3 4 5" xfId="4498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59" xr:uid="{00000000-0005-0000-0000-0000530A0000}"/>
    <cellStyle name="Comma 2 2 2 4 2 2 2 4" xfId="4248" xr:uid="{00000000-0005-0000-0000-0000540A0000}"/>
    <cellStyle name="Comma 2 2 2 4 2 2 2 5" xfId="4787" xr:uid="{00000000-0005-0000-0000-0000550A0000}"/>
    <cellStyle name="Comma 2 2 2 4 2 3" xfId="187" xr:uid="{00000000-0005-0000-0000-0000560A0000}"/>
    <cellStyle name="Comma 2 2 2 4 2 4" xfId="1358" xr:uid="{00000000-0005-0000-0000-0000570A0000}"/>
    <cellStyle name="Comma 2 2 2 4 2 5" xfId="4247" xr:uid="{00000000-0005-0000-0000-0000580A0000}"/>
    <cellStyle name="Comma 2 2 2 4 2 6" xfId="4788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0" xr:uid="{00000000-0005-0000-0000-00005C0A0000}"/>
    <cellStyle name="Comma 2 2 2 4 3 4" xfId="4249" xr:uid="{00000000-0005-0000-0000-00005D0A0000}"/>
    <cellStyle name="Comma 2 2 2 4 3 5" xfId="5289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1" xr:uid="{00000000-0005-0000-0000-0000620A0000}"/>
    <cellStyle name="Comma 2 2 2 5 2 4" xfId="4250" xr:uid="{00000000-0005-0000-0000-0000630A0000}"/>
    <cellStyle name="Comma 2 2 2 5 2 5" xfId="5346" xr:uid="{00000000-0005-0000-0000-0000640A0000}"/>
    <cellStyle name="Comma 2 2 2 6" xfId="193" xr:uid="{00000000-0005-0000-0000-0000650A0000}"/>
    <cellStyle name="Comma 2 2 2 7" xfId="1328" xr:uid="{00000000-0005-0000-0000-0000660A0000}"/>
    <cellStyle name="Comma 2 2 2 8" xfId="4217" xr:uid="{00000000-0005-0000-0000-0000670A0000}"/>
    <cellStyle name="Comma 2 2 2 9" xfId="4804" xr:uid="{00000000-0005-0000-0000-0000680A0000}"/>
    <cellStyle name="Comma 2 2 20" xfId="6207" xr:uid="{00000000-0005-0000-0000-0000690A0000}"/>
    <cellStyle name="Comma 2 2 21" xfId="6208" xr:uid="{00000000-0005-0000-0000-00006A0A0000}"/>
    <cellStyle name="Comma 2 2 22" xfId="6209" xr:uid="{00000000-0005-0000-0000-00006B0A0000}"/>
    <cellStyle name="Comma 2 2 23" xfId="6210" xr:uid="{00000000-0005-0000-0000-00006C0A0000}"/>
    <cellStyle name="Comma 2 2 24" xfId="6211" xr:uid="{00000000-0005-0000-0000-00006D0A0000}"/>
    <cellStyle name="Comma 2 2 25" xfId="6212" xr:uid="{00000000-0005-0000-0000-00006E0A0000}"/>
    <cellStyle name="Comma 2 2 26" xfId="6213" xr:uid="{00000000-0005-0000-0000-00006F0A0000}"/>
    <cellStyle name="Comma 2 2 27" xfId="6214" xr:uid="{00000000-0005-0000-0000-0000700A0000}"/>
    <cellStyle name="Comma 2 2 28" xfId="6215" xr:uid="{00000000-0005-0000-0000-0000710A0000}"/>
    <cellStyle name="Comma 2 2 29" xfId="6216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5" xr:uid="{00000000-0005-0000-0000-00007B0A0000}"/>
    <cellStyle name="Comma 2 2 3 2 2 2 2 2 2 4" xfId="4254" xr:uid="{00000000-0005-0000-0000-00007C0A0000}"/>
    <cellStyle name="Comma 2 2 3 2 2 2 2 2 2 5" xfId="4495" xr:uid="{00000000-0005-0000-0000-00007D0A0000}"/>
    <cellStyle name="Comma 2 2 3 2 2 2 2 3" xfId="202" xr:uid="{00000000-0005-0000-0000-00007E0A0000}"/>
    <cellStyle name="Comma 2 2 3 2 2 2 2 4" xfId="1364" xr:uid="{00000000-0005-0000-0000-00007F0A0000}"/>
    <cellStyle name="Comma 2 2 3 2 2 2 2 5" xfId="4253" xr:uid="{00000000-0005-0000-0000-0000800A0000}"/>
    <cellStyle name="Comma 2 2 3 2 2 2 2 6" xfId="4496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6" xr:uid="{00000000-0005-0000-0000-0000840A0000}"/>
    <cellStyle name="Comma 2 2 3 2 2 2 3 4" xfId="4255" xr:uid="{00000000-0005-0000-0000-0000850A0000}"/>
    <cellStyle name="Comma 2 2 3 2 2 2 3 5" xfId="4786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7" xr:uid="{00000000-0005-0000-0000-00008A0A0000}"/>
    <cellStyle name="Comma 2 2 3 2 2 3 2 4" xfId="4256" xr:uid="{00000000-0005-0000-0000-00008B0A0000}"/>
    <cellStyle name="Comma 2 2 3 2 2 3 2 5" xfId="4785" xr:uid="{00000000-0005-0000-0000-00008C0A0000}"/>
    <cellStyle name="Comma 2 2 3 2 2 4" xfId="208" xr:uid="{00000000-0005-0000-0000-00008D0A0000}"/>
    <cellStyle name="Comma 2 2 3 2 2 5" xfId="1363" xr:uid="{00000000-0005-0000-0000-00008E0A0000}"/>
    <cellStyle name="Comma 2 2 3 2 2 6" xfId="4252" xr:uid="{00000000-0005-0000-0000-00008F0A0000}"/>
    <cellStyle name="Comma 2 2 3 2 2 7" xfId="5524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69" xr:uid="{00000000-0005-0000-0000-0000950A0000}"/>
    <cellStyle name="Comma 2 2 3 2 3 2 2 4" xfId="4258" xr:uid="{00000000-0005-0000-0000-0000960A0000}"/>
    <cellStyle name="Comma 2 2 3 2 3 2 2 5" xfId="4783" xr:uid="{00000000-0005-0000-0000-0000970A0000}"/>
    <cellStyle name="Comma 2 2 3 2 3 3" xfId="213" xr:uid="{00000000-0005-0000-0000-0000980A0000}"/>
    <cellStyle name="Comma 2 2 3 2 3 4" xfId="1368" xr:uid="{00000000-0005-0000-0000-0000990A0000}"/>
    <cellStyle name="Comma 2 2 3 2 3 5" xfId="4257" xr:uid="{00000000-0005-0000-0000-00009A0A0000}"/>
    <cellStyle name="Comma 2 2 3 2 3 6" xfId="4784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0" xr:uid="{00000000-0005-0000-0000-00009E0A0000}"/>
    <cellStyle name="Comma 2 2 3 2 4 4" xfId="4259" xr:uid="{00000000-0005-0000-0000-00009F0A0000}"/>
    <cellStyle name="Comma 2 2 3 2 4 5" xfId="4488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2" xr:uid="{00000000-0005-0000-0000-0000A60A0000}"/>
    <cellStyle name="Comma 2 2 3 3 2 2 2 4" xfId="4261" xr:uid="{00000000-0005-0000-0000-0000A70A0000}"/>
    <cellStyle name="Comma 2 2 3 3 2 2 2 5" xfId="4781" xr:uid="{00000000-0005-0000-0000-0000A80A0000}"/>
    <cellStyle name="Comma 2 2 3 3 2 3" xfId="221" xr:uid="{00000000-0005-0000-0000-0000A90A0000}"/>
    <cellStyle name="Comma 2 2 3 3 2 4" xfId="1371" xr:uid="{00000000-0005-0000-0000-0000AA0A0000}"/>
    <cellStyle name="Comma 2 2 3 3 2 5" xfId="4260" xr:uid="{00000000-0005-0000-0000-0000AB0A0000}"/>
    <cellStyle name="Comma 2 2 3 3 2 6" xfId="4782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3" xr:uid="{00000000-0005-0000-0000-0000AF0A0000}"/>
    <cellStyle name="Comma 2 2 3 3 3 4" xfId="4262" xr:uid="{00000000-0005-0000-0000-0000B00A0000}"/>
    <cellStyle name="Comma 2 2 3 3 3 5" xfId="4487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4" xr:uid="{00000000-0005-0000-0000-0000B50A0000}"/>
    <cellStyle name="Comma 2 2 3 4 2 4" xfId="4263" xr:uid="{00000000-0005-0000-0000-0000B60A0000}"/>
    <cellStyle name="Comma 2 2 3 4 2 5" xfId="4780" xr:uid="{00000000-0005-0000-0000-0000B70A0000}"/>
    <cellStyle name="Comma 2 2 3 5" xfId="227" xr:uid="{00000000-0005-0000-0000-0000B80A0000}"/>
    <cellStyle name="Comma 2 2 3 6" xfId="1362" xr:uid="{00000000-0005-0000-0000-0000B90A0000}"/>
    <cellStyle name="Comma 2 2 3 7" xfId="4251" xr:uid="{00000000-0005-0000-0000-0000BA0A0000}"/>
    <cellStyle name="Comma 2 2 3 8" xfId="5191" xr:uid="{00000000-0005-0000-0000-0000BB0A0000}"/>
    <cellStyle name="Comma 2 2 30" xfId="6217" xr:uid="{00000000-0005-0000-0000-0000BC0A0000}"/>
    <cellStyle name="Comma 2 2 31" xfId="6218" xr:uid="{00000000-0005-0000-0000-0000BD0A0000}"/>
    <cellStyle name="Comma 2 2 32" xfId="6219" xr:uid="{00000000-0005-0000-0000-0000BE0A0000}"/>
    <cellStyle name="Comma 2 2 33" xfId="6220" xr:uid="{00000000-0005-0000-0000-0000BF0A0000}"/>
    <cellStyle name="Comma 2 2 34" xfId="6221" xr:uid="{00000000-0005-0000-0000-0000C00A0000}"/>
    <cellStyle name="Comma 2 2 35" xfId="6222" xr:uid="{00000000-0005-0000-0000-0000C10A0000}"/>
    <cellStyle name="Comma 2 2 36" xfId="6223" xr:uid="{00000000-0005-0000-0000-0000C20A0000}"/>
    <cellStyle name="Comma 2 2 37" xfId="6224" xr:uid="{00000000-0005-0000-0000-0000C30A0000}"/>
    <cellStyle name="Comma 2 2 38" xfId="6225" xr:uid="{00000000-0005-0000-0000-0000C40A0000}"/>
    <cellStyle name="Comma 2 2 39" xfId="6226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7" xr:uid="{00000000-0005-0000-0000-0000CC0A0000}"/>
    <cellStyle name="Comma 2 2 4 2 2 2 2 4" xfId="4266" xr:uid="{00000000-0005-0000-0000-0000CD0A0000}"/>
    <cellStyle name="Comma 2 2 4 2 2 2 2 5" xfId="4778" xr:uid="{00000000-0005-0000-0000-0000CE0A0000}"/>
    <cellStyle name="Comma 2 2 4 2 2 3" xfId="234" xr:uid="{00000000-0005-0000-0000-0000CF0A0000}"/>
    <cellStyle name="Comma 2 2 4 2 2 4" xfId="1376" xr:uid="{00000000-0005-0000-0000-0000D00A0000}"/>
    <cellStyle name="Comma 2 2 4 2 2 5" xfId="4265" xr:uid="{00000000-0005-0000-0000-0000D10A0000}"/>
    <cellStyle name="Comma 2 2 4 2 2 6" xfId="4485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8" xr:uid="{00000000-0005-0000-0000-0000D50A0000}"/>
    <cellStyle name="Comma 2 2 4 2 3 4" xfId="4267" xr:uid="{00000000-0005-0000-0000-0000D60A0000}"/>
    <cellStyle name="Comma 2 2 4 2 3 5" xfId="4484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79" xr:uid="{00000000-0005-0000-0000-0000DB0A0000}"/>
    <cellStyle name="Comma 2 2 4 3 2 4" xfId="4268" xr:uid="{00000000-0005-0000-0000-0000DC0A0000}"/>
    <cellStyle name="Comma 2 2 4 3 2 5" xfId="4483" xr:uid="{00000000-0005-0000-0000-0000DD0A0000}"/>
    <cellStyle name="Comma 2 2 4 4" xfId="240" xr:uid="{00000000-0005-0000-0000-0000DE0A0000}"/>
    <cellStyle name="Comma 2 2 4 5" xfId="1375" xr:uid="{00000000-0005-0000-0000-0000DF0A0000}"/>
    <cellStyle name="Comma 2 2 4 6" xfId="4264" xr:uid="{00000000-0005-0000-0000-0000E00A0000}"/>
    <cellStyle name="Comma 2 2 4 7" xfId="4779" xr:uid="{00000000-0005-0000-0000-0000E10A0000}"/>
    <cellStyle name="Comma 2 2 40" xfId="6227" xr:uid="{00000000-0005-0000-0000-0000E20A0000}"/>
    <cellStyle name="Comma 2 2 41" xfId="6228" xr:uid="{00000000-0005-0000-0000-0000E30A0000}"/>
    <cellStyle name="Comma 2 2 42" xfId="6229" xr:uid="{00000000-0005-0000-0000-0000E40A0000}"/>
    <cellStyle name="Comma 2 2 43" xfId="6230" xr:uid="{00000000-0005-0000-0000-0000E50A0000}"/>
    <cellStyle name="Comma 2 2 44" xfId="6231" xr:uid="{00000000-0005-0000-0000-0000E60A0000}"/>
    <cellStyle name="Comma 2 2 45" xfId="6232" xr:uid="{00000000-0005-0000-0000-0000E70A0000}"/>
    <cellStyle name="Comma 2 2 46" xfId="6233" xr:uid="{00000000-0005-0000-0000-0000E80A0000}"/>
    <cellStyle name="Comma 2 2 47" xfId="6234" xr:uid="{00000000-0005-0000-0000-0000E90A0000}"/>
    <cellStyle name="Comma 2 2 48" xfId="6235" xr:uid="{00000000-0005-0000-0000-0000EA0A0000}"/>
    <cellStyle name="Comma 2 2 49" xfId="6236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1" xr:uid="{00000000-0005-0000-0000-0000F00A0000}"/>
    <cellStyle name="Comma 2 2 5 2 2 4" xfId="4270" xr:uid="{00000000-0005-0000-0000-0000F10A0000}"/>
    <cellStyle name="Comma 2 2 5 2 2 5" xfId="4482" xr:uid="{00000000-0005-0000-0000-0000F20A0000}"/>
    <cellStyle name="Comma 2 2 5 3" xfId="245" xr:uid="{00000000-0005-0000-0000-0000F30A0000}"/>
    <cellStyle name="Comma 2 2 5 4" xfId="1380" xr:uid="{00000000-0005-0000-0000-0000F40A0000}"/>
    <cellStyle name="Comma 2 2 5 5" xfId="4269" xr:uid="{00000000-0005-0000-0000-0000F50A0000}"/>
    <cellStyle name="Comma 2 2 5 6" xfId="4777" xr:uid="{00000000-0005-0000-0000-0000F60A0000}"/>
    <cellStyle name="Comma 2 2 50" xfId="6237" xr:uid="{00000000-0005-0000-0000-0000F70A0000}"/>
    <cellStyle name="Comma 2 2 51" xfId="6238" xr:uid="{00000000-0005-0000-0000-0000F80A0000}"/>
    <cellStyle name="Comma 2 2 52" xfId="6239" xr:uid="{00000000-0005-0000-0000-0000F90A0000}"/>
    <cellStyle name="Comma 2 2 53" xfId="6240" xr:uid="{00000000-0005-0000-0000-0000FA0A0000}"/>
    <cellStyle name="Comma 2 2 54" xfId="6241" xr:uid="{00000000-0005-0000-0000-0000FB0A0000}"/>
    <cellStyle name="Comma 2 2 55" xfId="6242" xr:uid="{00000000-0005-0000-0000-0000FC0A0000}"/>
    <cellStyle name="Comma 2 2 56" xfId="6243" xr:uid="{00000000-0005-0000-0000-0000FD0A0000}"/>
    <cellStyle name="Comma 2 2 57" xfId="6244" xr:uid="{00000000-0005-0000-0000-0000FE0A0000}"/>
    <cellStyle name="Comma 2 2 58" xfId="6245" xr:uid="{00000000-0005-0000-0000-0000FF0A0000}"/>
    <cellStyle name="Comma 2 2 59" xfId="6246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2" xr:uid="{00000000-0005-0000-0000-0000030B0000}"/>
    <cellStyle name="Comma 2 2 6 4" xfId="4271" xr:uid="{00000000-0005-0000-0000-0000040B0000}"/>
    <cellStyle name="Comma 2 2 6 5" xfId="4481" xr:uid="{00000000-0005-0000-0000-0000050B0000}"/>
    <cellStyle name="Comma 2 2 60" xfId="6247" xr:uid="{00000000-0005-0000-0000-0000060B0000}"/>
    <cellStyle name="Comma 2 2 61" xfId="6248" xr:uid="{00000000-0005-0000-0000-0000070B0000}"/>
    <cellStyle name="Comma 2 2 62" xfId="6249" xr:uid="{00000000-0005-0000-0000-0000080B0000}"/>
    <cellStyle name="Comma 2 2 63" xfId="6250" xr:uid="{00000000-0005-0000-0000-0000090B0000}"/>
    <cellStyle name="Comma 2 2 64" xfId="6251" xr:uid="{00000000-0005-0000-0000-00000A0B0000}"/>
    <cellStyle name="Comma 2 2 65" xfId="6252" xr:uid="{00000000-0005-0000-0000-00000B0B0000}"/>
    <cellStyle name="Comma 2 2 66" xfId="6253" xr:uid="{00000000-0005-0000-0000-00000C0B0000}"/>
    <cellStyle name="Comma 2 2 67" xfId="6254" xr:uid="{00000000-0005-0000-0000-00000D0B0000}"/>
    <cellStyle name="Comma 2 2 68" xfId="6255" xr:uid="{00000000-0005-0000-0000-00000E0B0000}"/>
    <cellStyle name="Comma 2 2 69" xfId="6256" xr:uid="{00000000-0005-0000-0000-00000F0B0000}"/>
    <cellStyle name="Comma 2 2 7" xfId="248" xr:uid="{00000000-0005-0000-0000-0000100B0000}"/>
    <cellStyle name="Comma 2 2 7 2" xfId="1383" xr:uid="{00000000-0005-0000-0000-0000110B0000}"/>
    <cellStyle name="Comma 2 2 7 3" xfId="4273" xr:uid="{00000000-0005-0000-0000-0000120B0000}"/>
    <cellStyle name="Comma 2 2 7 4" xfId="4776" xr:uid="{00000000-0005-0000-0000-0000130B0000}"/>
    <cellStyle name="Comma 2 2 70" xfId="6257" xr:uid="{00000000-0005-0000-0000-0000140B0000}"/>
    <cellStyle name="Comma 2 2 71" xfId="6258" xr:uid="{00000000-0005-0000-0000-0000150B0000}"/>
    <cellStyle name="Comma 2 2 72" xfId="6259" xr:uid="{00000000-0005-0000-0000-0000160B0000}"/>
    <cellStyle name="Comma 2 2 73" xfId="6260" xr:uid="{00000000-0005-0000-0000-0000170B0000}"/>
    <cellStyle name="Comma 2 2 74" xfId="6261" xr:uid="{00000000-0005-0000-0000-0000180B0000}"/>
    <cellStyle name="Comma 2 2 75" xfId="6262" xr:uid="{00000000-0005-0000-0000-0000190B0000}"/>
    <cellStyle name="Comma 2 2 76" xfId="6263" xr:uid="{00000000-0005-0000-0000-00001A0B0000}"/>
    <cellStyle name="Comma 2 2 77" xfId="6264" xr:uid="{00000000-0005-0000-0000-00001B0B0000}"/>
    <cellStyle name="Comma 2 2 78" xfId="6265" xr:uid="{00000000-0005-0000-0000-00001C0B0000}"/>
    <cellStyle name="Comma 2 2 79" xfId="6266" xr:uid="{00000000-0005-0000-0000-00001D0B0000}"/>
    <cellStyle name="Comma 2 2 8" xfId="1327" xr:uid="{00000000-0005-0000-0000-00001E0B0000}"/>
    <cellStyle name="Comma 2 2 9" xfId="2501" xr:uid="{00000000-0005-0000-0000-00001F0B0000}"/>
    <cellStyle name="Comma 2 20" xfId="4805" xr:uid="{00000000-0005-0000-0000-0000200B0000}"/>
    <cellStyle name="Comma 2 21" xfId="6267" xr:uid="{00000000-0005-0000-0000-0000210B0000}"/>
    <cellStyle name="Comma 2 22" xfId="6268" xr:uid="{00000000-0005-0000-0000-0000220B0000}"/>
    <cellStyle name="Comma 2 23" xfId="6269" xr:uid="{00000000-0005-0000-0000-0000230B0000}"/>
    <cellStyle name="Comma 2 24" xfId="6270" xr:uid="{00000000-0005-0000-0000-0000240B0000}"/>
    <cellStyle name="Comma 2 25" xfId="6271" xr:uid="{00000000-0005-0000-0000-0000250B0000}"/>
    <cellStyle name="Comma 2 26" xfId="6272" xr:uid="{00000000-0005-0000-0000-0000260B0000}"/>
    <cellStyle name="Comma 2 27" xfId="6273" xr:uid="{00000000-0005-0000-0000-0000270B0000}"/>
    <cellStyle name="Comma 2 28" xfId="6274" xr:uid="{00000000-0005-0000-0000-0000280B0000}"/>
    <cellStyle name="Comma 2 29" xfId="6275" xr:uid="{00000000-0005-0000-0000-0000290B0000}"/>
    <cellStyle name="Comma 2 3" xfId="249" xr:uid="{00000000-0005-0000-0000-00002A0B0000}"/>
    <cellStyle name="Comma 2 3 10" xfId="6276" xr:uid="{00000000-0005-0000-0000-00002B0B0000}"/>
    <cellStyle name="Comma 2 3 11" xfId="6277" xr:uid="{00000000-0005-0000-0000-00002C0B0000}"/>
    <cellStyle name="Comma 2 3 12" xfId="6278" xr:uid="{00000000-0005-0000-0000-00002D0B0000}"/>
    <cellStyle name="Comma 2 3 13" xfId="6279" xr:uid="{00000000-0005-0000-0000-00002E0B0000}"/>
    <cellStyle name="Comma 2 3 14" xfId="6280" xr:uid="{00000000-0005-0000-0000-00002F0B0000}"/>
    <cellStyle name="Comma 2 3 15" xfId="6281" xr:uid="{00000000-0005-0000-0000-0000300B0000}"/>
    <cellStyle name="Comma 2 3 16" xfId="6282" xr:uid="{00000000-0005-0000-0000-0000310B0000}"/>
    <cellStyle name="Comma 2 3 17" xfId="6283" xr:uid="{00000000-0005-0000-0000-0000320B0000}"/>
    <cellStyle name="Comma 2 3 18" xfId="6284" xr:uid="{00000000-0005-0000-0000-0000330B0000}"/>
    <cellStyle name="Comma 2 3 19" xfId="6285" xr:uid="{00000000-0005-0000-0000-0000340B0000}"/>
    <cellStyle name="Comma 2 3 2" xfId="2551" xr:uid="{00000000-0005-0000-0000-0000350B0000}"/>
    <cellStyle name="Comma 2 3 20" xfId="6286" xr:uid="{00000000-0005-0000-0000-0000360B0000}"/>
    <cellStyle name="Comma 2 3 21" xfId="6287" xr:uid="{00000000-0005-0000-0000-0000370B0000}"/>
    <cellStyle name="Comma 2 3 22" xfId="6288" xr:uid="{00000000-0005-0000-0000-0000380B0000}"/>
    <cellStyle name="Comma 2 3 23" xfId="6289" xr:uid="{00000000-0005-0000-0000-0000390B0000}"/>
    <cellStyle name="Comma 2 3 24" xfId="6290" xr:uid="{00000000-0005-0000-0000-00003A0B0000}"/>
    <cellStyle name="Comma 2 3 25" xfId="6291" xr:uid="{00000000-0005-0000-0000-00003B0B0000}"/>
    <cellStyle name="Comma 2 3 26" xfId="6292" xr:uid="{00000000-0005-0000-0000-00003C0B0000}"/>
    <cellStyle name="Comma 2 3 27" xfId="6293" xr:uid="{00000000-0005-0000-0000-00003D0B0000}"/>
    <cellStyle name="Comma 2 3 28" xfId="6294" xr:uid="{00000000-0005-0000-0000-00003E0B0000}"/>
    <cellStyle name="Comma 2 3 29" xfId="6295" xr:uid="{00000000-0005-0000-0000-00003F0B0000}"/>
    <cellStyle name="Comma 2 3 3" xfId="2711" xr:uid="{00000000-0005-0000-0000-0000400B0000}"/>
    <cellStyle name="Comma 2 3 30" xfId="6296" xr:uid="{00000000-0005-0000-0000-0000410B0000}"/>
    <cellStyle name="Comma 2 3 31" xfId="6297" xr:uid="{00000000-0005-0000-0000-0000420B0000}"/>
    <cellStyle name="Comma 2 3 32" xfId="6298" xr:uid="{00000000-0005-0000-0000-0000430B0000}"/>
    <cellStyle name="Comma 2 3 33" xfId="6299" xr:uid="{00000000-0005-0000-0000-0000440B0000}"/>
    <cellStyle name="Comma 2 3 34" xfId="6300" xr:uid="{00000000-0005-0000-0000-0000450B0000}"/>
    <cellStyle name="Comma 2 3 35" xfId="6301" xr:uid="{00000000-0005-0000-0000-0000460B0000}"/>
    <cellStyle name="Comma 2 3 36" xfId="6302" xr:uid="{00000000-0005-0000-0000-0000470B0000}"/>
    <cellStyle name="Comma 2 3 37" xfId="6303" xr:uid="{00000000-0005-0000-0000-0000480B0000}"/>
    <cellStyle name="Comma 2 3 38" xfId="6304" xr:uid="{00000000-0005-0000-0000-0000490B0000}"/>
    <cellStyle name="Comma 2 3 39" xfId="6305" xr:uid="{00000000-0005-0000-0000-00004A0B0000}"/>
    <cellStyle name="Comma 2 3 4" xfId="2772" xr:uid="{00000000-0005-0000-0000-00004B0B0000}"/>
    <cellStyle name="Comma 2 3 40" xfId="6306" xr:uid="{00000000-0005-0000-0000-00004C0B0000}"/>
    <cellStyle name="Comma 2 3 41" xfId="6307" xr:uid="{00000000-0005-0000-0000-00004D0B0000}"/>
    <cellStyle name="Comma 2 3 42" xfId="6308" xr:uid="{00000000-0005-0000-0000-00004E0B0000}"/>
    <cellStyle name="Comma 2 3 43" xfId="6309" xr:uid="{00000000-0005-0000-0000-00004F0B0000}"/>
    <cellStyle name="Comma 2 3 44" xfId="6310" xr:uid="{00000000-0005-0000-0000-0000500B0000}"/>
    <cellStyle name="Comma 2 3 45" xfId="6311" xr:uid="{00000000-0005-0000-0000-0000510B0000}"/>
    <cellStyle name="Comma 2 3 46" xfId="6312" xr:uid="{00000000-0005-0000-0000-0000520B0000}"/>
    <cellStyle name="Comma 2 3 47" xfId="6313" xr:uid="{00000000-0005-0000-0000-0000530B0000}"/>
    <cellStyle name="Comma 2 3 48" xfId="6314" xr:uid="{00000000-0005-0000-0000-0000540B0000}"/>
    <cellStyle name="Comma 2 3 49" xfId="6315" xr:uid="{00000000-0005-0000-0000-0000550B0000}"/>
    <cellStyle name="Comma 2 3 5" xfId="2568" xr:uid="{00000000-0005-0000-0000-0000560B0000}"/>
    <cellStyle name="Comma 2 3 50" xfId="6316" xr:uid="{00000000-0005-0000-0000-0000570B0000}"/>
    <cellStyle name="Comma 2 3 51" xfId="6317" xr:uid="{00000000-0005-0000-0000-0000580B0000}"/>
    <cellStyle name="Comma 2 3 52" xfId="6318" xr:uid="{00000000-0005-0000-0000-0000590B0000}"/>
    <cellStyle name="Comma 2 3 53" xfId="6319" xr:uid="{00000000-0005-0000-0000-00005A0B0000}"/>
    <cellStyle name="Comma 2 3 54" xfId="6320" xr:uid="{00000000-0005-0000-0000-00005B0B0000}"/>
    <cellStyle name="Comma 2 3 55" xfId="6321" xr:uid="{00000000-0005-0000-0000-00005C0B0000}"/>
    <cellStyle name="Comma 2 3 56" xfId="6322" xr:uid="{00000000-0005-0000-0000-00005D0B0000}"/>
    <cellStyle name="Comma 2 3 57" xfId="6323" xr:uid="{00000000-0005-0000-0000-00005E0B0000}"/>
    <cellStyle name="Comma 2 3 58" xfId="6324" xr:uid="{00000000-0005-0000-0000-00005F0B0000}"/>
    <cellStyle name="Comma 2 3 59" xfId="6325" xr:uid="{00000000-0005-0000-0000-0000600B0000}"/>
    <cellStyle name="Comma 2 3 6" xfId="2802" xr:uid="{00000000-0005-0000-0000-0000610B0000}"/>
    <cellStyle name="Comma 2 3 60" xfId="6326" xr:uid="{00000000-0005-0000-0000-0000620B0000}"/>
    <cellStyle name="Comma 2 3 61" xfId="6327" xr:uid="{00000000-0005-0000-0000-0000630B0000}"/>
    <cellStyle name="Comma 2 3 62" xfId="6328" xr:uid="{00000000-0005-0000-0000-0000640B0000}"/>
    <cellStyle name="Comma 2 3 63" xfId="6329" xr:uid="{00000000-0005-0000-0000-0000650B0000}"/>
    <cellStyle name="Comma 2 3 64" xfId="6330" xr:uid="{00000000-0005-0000-0000-0000660B0000}"/>
    <cellStyle name="Comma 2 3 65" xfId="6331" xr:uid="{00000000-0005-0000-0000-0000670B0000}"/>
    <cellStyle name="Comma 2 3 66" xfId="6332" xr:uid="{00000000-0005-0000-0000-0000680B0000}"/>
    <cellStyle name="Comma 2 3 67" xfId="6333" xr:uid="{00000000-0005-0000-0000-0000690B0000}"/>
    <cellStyle name="Comma 2 3 68" xfId="6334" xr:uid="{00000000-0005-0000-0000-00006A0B0000}"/>
    <cellStyle name="Comma 2 3 7" xfId="6335" xr:uid="{00000000-0005-0000-0000-00006B0B0000}"/>
    <cellStyle name="Comma 2 3 8" xfId="6336" xr:uid="{00000000-0005-0000-0000-00006C0B0000}"/>
    <cellStyle name="Comma 2 3 9" xfId="6337" xr:uid="{00000000-0005-0000-0000-00006D0B0000}"/>
    <cellStyle name="Comma 2 30" xfId="6338" xr:uid="{00000000-0005-0000-0000-00006E0B0000}"/>
    <cellStyle name="Comma 2 31" xfId="6339" xr:uid="{00000000-0005-0000-0000-00006F0B0000}"/>
    <cellStyle name="Comma 2 32" xfId="6340" xr:uid="{00000000-0005-0000-0000-0000700B0000}"/>
    <cellStyle name="Comma 2 33" xfId="6341" xr:uid="{00000000-0005-0000-0000-0000710B0000}"/>
    <cellStyle name="Comma 2 34" xfId="6342" xr:uid="{00000000-0005-0000-0000-0000720B0000}"/>
    <cellStyle name="Comma 2 35" xfId="6343" xr:uid="{00000000-0005-0000-0000-0000730B0000}"/>
    <cellStyle name="Comma 2 36" xfId="6344" xr:uid="{00000000-0005-0000-0000-0000740B0000}"/>
    <cellStyle name="Comma 2 36 2" xfId="6345" xr:uid="{00000000-0005-0000-0000-0000750B0000}"/>
    <cellStyle name="Comma 2 37" xfId="6346" xr:uid="{00000000-0005-0000-0000-0000760B0000}"/>
    <cellStyle name="Comma 2 38" xfId="6347" xr:uid="{00000000-0005-0000-0000-0000770B0000}"/>
    <cellStyle name="Comma 2 39" xfId="6348" xr:uid="{00000000-0005-0000-0000-0000780B0000}"/>
    <cellStyle name="Comma 2 4" xfId="250" xr:uid="{00000000-0005-0000-0000-0000790B0000}"/>
    <cellStyle name="Comma 2 4 10" xfId="2821" xr:uid="{00000000-0005-0000-0000-00007A0B0000}"/>
    <cellStyle name="Comma 2 4 11" xfId="2857" xr:uid="{00000000-0005-0000-0000-00007B0B0000}"/>
    <cellStyle name="Comma 2 4 12" xfId="4274" xr:uid="{00000000-0005-0000-0000-00007C0B0000}"/>
    <cellStyle name="Comma 2 4 13" xfId="4480" xr:uid="{00000000-0005-0000-0000-00007D0B0000}"/>
    <cellStyle name="Comma 2 4 2" xfId="251" xr:uid="{00000000-0005-0000-0000-00007E0B0000}"/>
    <cellStyle name="Comma 2 4 2 2" xfId="1385" xr:uid="{00000000-0005-0000-0000-00007F0B0000}"/>
    <cellStyle name="Comma 2 4 2 3" xfId="4275" xr:uid="{00000000-0005-0000-0000-0000800B0000}"/>
    <cellStyle name="Comma 2 4 2 4" xfId="4479" xr:uid="{00000000-0005-0000-0000-0000810B0000}"/>
    <cellStyle name="Comma 2 4 3" xfId="252" xr:uid="{00000000-0005-0000-0000-0000820B0000}"/>
    <cellStyle name="Comma 2 4 3 2" xfId="1386" xr:uid="{00000000-0005-0000-0000-0000830B0000}"/>
    <cellStyle name="Comma 2 4 3 3" xfId="4276" xr:uid="{00000000-0005-0000-0000-0000840B0000}"/>
    <cellStyle name="Comma 2 4 3 4" xfId="4775" xr:uid="{00000000-0005-0000-0000-0000850B0000}"/>
    <cellStyle name="Comma 2 4 4" xfId="253" xr:uid="{00000000-0005-0000-0000-0000860B0000}"/>
    <cellStyle name="Comma 2 4 4 2" xfId="1387" xr:uid="{00000000-0005-0000-0000-0000870B0000}"/>
    <cellStyle name="Comma 2 4 4 3" xfId="4277" xr:uid="{00000000-0005-0000-0000-0000880B0000}"/>
    <cellStyle name="Comma 2 4 4 4" xfId="4774" xr:uid="{00000000-0005-0000-0000-0000890B0000}"/>
    <cellStyle name="Comma 2 4 5" xfId="254" xr:uid="{00000000-0005-0000-0000-00008A0B0000}"/>
    <cellStyle name="Comma 2 4 5 2" xfId="1388" xr:uid="{00000000-0005-0000-0000-00008B0B0000}"/>
    <cellStyle name="Comma 2 4 5 3" xfId="4278" xr:uid="{00000000-0005-0000-0000-00008C0B0000}"/>
    <cellStyle name="Comma 2 4 5 4" xfId="4478" xr:uid="{00000000-0005-0000-0000-00008D0B0000}"/>
    <cellStyle name="Comma 2 4 6" xfId="1384" xr:uid="{00000000-0005-0000-0000-00008E0B0000}"/>
    <cellStyle name="Comma 2 4 7" xfId="2552" xr:uid="{00000000-0005-0000-0000-00008F0B0000}"/>
    <cellStyle name="Comma 2 4 8" xfId="2712" xr:uid="{00000000-0005-0000-0000-0000900B0000}"/>
    <cellStyle name="Comma 2 4 9" xfId="2675" xr:uid="{00000000-0005-0000-0000-0000910B0000}"/>
    <cellStyle name="Comma 2 40" xfId="6349" xr:uid="{00000000-0005-0000-0000-0000920B0000}"/>
    <cellStyle name="Comma 2 41" xfId="6350" xr:uid="{00000000-0005-0000-0000-0000930B0000}"/>
    <cellStyle name="Comma 2 42" xfId="6351" xr:uid="{00000000-0005-0000-0000-0000940B0000}"/>
    <cellStyle name="Comma 2 43" xfId="6352" xr:uid="{00000000-0005-0000-0000-0000950B0000}"/>
    <cellStyle name="Comma 2 44" xfId="6353" xr:uid="{00000000-0005-0000-0000-0000960B0000}"/>
    <cellStyle name="Comma 2 45" xfId="6354" xr:uid="{00000000-0005-0000-0000-0000970B0000}"/>
    <cellStyle name="Comma 2 46" xfId="6355" xr:uid="{00000000-0005-0000-0000-0000980B0000}"/>
    <cellStyle name="Comma 2 47" xfId="6356" xr:uid="{00000000-0005-0000-0000-0000990B0000}"/>
    <cellStyle name="Comma 2 48" xfId="6357" xr:uid="{00000000-0005-0000-0000-00009A0B0000}"/>
    <cellStyle name="Comma 2 49" xfId="6358" xr:uid="{00000000-0005-0000-0000-00009B0B0000}"/>
    <cellStyle name="Comma 2 5" xfId="255" xr:uid="{00000000-0005-0000-0000-00009C0B0000}"/>
    <cellStyle name="Comma 2 5 2" xfId="1389" xr:uid="{00000000-0005-0000-0000-00009D0B0000}"/>
    <cellStyle name="Comma 2 5 2 2" xfId="2554" xr:uid="{00000000-0005-0000-0000-00009E0B0000}"/>
    <cellStyle name="Comma 2 5 2 3" xfId="2714" xr:uid="{00000000-0005-0000-0000-00009F0B0000}"/>
    <cellStyle name="Comma 2 5 2 4" xfId="2767" xr:uid="{00000000-0005-0000-0000-0000A00B0000}"/>
    <cellStyle name="Comma 2 5 2 5" xfId="2540" xr:uid="{00000000-0005-0000-0000-0000A10B0000}"/>
    <cellStyle name="Comma 2 5 2 6" xfId="2796" xr:uid="{00000000-0005-0000-0000-0000A20B0000}"/>
    <cellStyle name="Comma 2 5 3" xfId="2553" xr:uid="{00000000-0005-0000-0000-0000A30B0000}"/>
    <cellStyle name="Comma 2 5 4" xfId="2713" xr:uid="{00000000-0005-0000-0000-0000A40B0000}"/>
    <cellStyle name="Comma 2 5 5" xfId="2768" xr:uid="{00000000-0005-0000-0000-0000A50B0000}"/>
    <cellStyle name="Comma 2 5 6" xfId="2541" xr:uid="{00000000-0005-0000-0000-0000A60B0000}"/>
    <cellStyle name="Comma 2 5 7" xfId="2797" xr:uid="{00000000-0005-0000-0000-0000A70B0000}"/>
    <cellStyle name="Comma 2 5 8" xfId="4279" xr:uid="{00000000-0005-0000-0000-0000A80B0000}"/>
    <cellStyle name="Comma 2 5 9" xfId="4477" xr:uid="{00000000-0005-0000-0000-0000A90B0000}"/>
    <cellStyle name="Comma 2 50" xfId="6359" xr:uid="{00000000-0005-0000-0000-0000AA0B0000}"/>
    <cellStyle name="Comma 2 51" xfId="6360" xr:uid="{00000000-0005-0000-0000-0000AB0B0000}"/>
    <cellStyle name="Comma 2 52" xfId="6361" xr:uid="{00000000-0005-0000-0000-0000AC0B0000}"/>
    <cellStyle name="Comma 2 53" xfId="6362" xr:uid="{00000000-0005-0000-0000-0000AD0B0000}"/>
    <cellStyle name="Comma 2 54" xfId="6363" xr:uid="{00000000-0005-0000-0000-0000AE0B0000}"/>
    <cellStyle name="Comma 2 55" xfId="6364" xr:uid="{00000000-0005-0000-0000-0000AF0B0000}"/>
    <cellStyle name="Comma 2 56" xfId="6365" xr:uid="{00000000-0005-0000-0000-0000B00B0000}"/>
    <cellStyle name="Comma 2 57" xfId="6366" xr:uid="{00000000-0005-0000-0000-0000B10B0000}"/>
    <cellStyle name="Comma 2 58" xfId="6367" xr:uid="{00000000-0005-0000-0000-0000B20B0000}"/>
    <cellStyle name="Comma 2 59" xfId="6368" xr:uid="{00000000-0005-0000-0000-0000B30B0000}"/>
    <cellStyle name="Comma 2 6" xfId="256" xr:uid="{00000000-0005-0000-0000-0000B40B0000}"/>
    <cellStyle name="Comma 2 6 2" xfId="1390" xr:uid="{00000000-0005-0000-0000-0000B50B0000}"/>
    <cellStyle name="Comma 2 6 3" xfId="2555" xr:uid="{00000000-0005-0000-0000-0000B60B0000}"/>
    <cellStyle name="Comma 2 6 4" xfId="2715" xr:uid="{00000000-0005-0000-0000-0000B70B0000}"/>
    <cellStyle name="Comma 2 6 5" xfId="2766" xr:uid="{00000000-0005-0000-0000-0000B80B0000}"/>
    <cellStyle name="Comma 2 6 6" xfId="2539" xr:uid="{00000000-0005-0000-0000-0000B90B0000}"/>
    <cellStyle name="Comma 2 6 7" xfId="2795" xr:uid="{00000000-0005-0000-0000-0000BA0B0000}"/>
    <cellStyle name="Comma 2 6 8" xfId="4280" xr:uid="{00000000-0005-0000-0000-0000BB0B0000}"/>
    <cellStyle name="Comma 2 6 9" xfId="4773" xr:uid="{00000000-0005-0000-0000-0000BC0B0000}"/>
    <cellStyle name="Comma 2 60" xfId="6369" xr:uid="{00000000-0005-0000-0000-0000BD0B0000}"/>
    <cellStyle name="Comma 2 61" xfId="6370" xr:uid="{00000000-0005-0000-0000-0000BE0B0000}"/>
    <cellStyle name="Comma 2 62" xfId="6371" xr:uid="{00000000-0005-0000-0000-0000BF0B0000}"/>
    <cellStyle name="Comma 2 63" xfId="6372" xr:uid="{00000000-0005-0000-0000-0000C00B0000}"/>
    <cellStyle name="Comma 2 64" xfId="6373" xr:uid="{00000000-0005-0000-0000-0000C10B0000}"/>
    <cellStyle name="Comma 2 65" xfId="6374" xr:uid="{00000000-0005-0000-0000-0000C20B0000}"/>
    <cellStyle name="Comma 2 66" xfId="6375" xr:uid="{00000000-0005-0000-0000-0000C30B0000}"/>
    <cellStyle name="Comma 2 67" xfId="6376" xr:uid="{00000000-0005-0000-0000-0000C40B0000}"/>
    <cellStyle name="Comma 2 68" xfId="6377" xr:uid="{00000000-0005-0000-0000-0000C50B0000}"/>
    <cellStyle name="Comma 2 69" xfId="6378" xr:uid="{00000000-0005-0000-0000-0000C60B0000}"/>
    <cellStyle name="Comma 2 7" xfId="257" xr:uid="{00000000-0005-0000-0000-0000C70B0000}"/>
    <cellStyle name="Comma 2 7 2" xfId="1391" xr:uid="{00000000-0005-0000-0000-0000C80B0000}"/>
    <cellStyle name="Comma 2 7 3" xfId="2556" xr:uid="{00000000-0005-0000-0000-0000C90B0000}"/>
    <cellStyle name="Comma 2 7 4" xfId="2716" xr:uid="{00000000-0005-0000-0000-0000CA0B0000}"/>
    <cellStyle name="Comma 2 7 5" xfId="2765" xr:uid="{00000000-0005-0000-0000-0000CB0B0000}"/>
    <cellStyle name="Comma 2 7 6" xfId="2538" xr:uid="{00000000-0005-0000-0000-0000CC0B0000}"/>
    <cellStyle name="Comma 2 7 7" xfId="2830" xr:uid="{00000000-0005-0000-0000-0000CD0B0000}"/>
    <cellStyle name="Comma 2 7 8" xfId="4281" xr:uid="{00000000-0005-0000-0000-0000CE0B0000}"/>
    <cellStyle name="Comma 2 7 9" xfId="4772" xr:uid="{00000000-0005-0000-0000-0000CF0B0000}"/>
    <cellStyle name="Comma 2 70" xfId="6379" xr:uid="{00000000-0005-0000-0000-0000D00B0000}"/>
    <cellStyle name="Comma 2 71" xfId="6380" xr:uid="{00000000-0005-0000-0000-0000D10B0000}"/>
    <cellStyle name="Comma 2 72" xfId="6381" xr:uid="{00000000-0005-0000-0000-0000D20B0000}"/>
    <cellStyle name="Comma 2 73" xfId="6382" xr:uid="{00000000-0005-0000-0000-0000D30B0000}"/>
    <cellStyle name="Comma 2 74" xfId="6383" xr:uid="{00000000-0005-0000-0000-0000D40B0000}"/>
    <cellStyle name="Comma 2 75" xfId="6384" xr:uid="{00000000-0005-0000-0000-0000D50B0000}"/>
    <cellStyle name="Comma 2 76" xfId="6385" xr:uid="{00000000-0005-0000-0000-0000D60B0000}"/>
    <cellStyle name="Comma 2 77" xfId="6386" xr:uid="{00000000-0005-0000-0000-0000D70B0000}"/>
    <cellStyle name="Comma 2 78" xfId="6387" xr:uid="{00000000-0005-0000-0000-0000D80B0000}"/>
    <cellStyle name="Comma 2 79" xfId="6388" xr:uid="{00000000-0005-0000-0000-0000D90B0000}"/>
    <cellStyle name="Comma 2 8" xfId="1326" xr:uid="{00000000-0005-0000-0000-0000DA0B0000}"/>
    <cellStyle name="Comma 2 8 2" xfId="2557" xr:uid="{00000000-0005-0000-0000-0000DB0B0000}"/>
    <cellStyle name="Comma 2 8 3" xfId="2717" xr:uid="{00000000-0005-0000-0000-0000DC0B0000}"/>
    <cellStyle name="Comma 2 8 4" xfId="2764" xr:uid="{00000000-0005-0000-0000-0000DD0B0000}"/>
    <cellStyle name="Comma 2 8 5" xfId="2537" xr:uid="{00000000-0005-0000-0000-0000DE0B0000}"/>
    <cellStyle name="Comma 2 8 6" xfId="2825" xr:uid="{00000000-0005-0000-0000-0000DF0B0000}"/>
    <cellStyle name="Comma 2 80" xfId="6389" xr:uid="{00000000-0005-0000-0000-0000E00B0000}"/>
    <cellStyle name="Comma 2 81" xfId="6390" xr:uid="{00000000-0005-0000-0000-0000E10B0000}"/>
    <cellStyle name="Comma 2 82" xfId="6391" xr:uid="{00000000-0005-0000-0000-0000E20B0000}"/>
    <cellStyle name="Comma 2 83" xfId="6392" xr:uid="{00000000-0005-0000-0000-0000E30B0000}"/>
    <cellStyle name="Comma 2 84" xfId="6393" xr:uid="{00000000-0005-0000-0000-0000E40B0000}"/>
    <cellStyle name="Comma 2 9" xfId="2500" xr:uid="{00000000-0005-0000-0000-0000E50B0000}"/>
    <cellStyle name="Comma 2 9 2" xfId="2558" xr:uid="{00000000-0005-0000-0000-0000E60B0000}"/>
    <cellStyle name="Comma 2 9 3" xfId="2718" xr:uid="{00000000-0005-0000-0000-0000E70B0000}"/>
    <cellStyle name="Comma 2 9 4" xfId="2763" xr:uid="{00000000-0005-0000-0000-0000E80B0000}"/>
    <cellStyle name="Comma 2 9 5" xfId="2536" xr:uid="{00000000-0005-0000-0000-0000E90B0000}"/>
    <cellStyle name="Comma 2 9 6" xfId="2681" xr:uid="{00000000-0005-0000-0000-0000EA0B0000}"/>
    <cellStyle name="Comma 2_15.3" xfId="258" xr:uid="{00000000-0005-0000-0000-0000EB0B0000}"/>
    <cellStyle name="Comma 20" xfId="259" xr:uid="{00000000-0005-0000-0000-0000EC0B0000}"/>
    <cellStyle name="Comma 20 2" xfId="1392" xr:uid="{00000000-0005-0000-0000-0000ED0B0000}"/>
    <cellStyle name="Comma 20 3" xfId="4282" xr:uid="{00000000-0005-0000-0000-0000EE0B0000}"/>
    <cellStyle name="Comma 20 4" xfId="4475" xr:uid="{00000000-0005-0000-0000-0000EF0B0000}"/>
    <cellStyle name="Comma 21" xfId="260" xr:uid="{00000000-0005-0000-0000-0000F00B0000}"/>
    <cellStyle name="Comma 21 2" xfId="1393" xr:uid="{00000000-0005-0000-0000-0000F10B0000}"/>
    <cellStyle name="Comma 21 3" xfId="4283" xr:uid="{00000000-0005-0000-0000-0000F20B0000}"/>
    <cellStyle name="Comma 21 4" xfId="4771" xr:uid="{00000000-0005-0000-0000-0000F30B0000}"/>
    <cellStyle name="Comma 22" xfId="261" xr:uid="{00000000-0005-0000-0000-0000F40B0000}"/>
    <cellStyle name="Comma 22 2" xfId="262" xr:uid="{00000000-0005-0000-0000-0000F50B0000}"/>
    <cellStyle name="Comma 22 2 2" xfId="1394" xr:uid="{00000000-0005-0000-0000-0000F60B0000}"/>
    <cellStyle name="Comma 22 2 3" xfId="4285" xr:uid="{00000000-0005-0000-0000-0000F70B0000}"/>
    <cellStyle name="Comma 22 2 4" xfId="4770" xr:uid="{00000000-0005-0000-0000-0000F80B0000}"/>
    <cellStyle name="Comma 22 3" xfId="2561" xr:uid="{00000000-0005-0000-0000-0000F90B0000}"/>
    <cellStyle name="Comma 22 4" xfId="2720" xr:uid="{00000000-0005-0000-0000-0000FA0B0000}"/>
    <cellStyle name="Comma 22 5" xfId="2761" xr:uid="{00000000-0005-0000-0000-0000FB0B0000}"/>
    <cellStyle name="Comma 22 6" xfId="2674" xr:uid="{00000000-0005-0000-0000-0000FC0B0000}"/>
    <cellStyle name="Comma 22 7" xfId="2820" xr:uid="{00000000-0005-0000-0000-0000FD0B0000}"/>
    <cellStyle name="Comma 23" xfId="263" xr:uid="{00000000-0005-0000-0000-0000FE0B0000}"/>
    <cellStyle name="Comma 23 2" xfId="2562" xr:uid="{00000000-0005-0000-0000-0000FF0B0000}"/>
    <cellStyle name="Comma 23 3" xfId="2721" xr:uid="{00000000-0005-0000-0000-0000000C0000}"/>
    <cellStyle name="Comma 23 4" xfId="2760" xr:uid="{00000000-0005-0000-0000-0000010C0000}"/>
    <cellStyle name="Comma 23 5" xfId="2533" xr:uid="{00000000-0005-0000-0000-0000020C0000}"/>
    <cellStyle name="Comma 23 6" xfId="2793" xr:uid="{00000000-0005-0000-0000-0000030C0000}"/>
    <cellStyle name="Comma 24" xfId="264" xr:uid="{00000000-0005-0000-0000-0000040C0000}"/>
    <cellStyle name="Comma 24 2" xfId="265" xr:uid="{00000000-0005-0000-0000-0000050C0000}"/>
    <cellStyle name="Comma 24 2 2" xfId="1395" xr:uid="{00000000-0005-0000-0000-0000060C0000}"/>
    <cellStyle name="Comma 24 2 3" xfId="4287" xr:uid="{00000000-0005-0000-0000-0000070C0000}"/>
    <cellStyle name="Comma 24 2 4" xfId="4474" xr:uid="{00000000-0005-0000-0000-0000080C0000}"/>
    <cellStyle name="Comma 24 3" xfId="2563" xr:uid="{00000000-0005-0000-0000-0000090C0000}"/>
    <cellStyle name="Comma 24 4" xfId="2722" xr:uid="{00000000-0005-0000-0000-00000A0C0000}"/>
    <cellStyle name="Comma 24 5" xfId="2759" xr:uid="{00000000-0005-0000-0000-00000B0C0000}"/>
    <cellStyle name="Comma 24 6" xfId="2523" xr:uid="{00000000-0005-0000-0000-00000C0C0000}"/>
    <cellStyle name="Comma 24 7" xfId="2788" xr:uid="{00000000-0005-0000-0000-00000D0C0000}"/>
    <cellStyle name="Comma 25" xfId="266" xr:uid="{00000000-0005-0000-0000-00000E0C0000}"/>
    <cellStyle name="Comma 25 2" xfId="2564" xr:uid="{00000000-0005-0000-0000-00000F0C0000}"/>
    <cellStyle name="Comma 25 3" xfId="2723" xr:uid="{00000000-0005-0000-0000-0000100C0000}"/>
    <cellStyle name="Comma 25 4" xfId="2758" xr:uid="{00000000-0005-0000-0000-0000110C0000}"/>
    <cellStyle name="Comma 25 5" xfId="2511" xr:uid="{00000000-0005-0000-0000-0000120C0000}"/>
    <cellStyle name="Comma 25 6" xfId="2786" xr:uid="{00000000-0005-0000-0000-0000130C0000}"/>
    <cellStyle name="Comma 26" xfId="267" xr:uid="{00000000-0005-0000-0000-0000140C0000}"/>
    <cellStyle name="Comma 26 2" xfId="268" xr:uid="{00000000-0005-0000-0000-0000150C0000}"/>
    <cellStyle name="Comma 26 2 2" xfId="1397" xr:uid="{00000000-0005-0000-0000-0000160C0000}"/>
    <cellStyle name="Comma 26 2 3" xfId="4289" xr:uid="{00000000-0005-0000-0000-0000170C0000}"/>
    <cellStyle name="Comma 26 2 4" xfId="4768" xr:uid="{00000000-0005-0000-0000-0000180C0000}"/>
    <cellStyle name="Comma 26 3" xfId="1396" xr:uid="{00000000-0005-0000-0000-0000190C0000}"/>
    <cellStyle name="Comma 26 4" xfId="4288" xr:uid="{00000000-0005-0000-0000-00001A0C0000}"/>
    <cellStyle name="Comma 26 5" xfId="4769" xr:uid="{00000000-0005-0000-0000-00001B0C0000}"/>
    <cellStyle name="Comma 27" xfId="2566" xr:uid="{00000000-0005-0000-0000-00001C0C0000}"/>
    <cellStyle name="Comma 28" xfId="2567" xr:uid="{00000000-0005-0000-0000-00001D0C0000}"/>
    <cellStyle name="Comma 29" xfId="269" xr:uid="{00000000-0005-0000-0000-00001E0C0000}"/>
    <cellStyle name="Comma 29 2" xfId="1398" xr:uid="{00000000-0005-0000-0000-00001F0C0000}"/>
    <cellStyle name="Comma 29 3" xfId="2512" xr:uid="{00000000-0005-0000-0000-0000200C0000}"/>
    <cellStyle name="Comma 29 3 2" xfId="4861" xr:uid="{00000000-0005-0000-0000-0000210C0000}"/>
    <cellStyle name="Comma 29 3 3" xfId="5543" xr:uid="{00000000-0005-0000-0000-0000220C0000}"/>
    <cellStyle name="Comma 29 4" xfId="2507" xr:uid="{00000000-0005-0000-0000-0000230C0000}"/>
    <cellStyle name="Comma 29 4 2" xfId="4858" xr:uid="{00000000-0005-0000-0000-0000240C0000}"/>
    <cellStyle name="Comma 29 4 3" xfId="5542" xr:uid="{00000000-0005-0000-0000-0000250C0000}"/>
    <cellStyle name="Comma 29 5" xfId="2819" xr:uid="{00000000-0005-0000-0000-0000260C0000}"/>
    <cellStyle name="Comma 29 5 2" xfId="5011" xr:uid="{00000000-0005-0000-0000-0000270C0000}"/>
    <cellStyle name="Comma 29 5 3" xfId="5590" xr:uid="{00000000-0005-0000-0000-0000280C0000}"/>
    <cellStyle name="Comma 29 6" xfId="2856" xr:uid="{00000000-0005-0000-0000-0000290C0000}"/>
    <cellStyle name="Comma 29 6 2" xfId="5032" xr:uid="{00000000-0005-0000-0000-00002A0C0000}"/>
    <cellStyle name="Comma 29 6 3" xfId="5602" xr:uid="{00000000-0005-0000-0000-00002B0C0000}"/>
    <cellStyle name="Comma 29 7" xfId="2874" xr:uid="{00000000-0005-0000-0000-00002C0C0000}"/>
    <cellStyle name="Comma 29 7 2" xfId="5054" xr:uid="{00000000-0005-0000-0000-00002D0C0000}"/>
    <cellStyle name="Comma 29 7 3" xfId="5624" xr:uid="{00000000-0005-0000-0000-00002E0C0000}"/>
    <cellStyle name="Comma 29 8" xfId="4290" xr:uid="{00000000-0005-0000-0000-00002F0C0000}"/>
    <cellStyle name="Comma 29 9" xfId="4472" xr:uid="{00000000-0005-0000-0000-0000300C0000}"/>
    <cellStyle name="Comma 3" xfId="270" xr:uid="{00000000-0005-0000-0000-0000310C0000}"/>
    <cellStyle name="Comma 3 10" xfId="2670" xr:uid="{00000000-0005-0000-0000-0000320C0000}"/>
    <cellStyle name="Comma 3 10 2" xfId="4932" xr:uid="{00000000-0005-0000-0000-0000330C0000}"/>
    <cellStyle name="Comma 3 10 3" xfId="5569" xr:uid="{00000000-0005-0000-0000-0000340C0000}"/>
    <cellStyle name="Comma 3 11" xfId="2818" xr:uid="{00000000-0005-0000-0000-0000350C0000}"/>
    <cellStyle name="Comma 3 11 2" xfId="5010" xr:uid="{00000000-0005-0000-0000-0000360C0000}"/>
    <cellStyle name="Comma 3 11 3" xfId="5589" xr:uid="{00000000-0005-0000-0000-0000370C0000}"/>
    <cellStyle name="Comma 3 12" xfId="2855" xr:uid="{00000000-0005-0000-0000-0000380C0000}"/>
    <cellStyle name="Comma 3 12 2" xfId="5031" xr:uid="{00000000-0005-0000-0000-0000390C0000}"/>
    <cellStyle name="Comma 3 12 3" xfId="5601" xr:uid="{00000000-0005-0000-0000-00003A0C0000}"/>
    <cellStyle name="Comma 3 13" xfId="2873" xr:uid="{00000000-0005-0000-0000-00003B0C0000}"/>
    <cellStyle name="Comma 3 13 2" xfId="5053" xr:uid="{00000000-0005-0000-0000-00003C0C0000}"/>
    <cellStyle name="Comma 3 13 3" xfId="5623" xr:uid="{00000000-0005-0000-0000-00003D0C0000}"/>
    <cellStyle name="Comma 3 14" xfId="4291" xr:uid="{00000000-0005-0000-0000-00003E0C0000}"/>
    <cellStyle name="Comma 3 15" xfId="4471" xr:uid="{00000000-0005-0000-0000-00003F0C0000}"/>
    <cellStyle name="Comma 3 16" xfId="6394" xr:uid="{00000000-0005-0000-0000-0000400C0000}"/>
    <cellStyle name="Comma 3 17" xfId="6395" xr:uid="{00000000-0005-0000-0000-0000410C0000}"/>
    <cellStyle name="Comma 3 18" xfId="6396" xr:uid="{00000000-0005-0000-0000-0000420C0000}"/>
    <cellStyle name="Comma 3 19" xfId="6397" xr:uid="{00000000-0005-0000-0000-0000430C0000}"/>
    <cellStyle name="Comma 3 2" xfId="271" xr:uid="{00000000-0005-0000-0000-0000440C0000}"/>
    <cellStyle name="Comma 3 2 10" xfId="6398" xr:uid="{00000000-0005-0000-0000-0000450C0000}"/>
    <cellStyle name="Comma 3 2 11" xfId="6399" xr:uid="{00000000-0005-0000-0000-0000460C0000}"/>
    <cellStyle name="Comma 3 2 12" xfId="6400" xr:uid="{00000000-0005-0000-0000-0000470C0000}"/>
    <cellStyle name="Comma 3 2 13" xfId="6401" xr:uid="{00000000-0005-0000-0000-0000480C0000}"/>
    <cellStyle name="Comma 3 2 14" xfId="6402" xr:uid="{00000000-0005-0000-0000-0000490C0000}"/>
    <cellStyle name="Comma 3 2 15" xfId="6403" xr:uid="{00000000-0005-0000-0000-00004A0C0000}"/>
    <cellStyle name="Comma 3 2 16" xfId="6404" xr:uid="{00000000-0005-0000-0000-00004B0C0000}"/>
    <cellStyle name="Comma 3 2 17" xfId="6405" xr:uid="{00000000-0005-0000-0000-00004C0C0000}"/>
    <cellStyle name="Comma 3 2 18" xfId="6406" xr:uid="{00000000-0005-0000-0000-00004D0C0000}"/>
    <cellStyle name="Comma 3 2 19" xfId="6407" xr:uid="{00000000-0005-0000-0000-00004E0C0000}"/>
    <cellStyle name="Comma 3 2 2" xfId="1400" xr:uid="{00000000-0005-0000-0000-00004F0C0000}"/>
    <cellStyle name="Comma 3 2 20" xfId="6408" xr:uid="{00000000-0005-0000-0000-0000500C0000}"/>
    <cellStyle name="Comma 3 2 21" xfId="6409" xr:uid="{00000000-0005-0000-0000-0000510C0000}"/>
    <cellStyle name="Comma 3 2 22" xfId="6410" xr:uid="{00000000-0005-0000-0000-0000520C0000}"/>
    <cellStyle name="Comma 3 2 23" xfId="6411" xr:uid="{00000000-0005-0000-0000-0000530C0000}"/>
    <cellStyle name="Comma 3 2 24" xfId="6412" xr:uid="{00000000-0005-0000-0000-0000540C0000}"/>
    <cellStyle name="Comma 3 2 25" xfId="6413" xr:uid="{00000000-0005-0000-0000-0000550C0000}"/>
    <cellStyle name="Comma 3 2 26" xfId="6414" xr:uid="{00000000-0005-0000-0000-0000560C0000}"/>
    <cellStyle name="Comma 3 2 27" xfId="6415" xr:uid="{00000000-0005-0000-0000-0000570C0000}"/>
    <cellStyle name="Comma 3 2 28" xfId="6416" xr:uid="{00000000-0005-0000-0000-0000580C0000}"/>
    <cellStyle name="Comma 3 2 29" xfId="6417" xr:uid="{00000000-0005-0000-0000-0000590C0000}"/>
    <cellStyle name="Comma 3 2 3" xfId="2709" xr:uid="{00000000-0005-0000-0000-00005A0C0000}"/>
    <cellStyle name="Comma 3 2 3 2" xfId="4948" xr:uid="{00000000-0005-0000-0000-00005B0C0000}"/>
    <cellStyle name="Comma 3 2 3 3" xfId="5572" xr:uid="{00000000-0005-0000-0000-00005C0C0000}"/>
    <cellStyle name="Comma 3 2 30" xfId="6418" xr:uid="{00000000-0005-0000-0000-00005D0C0000}"/>
    <cellStyle name="Comma 3 2 31" xfId="6419" xr:uid="{00000000-0005-0000-0000-00005E0C0000}"/>
    <cellStyle name="Comma 3 2 32" xfId="6420" xr:uid="{00000000-0005-0000-0000-00005F0C0000}"/>
    <cellStyle name="Comma 3 2 33" xfId="6421" xr:uid="{00000000-0005-0000-0000-0000600C0000}"/>
    <cellStyle name="Comma 3 2 34" xfId="6422" xr:uid="{00000000-0005-0000-0000-0000610C0000}"/>
    <cellStyle name="Comma 3 2 35" xfId="6423" xr:uid="{00000000-0005-0000-0000-0000620C0000}"/>
    <cellStyle name="Comma 3 2 36" xfId="6424" xr:uid="{00000000-0005-0000-0000-0000630C0000}"/>
    <cellStyle name="Comma 3 2 37" xfId="6425" xr:uid="{00000000-0005-0000-0000-0000640C0000}"/>
    <cellStyle name="Comma 3 2 38" xfId="6426" xr:uid="{00000000-0005-0000-0000-0000650C0000}"/>
    <cellStyle name="Comma 3 2 39" xfId="6427" xr:uid="{00000000-0005-0000-0000-0000660C0000}"/>
    <cellStyle name="Comma 3 2 4" xfId="2828" xr:uid="{00000000-0005-0000-0000-0000670C0000}"/>
    <cellStyle name="Comma 3 2 4 2" xfId="5016" xr:uid="{00000000-0005-0000-0000-0000680C0000}"/>
    <cellStyle name="Comma 3 2 4 3" xfId="5593" xr:uid="{00000000-0005-0000-0000-0000690C0000}"/>
    <cellStyle name="Comma 3 2 40" xfId="6428" xr:uid="{00000000-0005-0000-0000-00006A0C0000}"/>
    <cellStyle name="Comma 3 2 41" xfId="6429" xr:uid="{00000000-0005-0000-0000-00006B0C0000}"/>
    <cellStyle name="Comma 3 2 42" xfId="6430" xr:uid="{00000000-0005-0000-0000-00006C0C0000}"/>
    <cellStyle name="Comma 3 2 43" xfId="6431" xr:uid="{00000000-0005-0000-0000-00006D0C0000}"/>
    <cellStyle name="Comma 3 2 44" xfId="6432" xr:uid="{00000000-0005-0000-0000-00006E0C0000}"/>
    <cellStyle name="Comma 3 2 45" xfId="6433" xr:uid="{00000000-0005-0000-0000-00006F0C0000}"/>
    <cellStyle name="Comma 3 2 46" xfId="6434" xr:uid="{00000000-0005-0000-0000-0000700C0000}"/>
    <cellStyle name="Comma 3 2 47" xfId="6435" xr:uid="{00000000-0005-0000-0000-0000710C0000}"/>
    <cellStyle name="Comma 3 2 48" xfId="6436" xr:uid="{00000000-0005-0000-0000-0000720C0000}"/>
    <cellStyle name="Comma 3 2 49" xfId="6437" xr:uid="{00000000-0005-0000-0000-0000730C0000}"/>
    <cellStyle name="Comma 3 2 5" xfId="2861" xr:uid="{00000000-0005-0000-0000-0000740C0000}"/>
    <cellStyle name="Comma 3 2 5 2" xfId="5039" xr:uid="{00000000-0005-0000-0000-0000750C0000}"/>
    <cellStyle name="Comma 3 2 5 3" xfId="5606" xr:uid="{00000000-0005-0000-0000-0000760C0000}"/>
    <cellStyle name="Comma 3 2 50" xfId="6438" xr:uid="{00000000-0005-0000-0000-0000770C0000}"/>
    <cellStyle name="Comma 3 2 51" xfId="6439" xr:uid="{00000000-0005-0000-0000-0000780C0000}"/>
    <cellStyle name="Comma 3 2 52" xfId="6440" xr:uid="{00000000-0005-0000-0000-0000790C0000}"/>
    <cellStyle name="Comma 3 2 53" xfId="6441" xr:uid="{00000000-0005-0000-0000-00007A0C0000}"/>
    <cellStyle name="Comma 3 2 54" xfId="6442" xr:uid="{00000000-0005-0000-0000-00007B0C0000}"/>
    <cellStyle name="Comma 3 2 55" xfId="6443" xr:uid="{00000000-0005-0000-0000-00007C0C0000}"/>
    <cellStyle name="Comma 3 2 56" xfId="6444" xr:uid="{00000000-0005-0000-0000-00007D0C0000}"/>
    <cellStyle name="Comma 3 2 57" xfId="6445" xr:uid="{00000000-0005-0000-0000-00007E0C0000}"/>
    <cellStyle name="Comma 3 2 58" xfId="6446" xr:uid="{00000000-0005-0000-0000-00007F0C0000}"/>
    <cellStyle name="Comma 3 2 59" xfId="6447" xr:uid="{00000000-0005-0000-0000-0000800C0000}"/>
    <cellStyle name="Comma 3 2 6" xfId="2879" xr:uid="{00000000-0005-0000-0000-0000810C0000}"/>
    <cellStyle name="Comma 3 2 6 2" xfId="5057" xr:uid="{00000000-0005-0000-0000-0000820C0000}"/>
    <cellStyle name="Comma 3 2 6 3" xfId="5627" xr:uid="{00000000-0005-0000-0000-0000830C0000}"/>
    <cellStyle name="Comma 3 2 60" xfId="6448" xr:uid="{00000000-0005-0000-0000-0000840C0000}"/>
    <cellStyle name="Comma 3 2 61" xfId="6449" xr:uid="{00000000-0005-0000-0000-0000850C0000}"/>
    <cellStyle name="Comma 3 2 62" xfId="6450" xr:uid="{00000000-0005-0000-0000-0000860C0000}"/>
    <cellStyle name="Comma 3 2 63" xfId="6451" xr:uid="{00000000-0005-0000-0000-0000870C0000}"/>
    <cellStyle name="Comma 3 2 64" xfId="6452" xr:uid="{00000000-0005-0000-0000-0000880C0000}"/>
    <cellStyle name="Comma 3 2 65" xfId="6453" xr:uid="{00000000-0005-0000-0000-0000890C0000}"/>
    <cellStyle name="Comma 3 2 66" xfId="6454" xr:uid="{00000000-0005-0000-0000-00008A0C0000}"/>
    <cellStyle name="Comma 3 2 67" xfId="6455" xr:uid="{00000000-0005-0000-0000-00008B0C0000}"/>
    <cellStyle name="Comma 3 2 68" xfId="6456" xr:uid="{00000000-0005-0000-0000-00008C0C0000}"/>
    <cellStyle name="Comma 3 2 69" xfId="6457" xr:uid="{00000000-0005-0000-0000-00008D0C0000}"/>
    <cellStyle name="Comma 3 2 7" xfId="2894" xr:uid="{00000000-0005-0000-0000-00008E0C0000}"/>
    <cellStyle name="Comma 3 2 7 2" xfId="5066" xr:uid="{00000000-0005-0000-0000-00008F0C0000}"/>
    <cellStyle name="Comma 3 2 7 3" xfId="5635" xr:uid="{00000000-0005-0000-0000-0000900C0000}"/>
    <cellStyle name="Comma 3 2 70" xfId="6458" xr:uid="{00000000-0005-0000-0000-0000910C0000}"/>
    <cellStyle name="Comma 3 2 71" xfId="6459" xr:uid="{00000000-0005-0000-0000-0000920C0000}"/>
    <cellStyle name="Comma 3 2 8" xfId="4292" xr:uid="{00000000-0005-0000-0000-0000930C0000}"/>
    <cellStyle name="Comma 3 2 9" xfId="4767" xr:uid="{00000000-0005-0000-0000-0000940C0000}"/>
    <cellStyle name="Comma 3 20" xfId="6460" xr:uid="{00000000-0005-0000-0000-0000950C0000}"/>
    <cellStyle name="Comma 3 21" xfId="6461" xr:uid="{00000000-0005-0000-0000-0000960C0000}"/>
    <cellStyle name="Comma 3 22" xfId="6462" xr:uid="{00000000-0005-0000-0000-0000970C0000}"/>
    <cellStyle name="Comma 3 23" xfId="6463" xr:uid="{00000000-0005-0000-0000-0000980C0000}"/>
    <cellStyle name="Comma 3 24" xfId="6464" xr:uid="{00000000-0005-0000-0000-0000990C0000}"/>
    <cellStyle name="Comma 3 25" xfId="6465" xr:uid="{00000000-0005-0000-0000-00009A0C0000}"/>
    <cellStyle name="Comma 3 26" xfId="6466" xr:uid="{00000000-0005-0000-0000-00009B0C0000}"/>
    <cellStyle name="Comma 3 27" xfId="6467" xr:uid="{00000000-0005-0000-0000-00009C0C0000}"/>
    <cellStyle name="Comma 3 28" xfId="6468" xr:uid="{00000000-0005-0000-0000-00009D0C0000}"/>
    <cellStyle name="Comma 3 29" xfId="6469" xr:uid="{00000000-0005-0000-0000-00009E0C0000}"/>
    <cellStyle name="Comma 3 3" xfId="272" xr:uid="{00000000-0005-0000-0000-00009F0C0000}"/>
    <cellStyle name="Comma 3 3 10" xfId="6470" xr:uid="{00000000-0005-0000-0000-0000A00C0000}"/>
    <cellStyle name="Comma 3 3 11" xfId="6471" xr:uid="{00000000-0005-0000-0000-0000A10C0000}"/>
    <cellStyle name="Comma 3 3 12" xfId="6472" xr:uid="{00000000-0005-0000-0000-0000A20C0000}"/>
    <cellStyle name="Comma 3 3 13" xfId="6473" xr:uid="{00000000-0005-0000-0000-0000A30C0000}"/>
    <cellStyle name="Comma 3 3 14" xfId="6474" xr:uid="{00000000-0005-0000-0000-0000A40C0000}"/>
    <cellStyle name="Comma 3 3 15" xfId="6475" xr:uid="{00000000-0005-0000-0000-0000A50C0000}"/>
    <cellStyle name="Comma 3 3 16" xfId="6476" xr:uid="{00000000-0005-0000-0000-0000A60C0000}"/>
    <cellStyle name="Comma 3 3 17" xfId="6477" xr:uid="{00000000-0005-0000-0000-0000A70C0000}"/>
    <cellStyle name="Comma 3 3 18" xfId="6478" xr:uid="{00000000-0005-0000-0000-0000A80C0000}"/>
    <cellStyle name="Comma 3 3 19" xfId="6479" xr:uid="{00000000-0005-0000-0000-0000A90C0000}"/>
    <cellStyle name="Comma 3 3 2" xfId="1401" xr:uid="{00000000-0005-0000-0000-0000AA0C0000}"/>
    <cellStyle name="Comma 3 3 20" xfId="6480" xr:uid="{00000000-0005-0000-0000-0000AB0C0000}"/>
    <cellStyle name="Comma 3 3 21" xfId="6481" xr:uid="{00000000-0005-0000-0000-0000AC0C0000}"/>
    <cellStyle name="Comma 3 3 22" xfId="6482" xr:uid="{00000000-0005-0000-0000-0000AD0C0000}"/>
    <cellStyle name="Comma 3 3 23" xfId="6483" xr:uid="{00000000-0005-0000-0000-0000AE0C0000}"/>
    <cellStyle name="Comma 3 3 24" xfId="6484" xr:uid="{00000000-0005-0000-0000-0000AF0C0000}"/>
    <cellStyle name="Comma 3 3 25" xfId="6485" xr:uid="{00000000-0005-0000-0000-0000B00C0000}"/>
    <cellStyle name="Comma 3 3 26" xfId="6486" xr:uid="{00000000-0005-0000-0000-0000B10C0000}"/>
    <cellStyle name="Comma 3 3 27" xfId="6487" xr:uid="{00000000-0005-0000-0000-0000B20C0000}"/>
    <cellStyle name="Comma 3 3 28" xfId="6488" xr:uid="{00000000-0005-0000-0000-0000B30C0000}"/>
    <cellStyle name="Comma 3 3 29" xfId="6489" xr:uid="{00000000-0005-0000-0000-0000B40C0000}"/>
    <cellStyle name="Comma 3 3 3" xfId="4293" xr:uid="{00000000-0005-0000-0000-0000B50C0000}"/>
    <cellStyle name="Comma 3 3 30" xfId="6490" xr:uid="{00000000-0005-0000-0000-0000B60C0000}"/>
    <cellStyle name="Comma 3 3 31" xfId="6491" xr:uid="{00000000-0005-0000-0000-0000B70C0000}"/>
    <cellStyle name="Comma 3 3 32" xfId="6492" xr:uid="{00000000-0005-0000-0000-0000B80C0000}"/>
    <cellStyle name="Comma 3 3 33" xfId="6493" xr:uid="{00000000-0005-0000-0000-0000B90C0000}"/>
    <cellStyle name="Comma 3 3 34" xfId="6494" xr:uid="{00000000-0005-0000-0000-0000BA0C0000}"/>
    <cellStyle name="Comma 3 3 35" xfId="6495" xr:uid="{00000000-0005-0000-0000-0000BB0C0000}"/>
    <cellStyle name="Comma 3 3 36" xfId="6496" xr:uid="{00000000-0005-0000-0000-0000BC0C0000}"/>
    <cellStyle name="Comma 3 3 37" xfId="6497" xr:uid="{00000000-0005-0000-0000-0000BD0C0000}"/>
    <cellStyle name="Comma 3 3 38" xfId="6498" xr:uid="{00000000-0005-0000-0000-0000BE0C0000}"/>
    <cellStyle name="Comma 3 3 39" xfId="6499" xr:uid="{00000000-0005-0000-0000-0000BF0C0000}"/>
    <cellStyle name="Comma 3 3 4" xfId="4766" xr:uid="{00000000-0005-0000-0000-0000C00C0000}"/>
    <cellStyle name="Comma 3 3 40" xfId="6500" xr:uid="{00000000-0005-0000-0000-0000C10C0000}"/>
    <cellStyle name="Comma 3 3 41" xfId="6501" xr:uid="{00000000-0005-0000-0000-0000C20C0000}"/>
    <cellStyle name="Comma 3 3 42" xfId="6502" xr:uid="{00000000-0005-0000-0000-0000C30C0000}"/>
    <cellStyle name="Comma 3 3 43" xfId="6503" xr:uid="{00000000-0005-0000-0000-0000C40C0000}"/>
    <cellStyle name="Comma 3 3 44" xfId="6504" xr:uid="{00000000-0005-0000-0000-0000C50C0000}"/>
    <cellStyle name="Comma 3 3 45" xfId="6505" xr:uid="{00000000-0005-0000-0000-0000C60C0000}"/>
    <cellStyle name="Comma 3 3 46" xfId="6506" xr:uid="{00000000-0005-0000-0000-0000C70C0000}"/>
    <cellStyle name="Comma 3 3 47" xfId="6507" xr:uid="{00000000-0005-0000-0000-0000C80C0000}"/>
    <cellStyle name="Comma 3 3 48" xfId="6508" xr:uid="{00000000-0005-0000-0000-0000C90C0000}"/>
    <cellStyle name="Comma 3 3 49" xfId="6509" xr:uid="{00000000-0005-0000-0000-0000CA0C0000}"/>
    <cellStyle name="Comma 3 3 5" xfId="6510" xr:uid="{00000000-0005-0000-0000-0000CB0C0000}"/>
    <cellStyle name="Comma 3 3 50" xfId="6511" xr:uid="{00000000-0005-0000-0000-0000CC0C0000}"/>
    <cellStyle name="Comma 3 3 51" xfId="6512" xr:uid="{00000000-0005-0000-0000-0000CD0C0000}"/>
    <cellStyle name="Comma 3 3 52" xfId="6513" xr:uid="{00000000-0005-0000-0000-0000CE0C0000}"/>
    <cellStyle name="Comma 3 3 53" xfId="6514" xr:uid="{00000000-0005-0000-0000-0000CF0C0000}"/>
    <cellStyle name="Comma 3 3 54" xfId="6515" xr:uid="{00000000-0005-0000-0000-0000D00C0000}"/>
    <cellStyle name="Comma 3 3 55" xfId="6516" xr:uid="{00000000-0005-0000-0000-0000D10C0000}"/>
    <cellStyle name="Comma 3 3 56" xfId="6517" xr:uid="{00000000-0005-0000-0000-0000D20C0000}"/>
    <cellStyle name="Comma 3 3 57" xfId="6518" xr:uid="{00000000-0005-0000-0000-0000D30C0000}"/>
    <cellStyle name="Comma 3 3 58" xfId="6519" xr:uid="{00000000-0005-0000-0000-0000D40C0000}"/>
    <cellStyle name="Comma 3 3 59" xfId="6520" xr:uid="{00000000-0005-0000-0000-0000D50C0000}"/>
    <cellStyle name="Comma 3 3 6" xfId="6521" xr:uid="{00000000-0005-0000-0000-0000D60C0000}"/>
    <cellStyle name="Comma 3 3 60" xfId="6522" xr:uid="{00000000-0005-0000-0000-0000D70C0000}"/>
    <cellStyle name="Comma 3 3 61" xfId="6523" xr:uid="{00000000-0005-0000-0000-0000D80C0000}"/>
    <cellStyle name="Comma 3 3 62" xfId="6524" xr:uid="{00000000-0005-0000-0000-0000D90C0000}"/>
    <cellStyle name="Comma 3 3 63" xfId="6525" xr:uid="{00000000-0005-0000-0000-0000DA0C0000}"/>
    <cellStyle name="Comma 3 3 64" xfId="6526" xr:uid="{00000000-0005-0000-0000-0000DB0C0000}"/>
    <cellStyle name="Comma 3 3 65" xfId="6527" xr:uid="{00000000-0005-0000-0000-0000DC0C0000}"/>
    <cellStyle name="Comma 3 3 66" xfId="6528" xr:uid="{00000000-0005-0000-0000-0000DD0C0000}"/>
    <cellStyle name="Comma 3 3 7" xfId="6529" xr:uid="{00000000-0005-0000-0000-0000DE0C0000}"/>
    <cellStyle name="Comma 3 3 8" xfId="6530" xr:uid="{00000000-0005-0000-0000-0000DF0C0000}"/>
    <cellStyle name="Comma 3 3 9" xfId="6531" xr:uid="{00000000-0005-0000-0000-0000E00C0000}"/>
    <cellStyle name="Comma 3 30" xfId="6532" xr:uid="{00000000-0005-0000-0000-0000E10C0000}"/>
    <cellStyle name="Comma 3 31" xfId="6533" xr:uid="{00000000-0005-0000-0000-0000E20C0000}"/>
    <cellStyle name="Comma 3 32" xfId="6534" xr:uid="{00000000-0005-0000-0000-0000E30C0000}"/>
    <cellStyle name="Comma 3 33" xfId="6535" xr:uid="{00000000-0005-0000-0000-0000E40C0000}"/>
    <cellStyle name="Comma 3 34" xfId="6536" xr:uid="{00000000-0005-0000-0000-0000E50C0000}"/>
    <cellStyle name="Comma 3 35" xfId="6537" xr:uid="{00000000-0005-0000-0000-0000E60C0000}"/>
    <cellStyle name="Comma 3 36" xfId="6538" xr:uid="{00000000-0005-0000-0000-0000E70C0000}"/>
    <cellStyle name="Comma 3 37" xfId="6539" xr:uid="{00000000-0005-0000-0000-0000E80C0000}"/>
    <cellStyle name="Comma 3 38" xfId="6540" xr:uid="{00000000-0005-0000-0000-0000E90C0000}"/>
    <cellStyle name="Comma 3 39" xfId="6541" xr:uid="{00000000-0005-0000-0000-0000EA0C0000}"/>
    <cellStyle name="Comma 3 4" xfId="273" xr:uid="{00000000-0005-0000-0000-0000EB0C0000}"/>
    <cellStyle name="Comma 3 4 2" xfId="1402" xr:uid="{00000000-0005-0000-0000-0000EC0C0000}"/>
    <cellStyle name="Comma 3 4 3" xfId="4294" xr:uid="{00000000-0005-0000-0000-0000ED0C0000}"/>
    <cellStyle name="Comma 3 4 4" xfId="4470" xr:uid="{00000000-0005-0000-0000-0000EE0C0000}"/>
    <cellStyle name="Comma 3 40" xfId="6542" xr:uid="{00000000-0005-0000-0000-0000EF0C0000}"/>
    <cellStyle name="Comma 3 41" xfId="6543" xr:uid="{00000000-0005-0000-0000-0000F00C0000}"/>
    <cellStyle name="Comma 3 42" xfId="6544" xr:uid="{00000000-0005-0000-0000-0000F10C0000}"/>
    <cellStyle name="Comma 3 43" xfId="6545" xr:uid="{00000000-0005-0000-0000-0000F20C0000}"/>
    <cellStyle name="Comma 3 44" xfId="6546" xr:uid="{00000000-0005-0000-0000-0000F30C0000}"/>
    <cellStyle name="Comma 3 45" xfId="6547" xr:uid="{00000000-0005-0000-0000-0000F40C0000}"/>
    <cellStyle name="Comma 3 46" xfId="6548" xr:uid="{00000000-0005-0000-0000-0000F50C0000}"/>
    <cellStyle name="Comma 3 47" xfId="6549" xr:uid="{00000000-0005-0000-0000-0000F60C0000}"/>
    <cellStyle name="Comma 3 48" xfId="6550" xr:uid="{00000000-0005-0000-0000-0000F70C0000}"/>
    <cellStyle name="Comma 3 49" xfId="6551" xr:uid="{00000000-0005-0000-0000-0000F80C0000}"/>
    <cellStyle name="Comma 3 5" xfId="274" xr:uid="{00000000-0005-0000-0000-0000F90C0000}"/>
    <cellStyle name="Comma 3 5 2" xfId="1403" xr:uid="{00000000-0005-0000-0000-0000FA0C0000}"/>
    <cellStyle name="Comma 3 5 3" xfId="4295" xr:uid="{00000000-0005-0000-0000-0000FB0C0000}"/>
    <cellStyle name="Comma 3 5 4" xfId="4469" xr:uid="{00000000-0005-0000-0000-0000FC0C0000}"/>
    <cellStyle name="Comma 3 50" xfId="6552" xr:uid="{00000000-0005-0000-0000-0000FD0C0000}"/>
    <cellStyle name="Comma 3 51" xfId="6553" xr:uid="{00000000-0005-0000-0000-0000FE0C0000}"/>
    <cellStyle name="Comma 3 52" xfId="6554" xr:uid="{00000000-0005-0000-0000-0000FF0C0000}"/>
    <cellStyle name="Comma 3 53" xfId="6555" xr:uid="{00000000-0005-0000-0000-0000000D0000}"/>
    <cellStyle name="Comma 3 54" xfId="6556" xr:uid="{00000000-0005-0000-0000-0000010D0000}"/>
    <cellStyle name="Comma 3 55" xfId="6557" xr:uid="{00000000-0005-0000-0000-0000020D0000}"/>
    <cellStyle name="Comma 3 56" xfId="6558" xr:uid="{00000000-0005-0000-0000-0000030D0000}"/>
    <cellStyle name="Comma 3 57" xfId="6559" xr:uid="{00000000-0005-0000-0000-0000040D0000}"/>
    <cellStyle name="Comma 3 58" xfId="6560" xr:uid="{00000000-0005-0000-0000-0000050D0000}"/>
    <cellStyle name="Comma 3 59" xfId="6561" xr:uid="{00000000-0005-0000-0000-0000060D0000}"/>
    <cellStyle name="Comma 3 6" xfId="275" xr:uid="{00000000-0005-0000-0000-0000070D0000}"/>
    <cellStyle name="Comma 3 6 2" xfId="1404" xr:uid="{00000000-0005-0000-0000-0000080D0000}"/>
    <cellStyle name="Comma 3 6 3" xfId="4296" xr:uid="{00000000-0005-0000-0000-0000090D0000}"/>
    <cellStyle name="Comma 3 6 4" xfId="4765" xr:uid="{00000000-0005-0000-0000-00000A0D0000}"/>
    <cellStyle name="Comma 3 60" xfId="6562" xr:uid="{00000000-0005-0000-0000-00000B0D0000}"/>
    <cellStyle name="Comma 3 61" xfId="6563" xr:uid="{00000000-0005-0000-0000-00000C0D0000}"/>
    <cellStyle name="Comma 3 62" xfId="6564" xr:uid="{00000000-0005-0000-0000-00000D0D0000}"/>
    <cellStyle name="Comma 3 63" xfId="6565" xr:uid="{00000000-0005-0000-0000-00000E0D0000}"/>
    <cellStyle name="Comma 3 64" xfId="6566" xr:uid="{00000000-0005-0000-0000-00000F0D0000}"/>
    <cellStyle name="Comma 3 65" xfId="6567" xr:uid="{00000000-0005-0000-0000-0000100D0000}"/>
    <cellStyle name="Comma 3 66" xfId="6568" xr:uid="{00000000-0005-0000-0000-0000110D0000}"/>
    <cellStyle name="Comma 3 67" xfId="6569" xr:uid="{00000000-0005-0000-0000-0000120D0000}"/>
    <cellStyle name="Comma 3 68" xfId="6570" xr:uid="{00000000-0005-0000-0000-0000130D0000}"/>
    <cellStyle name="Comma 3 69" xfId="6571" xr:uid="{00000000-0005-0000-0000-0000140D0000}"/>
    <cellStyle name="Comma 3 7" xfId="1399" xr:uid="{00000000-0005-0000-0000-0000150D0000}"/>
    <cellStyle name="Comma 3 7 2" xfId="2171" xr:uid="{00000000-0005-0000-0000-0000160D0000}"/>
    <cellStyle name="Comma 3 7 3" xfId="4682" xr:uid="{00000000-0005-0000-0000-0000170D0000}"/>
    <cellStyle name="Comma 3 7 4" xfId="4669" xr:uid="{00000000-0005-0000-0000-0000180D0000}"/>
    <cellStyle name="Comma 3 70" xfId="6572" xr:uid="{00000000-0005-0000-0000-0000190D0000}"/>
    <cellStyle name="Comma 3 71" xfId="6573" xr:uid="{00000000-0005-0000-0000-00001A0D0000}"/>
    <cellStyle name="Comma 3 72" xfId="6574" xr:uid="{00000000-0005-0000-0000-00001B0D0000}"/>
    <cellStyle name="Comma 3 73" xfId="6575" xr:uid="{00000000-0005-0000-0000-00001C0D0000}"/>
    <cellStyle name="Comma 3 74" xfId="6576" xr:uid="{00000000-0005-0000-0000-00001D0D0000}"/>
    <cellStyle name="Comma 3 75" xfId="6577" xr:uid="{00000000-0005-0000-0000-00001E0D0000}"/>
    <cellStyle name="Comma 3 76" xfId="6578" xr:uid="{00000000-0005-0000-0000-00001F0D0000}"/>
    <cellStyle name="Comma 3 77" xfId="6579" xr:uid="{00000000-0005-0000-0000-0000200D0000}"/>
    <cellStyle name="Comma 3 78" xfId="6580" xr:uid="{00000000-0005-0000-0000-0000210D0000}"/>
    <cellStyle name="Comma 3 79" xfId="6581" xr:uid="{00000000-0005-0000-0000-0000220D0000}"/>
    <cellStyle name="Comma 3 8" xfId="2172" xr:uid="{00000000-0005-0000-0000-0000230D0000}"/>
    <cellStyle name="Comma 3 9" xfId="2513" xr:uid="{00000000-0005-0000-0000-0000240D0000}"/>
    <cellStyle name="Comma 3 9 2" xfId="4862" xr:uid="{00000000-0005-0000-0000-0000250D0000}"/>
    <cellStyle name="Comma 3 9 3" xfId="5544" xr:uid="{00000000-0005-0000-0000-0000260D0000}"/>
    <cellStyle name="Comma 30" xfId="2706" xr:uid="{00000000-0005-0000-0000-0000270D0000}"/>
    <cellStyle name="Comma 4" xfId="276" xr:uid="{00000000-0005-0000-0000-0000280D0000}"/>
    <cellStyle name="Comma 4 10" xfId="2569" xr:uid="{00000000-0005-0000-0000-0000290D0000}"/>
    <cellStyle name="Comma 4 11" xfId="2570" xr:uid="{00000000-0005-0000-0000-00002A0D0000}"/>
    <cellStyle name="Comma 4 12" xfId="2571" xr:uid="{00000000-0005-0000-0000-00002B0D0000}"/>
    <cellStyle name="Comma 4 13" xfId="4297" xr:uid="{00000000-0005-0000-0000-00002C0D0000}"/>
    <cellStyle name="Comma 4 14" xfId="4764" xr:uid="{00000000-0005-0000-0000-00002D0D0000}"/>
    <cellStyle name="Comma 4 15" xfId="6582" xr:uid="{00000000-0005-0000-0000-00002E0D0000}"/>
    <cellStyle name="Comma 4 16" xfId="6583" xr:uid="{00000000-0005-0000-0000-00002F0D0000}"/>
    <cellStyle name="Comma 4 17" xfId="6584" xr:uid="{00000000-0005-0000-0000-0000300D0000}"/>
    <cellStyle name="Comma 4 18" xfId="6585" xr:uid="{00000000-0005-0000-0000-0000310D0000}"/>
    <cellStyle name="Comma 4 19" xfId="6586" xr:uid="{00000000-0005-0000-0000-0000320D0000}"/>
    <cellStyle name="Comma 4 2" xfId="1405" xr:uid="{00000000-0005-0000-0000-0000330D0000}"/>
    <cellStyle name="Comma 4 20" xfId="6587" xr:uid="{00000000-0005-0000-0000-0000340D0000}"/>
    <cellStyle name="Comma 4 21" xfId="6588" xr:uid="{00000000-0005-0000-0000-0000350D0000}"/>
    <cellStyle name="Comma 4 22" xfId="6589" xr:uid="{00000000-0005-0000-0000-0000360D0000}"/>
    <cellStyle name="Comma 4 23" xfId="6590" xr:uid="{00000000-0005-0000-0000-0000370D0000}"/>
    <cellStyle name="Comma 4 24" xfId="6591" xr:uid="{00000000-0005-0000-0000-0000380D0000}"/>
    <cellStyle name="Comma 4 25" xfId="6592" xr:uid="{00000000-0005-0000-0000-0000390D0000}"/>
    <cellStyle name="Comma 4 26" xfId="6593" xr:uid="{00000000-0005-0000-0000-00003A0D0000}"/>
    <cellStyle name="Comma 4 27" xfId="6594" xr:uid="{00000000-0005-0000-0000-00003B0D0000}"/>
    <cellStyle name="Comma 4 28" xfId="6595" xr:uid="{00000000-0005-0000-0000-00003C0D0000}"/>
    <cellStyle name="Comma 4 29" xfId="6596" xr:uid="{00000000-0005-0000-0000-00003D0D0000}"/>
    <cellStyle name="Comma 4 3" xfId="2573" xr:uid="{00000000-0005-0000-0000-00003E0D0000}"/>
    <cellStyle name="Comma 4 30" xfId="6597" xr:uid="{00000000-0005-0000-0000-00003F0D0000}"/>
    <cellStyle name="Comma 4 31" xfId="6598" xr:uid="{00000000-0005-0000-0000-0000400D0000}"/>
    <cellStyle name="Comma 4 32" xfId="6599" xr:uid="{00000000-0005-0000-0000-0000410D0000}"/>
    <cellStyle name="Comma 4 33" xfId="6600" xr:uid="{00000000-0005-0000-0000-0000420D0000}"/>
    <cellStyle name="Comma 4 34" xfId="6601" xr:uid="{00000000-0005-0000-0000-0000430D0000}"/>
    <cellStyle name="Comma 4 35" xfId="6602" xr:uid="{00000000-0005-0000-0000-0000440D0000}"/>
    <cellStyle name="Comma 4 36" xfId="6603" xr:uid="{00000000-0005-0000-0000-0000450D0000}"/>
    <cellStyle name="Comma 4 37" xfId="6604" xr:uid="{00000000-0005-0000-0000-0000460D0000}"/>
    <cellStyle name="Comma 4 38" xfId="6605" xr:uid="{00000000-0005-0000-0000-0000470D0000}"/>
    <cellStyle name="Comma 4 39" xfId="6606" xr:uid="{00000000-0005-0000-0000-0000480D0000}"/>
    <cellStyle name="Comma 4 4" xfId="2574" xr:uid="{00000000-0005-0000-0000-0000490D0000}"/>
    <cellStyle name="Comma 4 40" xfId="6607" xr:uid="{00000000-0005-0000-0000-00004A0D0000}"/>
    <cellStyle name="Comma 4 41" xfId="6608" xr:uid="{00000000-0005-0000-0000-00004B0D0000}"/>
    <cellStyle name="Comma 4 42" xfId="6609" xr:uid="{00000000-0005-0000-0000-00004C0D0000}"/>
    <cellStyle name="Comma 4 43" xfId="6610" xr:uid="{00000000-0005-0000-0000-00004D0D0000}"/>
    <cellStyle name="Comma 4 44" xfId="6611" xr:uid="{00000000-0005-0000-0000-00004E0D0000}"/>
    <cellStyle name="Comma 4 45" xfId="6612" xr:uid="{00000000-0005-0000-0000-00004F0D0000}"/>
    <cellStyle name="Comma 4 46" xfId="6613" xr:uid="{00000000-0005-0000-0000-0000500D0000}"/>
    <cellStyle name="Comma 4 47" xfId="6614" xr:uid="{00000000-0005-0000-0000-0000510D0000}"/>
    <cellStyle name="Comma 4 48" xfId="6615" xr:uid="{00000000-0005-0000-0000-0000520D0000}"/>
    <cellStyle name="Comma 4 49" xfId="6616" xr:uid="{00000000-0005-0000-0000-0000530D0000}"/>
    <cellStyle name="Comma 4 5" xfId="2575" xr:uid="{00000000-0005-0000-0000-0000540D0000}"/>
    <cellStyle name="Comma 4 50" xfId="6617" xr:uid="{00000000-0005-0000-0000-0000550D0000}"/>
    <cellStyle name="Comma 4 51" xfId="6618" xr:uid="{00000000-0005-0000-0000-0000560D0000}"/>
    <cellStyle name="Comma 4 52" xfId="6619" xr:uid="{00000000-0005-0000-0000-0000570D0000}"/>
    <cellStyle name="Comma 4 53" xfId="6620" xr:uid="{00000000-0005-0000-0000-0000580D0000}"/>
    <cellStyle name="Comma 4 54" xfId="6621" xr:uid="{00000000-0005-0000-0000-0000590D0000}"/>
    <cellStyle name="Comma 4 55" xfId="6622" xr:uid="{00000000-0005-0000-0000-00005A0D0000}"/>
    <cellStyle name="Comma 4 56" xfId="6623" xr:uid="{00000000-0005-0000-0000-00005B0D0000}"/>
    <cellStyle name="Comma 4 57" xfId="6624" xr:uid="{00000000-0005-0000-0000-00005C0D0000}"/>
    <cellStyle name="Comma 4 58" xfId="6625" xr:uid="{00000000-0005-0000-0000-00005D0D0000}"/>
    <cellStyle name="Comma 4 59" xfId="6626" xr:uid="{00000000-0005-0000-0000-00005E0D0000}"/>
    <cellStyle name="Comma 4 6" xfId="2576" xr:uid="{00000000-0005-0000-0000-00005F0D0000}"/>
    <cellStyle name="Comma 4 60" xfId="6627" xr:uid="{00000000-0005-0000-0000-0000600D0000}"/>
    <cellStyle name="Comma 4 61" xfId="6628" xr:uid="{00000000-0005-0000-0000-0000610D0000}"/>
    <cellStyle name="Comma 4 62" xfId="6629" xr:uid="{00000000-0005-0000-0000-0000620D0000}"/>
    <cellStyle name="Comma 4 63" xfId="6630" xr:uid="{00000000-0005-0000-0000-0000630D0000}"/>
    <cellStyle name="Comma 4 64" xfId="6631" xr:uid="{00000000-0005-0000-0000-0000640D0000}"/>
    <cellStyle name="Comma 4 65" xfId="6632" xr:uid="{00000000-0005-0000-0000-0000650D0000}"/>
    <cellStyle name="Comma 4 66" xfId="6633" xr:uid="{00000000-0005-0000-0000-0000660D0000}"/>
    <cellStyle name="Comma 4 67" xfId="6634" xr:uid="{00000000-0005-0000-0000-0000670D0000}"/>
    <cellStyle name="Comma 4 68" xfId="6635" xr:uid="{00000000-0005-0000-0000-0000680D0000}"/>
    <cellStyle name="Comma 4 69" xfId="6636" xr:uid="{00000000-0005-0000-0000-0000690D0000}"/>
    <cellStyle name="Comma 4 7" xfId="2577" xr:uid="{00000000-0005-0000-0000-00006A0D0000}"/>
    <cellStyle name="Comma 4 70" xfId="6637" xr:uid="{00000000-0005-0000-0000-00006B0D0000}"/>
    <cellStyle name="Comma 4 71" xfId="6638" xr:uid="{00000000-0005-0000-0000-00006C0D0000}"/>
    <cellStyle name="Comma 4 72" xfId="6639" xr:uid="{00000000-0005-0000-0000-00006D0D0000}"/>
    <cellStyle name="Comma 4 73" xfId="6640" xr:uid="{00000000-0005-0000-0000-00006E0D0000}"/>
    <cellStyle name="Comma 4 74" xfId="6641" xr:uid="{00000000-0005-0000-0000-00006F0D0000}"/>
    <cellStyle name="Comma 4 75" xfId="6642" xr:uid="{00000000-0005-0000-0000-0000700D0000}"/>
    <cellStyle name="Comma 4 76" xfId="6643" xr:uid="{00000000-0005-0000-0000-0000710D0000}"/>
    <cellStyle name="Comma 4 8" xfId="2578" xr:uid="{00000000-0005-0000-0000-0000720D0000}"/>
    <cellStyle name="Comma 4 9" xfId="2579" xr:uid="{00000000-0005-0000-0000-0000730D0000}"/>
    <cellStyle name="Comma 5" xfId="277" xr:uid="{00000000-0005-0000-0000-0000740D0000}"/>
    <cellStyle name="Comma 5 10" xfId="2581" xr:uid="{00000000-0005-0000-0000-0000750D0000}"/>
    <cellStyle name="Comma 5 11" xfId="2582" xr:uid="{00000000-0005-0000-0000-0000760D0000}"/>
    <cellStyle name="Comma 5 12" xfId="2583" xr:uid="{00000000-0005-0000-0000-0000770D0000}"/>
    <cellStyle name="Comma 5 13" xfId="4298" xr:uid="{00000000-0005-0000-0000-0000780D0000}"/>
    <cellStyle name="Comma 5 14" xfId="4468" xr:uid="{00000000-0005-0000-0000-0000790D0000}"/>
    <cellStyle name="Comma 5 15" xfId="6644" xr:uid="{00000000-0005-0000-0000-00007A0D0000}"/>
    <cellStyle name="Comma 5 16" xfId="6645" xr:uid="{00000000-0005-0000-0000-00007B0D0000}"/>
    <cellStyle name="Comma 5 17" xfId="6646" xr:uid="{00000000-0005-0000-0000-00007C0D0000}"/>
    <cellStyle name="Comma 5 18" xfId="6647" xr:uid="{00000000-0005-0000-0000-00007D0D0000}"/>
    <cellStyle name="Comma 5 19" xfId="6648" xr:uid="{00000000-0005-0000-0000-00007E0D0000}"/>
    <cellStyle name="Comma 5 2" xfId="1406" xr:uid="{00000000-0005-0000-0000-00007F0D0000}"/>
    <cellStyle name="Comma 5 2 2" xfId="2584" xr:uid="{00000000-0005-0000-0000-0000800D0000}"/>
    <cellStyle name="Comma 5 2 3" xfId="2735" xr:uid="{00000000-0005-0000-0000-0000810D0000}"/>
    <cellStyle name="Comma 5 2 4" xfId="2746" xr:uid="{00000000-0005-0000-0000-0000820D0000}"/>
    <cellStyle name="Comma 5 2 5" xfId="2732" xr:uid="{00000000-0005-0000-0000-0000830D0000}"/>
    <cellStyle name="Comma 5 2 6" xfId="2750" xr:uid="{00000000-0005-0000-0000-0000840D0000}"/>
    <cellStyle name="Comma 5 20" xfId="6649" xr:uid="{00000000-0005-0000-0000-0000850D0000}"/>
    <cellStyle name="Comma 5 21" xfId="6650" xr:uid="{00000000-0005-0000-0000-0000860D0000}"/>
    <cellStyle name="Comma 5 22" xfId="6651" xr:uid="{00000000-0005-0000-0000-0000870D0000}"/>
    <cellStyle name="Comma 5 23" xfId="6652" xr:uid="{00000000-0005-0000-0000-0000880D0000}"/>
    <cellStyle name="Comma 5 24" xfId="6653" xr:uid="{00000000-0005-0000-0000-0000890D0000}"/>
    <cellStyle name="Comma 5 25" xfId="6654" xr:uid="{00000000-0005-0000-0000-00008A0D0000}"/>
    <cellStyle name="Comma 5 26" xfId="6655" xr:uid="{00000000-0005-0000-0000-00008B0D0000}"/>
    <cellStyle name="Comma 5 27" xfId="6656" xr:uid="{00000000-0005-0000-0000-00008C0D0000}"/>
    <cellStyle name="Comma 5 28" xfId="6657" xr:uid="{00000000-0005-0000-0000-00008D0D0000}"/>
    <cellStyle name="Comma 5 29" xfId="6658" xr:uid="{00000000-0005-0000-0000-00008E0D0000}"/>
    <cellStyle name="Comma 5 3" xfId="2585" xr:uid="{00000000-0005-0000-0000-00008F0D0000}"/>
    <cellStyle name="Comma 5 30" xfId="6659" xr:uid="{00000000-0005-0000-0000-0000900D0000}"/>
    <cellStyle name="Comma 5 31" xfId="6660" xr:uid="{00000000-0005-0000-0000-0000910D0000}"/>
    <cellStyle name="Comma 5 32" xfId="6661" xr:uid="{00000000-0005-0000-0000-0000920D0000}"/>
    <cellStyle name="Comma 5 33" xfId="6662" xr:uid="{00000000-0005-0000-0000-0000930D0000}"/>
    <cellStyle name="Comma 5 34" xfId="6663" xr:uid="{00000000-0005-0000-0000-0000940D0000}"/>
    <cellStyle name="Comma 5 35" xfId="6664" xr:uid="{00000000-0005-0000-0000-0000950D0000}"/>
    <cellStyle name="Comma 5 36" xfId="6665" xr:uid="{00000000-0005-0000-0000-0000960D0000}"/>
    <cellStyle name="Comma 5 37" xfId="6666" xr:uid="{00000000-0005-0000-0000-0000970D0000}"/>
    <cellStyle name="Comma 5 38" xfId="6667" xr:uid="{00000000-0005-0000-0000-0000980D0000}"/>
    <cellStyle name="Comma 5 39" xfId="6668" xr:uid="{00000000-0005-0000-0000-0000990D0000}"/>
    <cellStyle name="Comma 5 4" xfId="2586" xr:uid="{00000000-0005-0000-0000-00009A0D0000}"/>
    <cellStyle name="Comma 5 40" xfId="6669" xr:uid="{00000000-0005-0000-0000-00009B0D0000}"/>
    <cellStyle name="Comma 5 41" xfId="6670" xr:uid="{00000000-0005-0000-0000-00009C0D0000}"/>
    <cellStyle name="Comma 5 42" xfId="6671" xr:uid="{00000000-0005-0000-0000-00009D0D0000}"/>
    <cellStyle name="Comma 5 43" xfId="6672" xr:uid="{00000000-0005-0000-0000-00009E0D0000}"/>
    <cellStyle name="Comma 5 44" xfId="6673" xr:uid="{00000000-0005-0000-0000-00009F0D0000}"/>
    <cellStyle name="Comma 5 45" xfId="6674" xr:uid="{00000000-0005-0000-0000-0000A00D0000}"/>
    <cellStyle name="Comma 5 46" xfId="6675" xr:uid="{00000000-0005-0000-0000-0000A10D0000}"/>
    <cellStyle name="Comma 5 47" xfId="6676" xr:uid="{00000000-0005-0000-0000-0000A20D0000}"/>
    <cellStyle name="Comma 5 48" xfId="6677" xr:uid="{00000000-0005-0000-0000-0000A30D0000}"/>
    <cellStyle name="Comma 5 49" xfId="6678" xr:uid="{00000000-0005-0000-0000-0000A40D0000}"/>
    <cellStyle name="Comma 5 5" xfId="2587" xr:uid="{00000000-0005-0000-0000-0000A50D0000}"/>
    <cellStyle name="Comma 5 50" xfId="6679" xr:uid="{00000000-0005-0000-0000-0000A60D0000}"/>
    <cellStyle name="Comma 5 51" xfId="6680" xr:uid="{00000000-0005-0000-0000-0000A70D0000}"/>
    <cellStyle name="Comma 5 52" xfId="6681" xr:uid="{00000000-0005-0000-0000-0000A80D0000}"/>
    <cellStyle name="Comma 5 53" xfId="6682" xr:uid="{00000000-0005-0000-0000-0000A90D0000}"/>
    <cellStyle name="Comma 5 54" xfId="6683" xr:uid="{00000000-0005-0000-0000-0000AA0D0000}"/>
    <cellStyle name="Comma 5 55" xfId="6684" xr:uid="{00000000-0005-0000-0000-0000AB0D0000}"/>
    <cellStyle name="Comma 5 56" xfId="6685" xr:uid="{00000000-0005-0000-0000-0000AC0D0000}"/>
    <cellStyle name="Comma 5 57" xfId="6686" xr:uid="{00000000-0005-0000-0000-0000AD0D0000}"/>
    <cellStyle name="Comma 5 58" xfId="6687" xr:uid="{00000000-0005-0000-0000-0000AE0D0000}"/>
    <cellStyle name="Comma 5 59" xfId="6688" xr:uid="{00000000-0005-0000-0000-0000AF0D0000}"/>
    <cellStyle name="Comma 5 6" xfId="2588" xr:uid="{00000000-0005-0000-0000-0000B00D0000}"/>
    <cellStyle name="Comma 5 60" xfId="6689" xr:uid="{00000000-0005-0000-0000-0000B10D0000}"/>
    <cellStyle name="Comma 5 61" xfId="6690" xr:uid="{00000000-0005-0000-0000-0000B20D0000}"/>
    <cellStyle name="Comma 5 62" xfId="6691" xr:uid="{00000000-0005-0000-0000-0000B30D0000}"/>
    <cellStyle name="Comma 5 63" xfId="6692" xr:uid="{00000000-0005-0000-0000-0000B40D0000}"/>
    <cellStyle name="Comma 5 64" xfId="6693" xr:uid="{00000000-0005-0000-0000-0000B50D0000}"/>
    <cellStyle name="Comma 5 65" xfId="6694" xr:uid="{00000000-0005-0000-0000-0000B60D0000}"/>
    <cellStyle name="Comma 5 66" xfId="6695" xr:uid="{00000000-0005-0000-0000-0000B70D0000}"/>
    <cellStyle name="Comma 5 67" xfId="6696" xr:uid="{00000000-0005-0000-0000-0000B80D0000}"/>
    <cellStyle name="Comma 5 68" xfId="6697" xr:uid="{00000000-0005-0000-0000-0000B90D0000}"/>
    <cellStyle name="Comma 5 69" xfId="6698" xr:uid="{00000000-0005-0000-0000-0000BA0D0000}"/>
    <cellStyle name="Comma 5 7" xfId="2589" xr:uid="{00000000-0005-0000-0000-0000BB0D0000}"/>
    <cellStyle name="Comma 5 70" xfId="6699" xr:uid="{00000000-0005-0000-0000-0000BC0D0000}"/>
    <cellStyle name="Comma 5 71" xfId="6700" xr:uid="{00000000-0005-0000-0000-0000BD0D0000}"/>
    <cellStyle name="Comma 5 72" xfId="6701" xr:uid="{00000000-0005-0000-0000-0000BE0D0000}"/>
    <cellStyle name="Comma 5 73" xfId="6702" xr:uid="{00000000-0005-0000-0000-0000BF0D0000}"/>
    <cellStyle name="Comma 5 74" xfId="6703" xr:uid="{00000000-0005-0000-0000-0000C00D0000}"/>
    <cellStyle name="Comma 5 75" xfId="6704" xr:uid="{00000000-0005-0000-0000-0000C10D0000}"/>
    <cellStyle name="Comma 5 76" xfId="6705" xr:uid="{00000000-0005-0000-0000-0000C20D0000}"/>
    <cellStyle name="Comma 5 8" xfId="2590" xr:uid="{00000000-0005-0000-0000-0000C30D0000}"/>
    <cellStyle name="Comma 5 9" xfId="2591" xr:uid="{00000000-0005-0000-0000-0000C40D0000}"/>
    <cellStyle name="Comma 6" xfId="278" xr:uid="{00000000-0005-0000-0000-0000C50D0000}"/>
    <cellStyle name="Comma 6 10" xfId="2593" xr:uid="{00000000-0005-0000-0000-0000C60D0000}"/>
    <cellStyle name="Comma 6 11" xfId="4299" xr:uid="{00000000-0005-0000-0000-0000C70D0000}"/>
    <cellStyle name="Comma 6 12" xfId="4467" xr:uid="{00000000-0005-0000-0000-0000C80D0000}"/>
    <cellStyle name="Comma 6 13" xfId="6706" xr:uid="{00000000-0005-0000-0000-0000C90D0000}"/>
    <cellStyle name="Comma 6 14" xfId="6707" xr:uid="{00000000-0005-0000-0000-0000CA0D0000}"/>
    <cellStyle name="Comma 6 15" xfId="6708" xr:uid="{00000000-0005-0000-0000-0000CB0D0000}"/>
    <cellStyle name="Comma 6 16" xfId="6709" xr:uid="{00000000-0005-0000-0000-0000CC0D0000}"/>
    <cellStyle name="Comma 6 17" xfId="6710" xr:uid="{00000000-0005-0000-0000-0000CD0D0000}"/>
    <cellStyle name="Comma 6 18" xfId="6711" xr:uid="{00000000-0005-0000-0000-0000CE0D0000}"/>
    <cellStyle name="Comma 6 19" xfId="6712" xr:uid="{00000000-0005-0000-0000-0000CF0D0000}"/>
    <cellStyle name="Comma 6 2" xfId="1407" xr:uid="{00000000-0005-0000-0000-0000D00D0000}"/>
    <cellStyle name="Comma 6 2 2" xfId="2594" xr:uid="{00000000-0005-0000-0000-0000D10D0000}"/>
    <cellStyle name="Comma 6 2 3" xfId="2739" xr:uid="{00000000-0005-0000-0000-0000D20D0000}"/>
    <cellStyle name="Comma 6 2 4" xfId="2740" xr:uid="{00000000-0005-0000-0000-0000D30D0000}"/>
    <cellStyle name="Comma 6 2 5" xfId="2738" xr:uid="{00000000-0005-0000-0000-0000D40D0000}"/>
    <cellStyle name="Comma 6 2 6" xfId="2741" xr:uid="{00000000-0005-0000-0000-0000D50D0000}"/>
    <cellStyle name="Comma 6 20" xfId="6713" xr:uid="{00000000-0005-0000-0000-0000D60D0000}"/>
    <cellStyle name="Comma 6 21" xfId="6714" xr:uid="{00000000-0005-0000-0000-0000D70D0000}"/>
    <cellStyle name="Comma 6 22" xfId="6715" xr:uid="{00000000-0005-0000-0000-0000D80D0000}"/>
    <cellStyle name="Comma 6 23" xfId="6716" xr:uid="{00000000-0005-0000-0000-0000D90D0000}"/>
    <cellStyle name="Comma 6 24" xfId="6717" xr:uid="{00000000-0005-0000-0000-0000DA0D0000}"/>
    <cellStyle name="Comma 6 25" xfId="6718" xr:uid="{00000000-0005-0000-0000-0000DB0D0000}"/>
    <cellStyle name="Comma 6 26" xfId="6719" xr:uid="{00000000-0005-0000-0000-0000DC0D0000}"/>
    <cellStyle name="Comma 6 27" xfId="6720" xr:uid="{00000000-0005-0000-0000-0000DD0D0000}"/>
    <cellStyle name="Comma 6 28" xfId="6721" xr:uid="{00000000-0005-0000-0000-0000DE0D0000}"/>
    <cellStyle name="Comma 6 29" xfId="6722" xr:uid="{00000000-0005-0000-0000-0000DF0D0000}"/>
    <cellStyle name="Comma 6 3" xfId="2595" xr:uid="{00000000-0005-0000-0000-0000E00D0000}"/>
    <cellStyle name="Comma 6 30" xfId="6723" xr:uid="{00000000-0005-0000-0000-0000E10D0000}"/>
    <cellStyle name="Comma 6 31" xfId="6724" xr:uid="{00000000-0005-0000-0000-0000E20D0000}"/>
    <cellStyle name="Comma 6 32" xfId="6725" xr:uid="{00000000-0005-0000-0000-0000E30D0000}"/>
    <cellStyle name="Comma 6 33" xfId="6726" xr:uid="{00000000-0005-0000-0000-0000E40D0000}"/>
    <cellStyle name="Comma 6 34" xfId="6727" xr:uid="{00000000-0005-0000-0000-0000E50D0000}"/>
    <cellStyle name="Comma 6 35" xfId="6728" xr:uid="{00000000-0005-0000-0000-0000E60D0000}"/>
    <cellStyle name="Comma 6 36" xfId="6729" xr:uid="{00000000-0005-0000-0000-0000E70D0000}"/>
    <cellStyle name="Comma 6 37" xfId="6730" xr:uid="{00000000-0005-0000-0000-0000E80D0000}"/>
    <cellStyle name="Comma 6 38" xfId="6731" xr:uid="{00000000-0005-0000-0000-0000E90D0000}"/>
    <cellStyle name="Comma 6 39" xfId="6732" xr:uid="{00000000-0005-0000-0000-0000EA0D0000}"/>
    <cellStyle name="Comma 6 4" xfId="2596" xr:uid="{00000000-0005-0000-0000-0000EB0D0000}"/>
    <cellStyle name="Comma 6 40" xfId="6733" xr:uid="{00000000-0005-0000-0000-0000EC0D0000}"/>
    <cellStyle name="Comma 6 41" xfId="6734" xr:uid="{00000000-0005-0000-0000-0000ED0D0000}"/>
    <cellStyle name="Comma 6 42" xfId="6735" xr:uid="{00000000-0005-0000-0000-0000EE0D0000}"/>
    <cellStyle name="Comma 6 43" xfId="6736" xr:uid="{00000000-0005-0000-0000-0000EF0D0000}"/>
    <cellStyle name="Comma 6 44" xfId="6737" xr:uid="{00000000-0005-0000-0000-0000F00D0000}"/>
    <cellStyle name="Comma 6 45" xfId="6738" xr:uid="{00000000-0005-0000-0000-0000F10D0000}"/>
    <cellStyle name="Comma 6 46" xfId="6739" xr:uid="{00000000-0005-0000-0000-0000F20D0000}"/>
    <cellStyle name="Comma 6 47" xfId="6740" xr:uid="{00000000-0005-0000-0000-0000F30D0000}"/>
    <cellStyle name="Comma 6 48" xfId="6741" xr:uid="{00000000-0005-0000-0000-0000F40D0000}"/>
    <cellStyle name="Comma 6 49" xfId="6742" xr:uid="{00000000-0005-0000-0000-0000F50D0000}"/>
    <cellStyle name="Comma 6 5" xfId="2597" xr:uid="{00000000-0005-0000-0000-0000F60D0000}"/>
    <cellStyle name="Comma 6 50" xfId="6743" xr:uid="{00000000-0005-0000-0000-0000F70D0000}"/>
    <cellStyle name="Comma 6 51" xfId="6744" xr:uid="{00000000-0005-0000-0000-0000F80D0000}"/>
    <cellStyle name="Comma 6 52" xfId="6745" xr:uid="{00000000-0005-0000-0000-0000F90D0000}"/>
    <cellStyle name="Comma 6 53" xfId="6746" xr:uid="{00000000-0005-0000-0000-0000FA0D0000}"/>
    <cellStyle name="Comma 6 54" xfId="6747" xr:uid="{00000000-0005-0000-0000-0000FB0D0000}"/>
    <cellStyle name="Comma 6 55" xfId="6748" xr:uid="{00000000-0005-0000-0000-0000FC0D0000}"/>
    <cellStyle name="Comma 6 56" xfId="6749" xr:uid="{00000000-0005-0000-0000-0000FD0D0000}"/>
    <cellStyle name="Comma 6 57" xfId="6750" xr:uid="{00000000-0005-0000-0000-0000FE0D0000}"/>
    <cellStyle name="Comma 6 58" xfId="6751" xr:uid="{00000000-0005-0000-0000-0000FF0D0000}"/>
    <cellStyle name="Comma 6 59" xfId="6752" xr:uid="{00000000-0005-0000-0000-0000000E0000}"/>
    <cellStyle name="Comma 6 6" xfId="2598" xr:uid="{00000000-0005-0000-0000-0000010E0000}"/>
    <cellStyle name="Comma 6 60" xfId="6753" xr:uid="{00000000-0005-0000-0000-0000020E0000}"/>
    <cellStyle name="Comma 6 61" xfId="6754" xr:uid="{00000000-0005-0000-0000-0000030E0000}"/>
    <cellStyle name="Comma 6 62" xfId="6755" xr:uid="{00000000-0005-0000-0000-0000040E0000}"/>
    <cellStyle name="Comma 6 63" xfId="6756" xr:uid="{00000000-0005-0000-0000-0000050E0000}"/>
    <cellStyle name="Comma 6 64" xfId="6757" xr:uid="{00000000-0005-0000-0000-0000060E0000}"/>
    <cellStyle name="Comma 6 65" xfId="6758" xr:uid="{00000000-0005-0000-0000-0000070E0000}"/>
    <cellStyle name="Comma 6 66" xfId="6759" xr:uid="{00000000-0005-0000-0000-0000080E0000}"/>
    <cellStyle name="Comma 6 67" xfId="6760" xr:uid="{00000000-0005-0000-0000-0000090E0000}"/>
    <cellStyle name="Comma 6 68" xfId="6761" xr:uid="{00000000-0005-0000-0000-00000A0E0000}"/>
    <cellStyle name="Comma 6 69" xfId="6762" xr:uid="{00000000-0005-0000-0000-00000B0E0000}"/>
    <cellStyle name="Comma 6 7" xfId="2599" xr:uid="{00000000-0005-0000-0000-00000C0E0000}"/>
    <cellStyle name="Comma 6 70" xfId="6763" xr:uid="{00000000-0005-0000-0000-00000D0E0000}"/>
    <cellStyle name="Comma 6 71" xfId="6764" xr:uid="{00000000-0005-0000-0000-00000E0E0000}"/>
    <cellStyle name="Comma 6 72" xfId="6765" xr:uid="{00000000-0005-0000-0000-00000F0E0000}"/>
    <cellStyle name="Comma 6 73" xfId="6766" xr:uid="{00000000-0005-0000-0000-0000100E0000}"/>
    <cellStyle name="Comma 6 74" xfId="6767" xr:uid="{00000000-0005-0000-0000-0000110E0000}"/>
    <cellStyle name="Comma 6 8" xfId="2600" xr:uid="{00000000-0005-0000-0000-0000120E0000}"/>
    <cellStyle name="Comma 6 9" xfId="2601" xr:uid="{00000000-0005-0000-0000-0000130E0000}"/>
    <cellStyle name="Comma 7" xfId="279" xr:uid="{00000000-0005-0000-0000-0000140E0000}"/>
    <cellStyle name="Comma 7 10" xfId="6768" xr:uid="{00000000-0005-0000-0000-0000150E0000}"/>
    <cellStyle name="Comma 7 11" xfId="6769" xr:uid="{00000000-0005-0000-0000-0000160E0000}"/>
    <cellStyle name="Comma 7 12" xfId="6770" xr:uid="{00000000-0005-0000-0000-0000170E0000}"/>
    <cellStyle name="Comma 7 13" xfId="6771" xr:uid="{00000000-0005-0000-0000-0000180E0000}"/>
    <cellStyle name="Comma 7 14" xfId="6772" xr:uid="{00000000-0005-0000-0000-0000190E0000}"/>
    <cellStyle name="Comma 7 15" xfId="6773" xr:uid="{00000000-0005-0000-0000-00001A0E0000}"/>
    <cellStyle name="Comma 7 16" xfId="6774" xr:uid="{00000000-0005-0000-0000-00001B0E0000}"/>
    <cellStyle name="Comma 7 17" xfId="6775" xr:uid="{00000000-0005-0000-0000-00001C0E0000}"/>
    <cellStyle name="Comma 7 18" xfId="6776" xr:uid="{00000000-0005-0000-0000-00001D0E0000}"/>
    <cellStyle name="Comma 7 19" xfId="6777" xr:uid="{00000000-0005-0000-0000-00001E0E0000}"/>
    <cellStyle name="Comma 7 2" xfId="1408" xr:uid="{00000000-0005-0000-0000-00001F0E0000}"/>
    <cellStyle name="Comma 7 20" xfId="6778" xr:uid="{00000000-0005-0000-0000-0000200E0000}"/>
    <cellStyle name="Comma 7 21" xfId="6779" xr:uid="{00000000-0005-0000-0000-0000210E0000}"/>
    <cellStyle name="Comma 7 22" xfId="6780" xr:uid="{00000000-0005-0000-0000-0000220E0000}"/>
    <cellStyle name="Comma 7 23" xfId="6781" xr:uid="{00000000-0005-0000-0000-0000230E0000}"/>
    <cellStyle name="Comma 7 24" xfId="6782" xr:uid="{00000000-0005-0000-0000-0000240E0000}"/>
    <cellStyle name="Comma 7 25" xfId="6783" xr:uid="{00000000-0005-0000-0000-0000250E0000}"/>
    <cellStyle name="Comma 7 26" xfId="6784" xr:uid="{00000000-0005-0000-0000-0000260E0000}"/>
    <cellStyle name="Comma 7 27" xfId="6785" xr:uid="{00000000-0005-0000-0000-0000270E0000}"/>
    <cellStyle name="Comma 7 28" xfId="6786" xr:uid="{00000000-0005-0000-0000-0000280E0000}"/>
    <cellStyle name="Comma 7 29" xfId="6787" xr:uid="{00000000-0005-0000-0000-0000290E0000}"/>
    <cellStyle name="Comma 7 3" xfId="4300" xr:uid="{00000000-0005-0000-0000-00002A0E0000}"/>
    <cellStyle name="Comma 7 30" xfId="6788" xr:uid="{00000000-0005-0000-0000-00002B0E0000}"/>
    <cellStyle name="Comma 7 31" xfId="6789" xr:uid="{00000000-0005-0000-0000-00002C0E0000}"/>
    <cellStyle name="Comma 7 32" xfId="6790" xr:uid="{00000000-0005-0000-0000-00002D0E0000}"/>
    <cellStyle name="Comma 7 33" xfId="6791" xr:uid="{00000000-0005-0000-0000-00002E0E0000}"/>
    <cellStyle name="Comma 7 34" xfId="6792" xr:uid="{00000000-0005-0000-0000-00002F0E0000}"/>
    <cellStyle name="Comma 7 35" xfId="6793" xr:uid="{00000000-0005-0000-0000-0000300E0000}"/>
    <cellStyle name="Comma 7 36" xfId="6794" xr:uid="{00000000-0005-0000-0000-0000310E0000}"/>
    <cellStyle name="Comma 7 37" xfId="6795" xr:uid="{00000000-0005-0000-0000-0000320E0000}"/>
    <cellStyle name="Comma 7 38" xfId="6796" xr:uid="{00000000-0005-0000-0000-0000330E0000}"/>
    <cellStyle name="Comma 7 39" xfId="6797" xr:uid="{00000000-0005-0000-0000-0000340E0000}"/>
    <cellStyle name="Comma 7 4" xfId="4763" xr:uid="{00000000-0005-0000-0000-0000350E0000}"/>
    <cellStyle name="Comma 7 40" xfId="6798" xr:uid="{00000000-0005-0000-0000-0000360E0000}"/>
    <cellStyle name="Comma 7 41" xfId="6799" xr:uid="{00000000-0005-0000-0000-0000370E0000}"/>
    <cellStyle name="Comma 7 42" xfId="6800" xr:uid="{00000000-0005-0000-0000-0000380E0000}"/>
    <cellStyle name="Comma 7 43" xfId="6801" xr:uid="{00000000-0005-0000-0000-0000390E0000}"/>
    <cellStyle name="Comma 7 44" xfId="6802" xr:uid="{00000000-0005-0000-0000-00003A0E0000}"/>
    <cellStyle name="Comma 7 45" xfId="6803" xr:uid="{00000000-0005-0000-0000-00003B0E0000}"/>
    <cellStyle name="Comma 7 46" xfId="6804" xr:uid="{00000000-0005-0000-0000-00003C0E0000}"/>
    <cellStyle name="Comma 7 47" xfId="6805" xr:uid="{00000000-0005-0000-0000-00003D0E0000}"/>
    <cellStyle name="Comma 7 48" xfId="6806" xr:uid="{00000000-0005-0000-0000-00003E0E0000}"/>
    <cellStyle name="Comma 7 49" xfId="6807" xr:uid="{00000000-0005-0000-0000-00003F0E0000}"/>
    <cellStyle name="Comma 7 5" xfId="6808" xr:uid="{00000000-0005-0000-0000-0000400E0000}"/>
    <cellStyle name="Comma 7 50" xfId="6809" xr:uid="{00000000-0005-0000-0000-0000410E0000}"/>
    <cellStyle name="Comma 7 51" xfId="6810" xr:uid="{00000000-0005-0000-0000-0000420E0000}"/>
    <cellStyle name="Comma 7 52" xfId="6811" xr:uid="{00000000-0005-0000-0000-0000430E0000}"/>
    <cellStyle name="Comma 7 53" xfId="6812" xr:uid="{00000000-0005-0000-0000-0000440E0000}"/>
    <cellStyle name="Comma 7 54" xfId="6813" xr:uid="{00000000-0005-0000-0000-0000450E0000}"/>
    <cellStyle name="Comma 7 55" xfId="6814" xr:uid="{00000000-0005-0000-0000-0000460E0000}"/>
    <cellStyle name="Comma 7 56" xfId="6815" xr:uid="{00000000-0005-0000-0000-0000470E0000}"/>
    <cellStyle name="Comma 7 57" xfId="6816" xr:uid="{00000000-0005-0000-0000-0000480E0000}"/>
    <cellStyle name="Comma 7 58" xfId="6817" xr:uid="{00000000-0005-0000-0000-0000490E0000}"/>
    <cellStyle name="Comma 7 59" xfId="6818" xr:uid="{00000000-0005-0000-0000-00004A0E0000}"/>
    <cellStyle name="Comma 7 6" xfId="6819" xr:uid="{00000000-0005-0000-0000-00004B0E0000}"/>
    <cellStyle name="Comma 7 60" xfId="6820" xr:uid="{00000000-0005-0000-0000-00004C0E0000}"/>
    <cellStyle name="Comma 7 61" xfId="6821" xr:uid="{00000000-0005-0000-0000-00004D0E0000}"/>
    <cellStyle name="Comma 7 62" xfId="6822" xr:uid="{00000000-0005-0000-0000-00004E0E0000}"/>
    <cellStyle name="Comma 7 63" xfId="6823" xr:uid="{00000000-0005-0000-0000-00004F0E0000}"/>
    <cellStyle name="Comma 7 64" xfId="6824" xr:uid="{00000000-0005-0000-0000-0000500E0000}"/>
    <cellStyle name="Comma 7 65" xfId="6825" xr:uid="{00000000-0005-0000-0000-0000510E0000}"/>
    <cellStyle name="Comma 7 66" xfId="6826" xr:uid="{00000000-0005-0000-0000-0000520E0000}"/>
    <cellStyle name="Comma 7 7" xfId="6827" xr:uid="{00000000-0005-0000-0000-0000530E0000}"/>
    <cellStyle name="Comma 7 8" xfId="6828" xr:uid="{00000000-0005-0000-0000-0000540E0000}"/>
    <cellStyle name="Comma 7 9" xfId="6829" xr:uid="{00000000-0005-0000-0000-0000550E0000}"/>
    <cellStyle name="Comma 8" xfId="280" xr:uid="{00000000-0005-0000-0000-0000560E0000}"/>
    <cellStyle name="Comma 8 10" xfId="6830" xr:uid="{00000000-0005-0000-0000-0000570E0000}"/>
    <cellStyle name="Comma 8 11" xfId="6831" xr:uid="{00000000-0005-0000-0000-0000580E0000}"/>
    <cellStyle name="Comma 8 12" xfId="6832" xr:uid="{00000000-0005-0000-0000-0000590E0000}"/>
    <cellStyle name="Comma 8 13" xfId="6833" xr:uid="{00000000-0005-0000-0000-00005A0E0000}"/>
    <cellStyle name="Comma 8 14" xfId="6834" xr:uid="{00000000-0005-0000-0000-00005B0E0000}"/>
    <cellStyle name="Comma 8 15" xfId="6835" xr:uid="{00000000-0005-0000-0000-00005C0E0000}"/>
    <cellStyle name="Comma 8 16" xfId="6836" xr:uid="{00000000-0005-0000-0000-00005D0E0000}"/>
    <cellStyle name="Comma 8 17" xfId="6837" xr:uid="{00000000-0005-0000-0000-00005E0E0000}"/>
    <cellStyle name="Comma 8 18" xfId="6838" xr:uid="{00000000-0005-0000-0000-00005F0E0000}"/>
    <cellStyle name="Comma 8 19" xfId="6839" xr:uid="{00000000-0005-0000-0000-0000600E0000}"/>
    <cellStyle name="Comma 8 2" xfId="1409" xr:uid="{00000000-0005-0000-0000-0000610E0000}"/>
    <cellStyle name="Comma 8 2 2" xfId="2604" xr:uid="{00000000-0005-0000-0000-0000620E0000}"/>
    <cellStyle name="Comma 8 2 3" xfId="2742" xr:uid="{00000000-0005-0000-0000-0000630E0000}"/>
    <cellStyle name="Comma 8 2 4" xfId="2736" xr:uid="{00000000-0005-0000-0000-0000640E0000}"/>
    <cellStyle name="Comma 8 2 5" xfId="2745" xr:uid="{00000000-0005-0000-0000-0000650E0000}"/>
    <cellStyle name="Comma 8 2 6" xfId="2733" xr:uid="{00000000-0005-0000-0000-0000660E0000}"/>
    <cellStyle name="Comma 8 20" xfId="6840" xr:uid="{00000000-0005-0000-0000-0000670E0000}"/>
    <cellStyle name="Comma 8 21" xfId="6841" xr:uid="{00000000-0005-0000-0000-0000680E0000}"/>
    <cellStyle name="Comma 8 22" xfId="6842" xr:uid="{00000000-0005-0000-0000-0000690E0000}"/>
    <cellStyle name="Comma 8 23" xfId="6843" xr:uid="{00000000-0005-0000-0000-00006A0E0000}"/>
    <cellStyle name="Comma 8 24" xfId="6844" xr:uid="{00000000-0005-0000-0000-00006B0E0000}"/>
    <cellStyle name="Comma 8 25" xfId="6845" xr:uid="{00000000-0005-0000-0000-00006C0E0000}"/>
    <cellStyle name="Comma 8 26" xfId="6846" xr:uid="{00000000-0005-0000-0000-00006D0E0000}"/>
    <cellStyle name="Comma 8 27" xfId="6847" xr:uid="{00000000-0005-0000-0000-00006E0E0000}"/>
    <cellStyle name="Comma 8 28" xfId="6848" xr:uid="{00000000-0005-0000-0000-00006F0E0000}"/>
    <cellStyle name="Comma 8 29" xfId="6849" xr:uid="{00000000-0005-0000-0000-0000700E0000}"/>
    <cellStyle name="Comma 8 3" xfId="3547" xr:uid="{00000000-0005-0000-0000-0000710E0000}"/>
    <cellStyle name="Comma 8 30" xfId="6850" xr:uid="{00000000-0005-0000-0000-0000720E0000}"/>
    <cellStyle name="Comma 8 31" xfId="6851" xr:uid="{00000000-0005-0000-0000-0000730E0000}"/>
    <cellStyle name="Comma 8 32" xfId="6852" xr:uid="{00000000-0005-0000-0000-0000740E0000}"/>
    <cellStyle name="Comma 8 33" xfId="6853" xr:uid="{00000000-0005-0000-0000-0000750E0000}"/>
    <cellStyle name="Comma 8 34" xfId="6854" xr:uid="{00000000-0005-0000-0000-0000760E0000}"/>
    <cellStyle name="Comma 8 35" xfId="6855" xr:uid="{00000000-0005-0000-0000-0000770E0000}"/>
    <cellStyle name="Comma 8 36" xfId="6856" xr:uid="{00000000-0005-0000-0000-0000780E0000}"/>
    <cellStyle name="Comma 8 37" xfId="6857" xr:uid="{00000000-0005-0000-0000-0000790E0000}"/>
    <cellStyle name="Comma 8 38" xfId="6858" xr:uid="{00000000-0005-0000-0000-00007A0E0000}"/>
    <cellStyle name="Comma 8 39" xfId="6859" xr:uid="{00000000-0005-0000-0000-00007B0E0000}"/>
    <cellStyle name="Comma 8 4" xfId="4301" xr:uid="{00000000-0005-0000-0000-00007C0E0000}"/>
    <cellStyle name="Comma 8 40" xfId="6860" xr:uid="{00000000-0005-0000-0000-00007D0E0000}"/>
    <cellStyle name="Comma 8 41" xfId="6861" xr:uid="{00000000-0005-0000-0000-00007E0E0000}"/>
    <cellStyle name="Comma 8 42" xfId="6862" xr:uid="{00000000-0005-0000-0000-00007F0E0000}"/>
    <cellStyle name="Comma 8 43" xfId="6863" xr:uid="{00000000-0005-0000-0000-0000800E0000}"/>
    <cellStyle name="Comma 8 44" xfId="6864" xr:uid="{00000000-0005-0000-0000-0000810E0000}"/>
    <cellStyle name="Comma 8 45" xfId="6865" xr:uid="{00000000-0005-0000-0000-0000820E0000}"/>
    <cellStyle name="Comma 8 46" xfId="6866" xr:uid="{00000000-0005-0000-0000-0000830E0000}"/>
    <cellStyle name="Comma 8 47" xfId="6867" xr:uid="{00000000-0005-0000-0000-0000840E0000}"/>
    <cellStyle name="Comma 8 48" xfId="6868" xr:uid="{00000000-0005-0000-0000-0000850E0000}"/>
    <cellStyle name="Comma 8 49" xfId="6869" xr:uid="{00000000-0005-0000-0000-0000860E0000}"/>
    <cellStyle name="Comma 8 5" xfId="4762" xr:uid="{00000000-0005-0000-0000-0000870E0000}"/>
    <cellStyle name="Comma 8 50" xfId="6870" xr:uid="{00000000-0005-0000-0000-0000880E0000}"/>
    <cellStyle name="Comma 8 51" xfId="6871" xr:uid="{00000000-0005-0000-0000-0000890E0000}"/>
    <cellStyle name="Comma 8 52" xfId="6872" xr:uid="{00000000-0005-0000-0000-00008A0E0000}"/>
    <cellStyle name="Comma 8 53" xfId="6873" xr:uid="{00000000-0005-0000-0000-00008B0E0000}"/>
    <cellStyle name="Comma 8 54" xfId="6874" xr:uid="{00000000-0005-0000-0000-00008C0E0000}"/>
    <cellStyle name="Comma 8 55" xfId="6875" xr:uid="{00000000-0005-0000-0000-00008D0E0000}"/>
    <cellStyle name="Comma 8 56" xfId="6876" xr:uid="{00000000-0005-0000-0000-00008E0E0000}"/>
    <cellStyle name="Comma 8 57" xfId="6877" xr:uid="{00000000-0005-0000-0000-00008F0E0000}"/>
    <cellStyle name="Comma 8 58" xfId="6878" xr:uid="{00000000-0005-0000-0000-0000900E0000}"/>
    <cellStyle name="Comma 8 59" xfId="6879" xr:uid="{00000000-0005-0000-0000-0000910E0000}"/>
    <cellStyle name="Comma 8 6" xfId="6880" xr:uid="{00000000-0005-0000-0000-0000920E0000}"/>
    <cellStyle name="Comma 8 60" xfId="6881" xr:uid="{00000000-0005-0000-0000-0000930E0000}"/>
    <cellStyle name="Comma 8 61" xfId="6882" xr:uid="{00000000-0005-0000-0000-0000940E0000}"/>
    <cellStyle name="Comma 8 62" xfId="6883" xr:uid="{00000000-0005-0000-0000-0000950E0000}"/>
    <cellStyle name="Comma 8 63" xfId="6884" xr:uid="{00000000-0005-0000-0000-0000960E0000}"/>
    <cellStyle name="Comma 8 64" xfId="6885" xr:uid="{00000000-0005-0000-0000-0000970E0000}"/>
    <cellStyle name="Comma 8 65" xfId="6886" xr:uid="{00000000-0005-0000-0000-0000980E0000}"/>
    <cellStyle name="Comma 8 66" xfId="6887" xr:uid="{00000000-0005-0000-0000-0000990E0000}"/>
    <cellStyle name="Comma 8 67" xfId="6888" xr:uid="{00000000-0005-0000-0000-00009A0E0000}"/>
    <cellStyle name="Comma 8 7" xfId="6889" xr:uid="{00000000-0005-0000-0000-00009B0E0000}"/>
    <cellStyle name="Comma 8 8" xfId="6890" xr:uid="{00000000-0005-0000-0000-00009C0E0000}"/>
    <cellStyle name="Comma 8 9" xfId="6891" xr:uid="{00000000-0005-0000-0000-00009D0E0000}"/>
    <cellStyle name="Comma 8_Estadísticas de Fondos de Pensión mensual" xfId="281" xr:uid="{00000000-0005-0000-0000-00009E0E0000}"/>
    <cellStyle name="Comma 9" xfId="282" xr:uid="{00000000-0005-0000-0000-00009F0E0000}"/>
    <cellStyle name="Comma 9 10" xfId="6892" xr:uid="{00000000-0005-0000-0000-0000A00E0000}"/>
    <cellStyle name="Comma 9 11" xfId="6893" xr:uid="{00000000-0005-0000-0000-0000A10E0000}"/>
    <cellStyle name="Comma 9 12" xfId="6894" xr:uid="{00000000-0005-0000-0000-0000A20E0000}"/>
    <cellStyle name="Comma 9 13" xfId="6895" xr:uid="{00000000-0005-0000-0000-0000A30E0000}"/>
    <cellStyle name="Comma 9 14" xfId="6896" xr:uid="{00000000-0005-0000-0000-0000A40E0000}"/>
    <cellStyle name="Comma 9 15" xfId="6897" xr:uid="{00000000-0005-0000-0000-0000A50E0000}"/>
    <cellStyle name="Comma 9 16" xfId="6898" xr:uid="{00000000-0005-0000-0000-0000A60E0000}"/>
    <cellStyle name="Comma 9 17" xfId="6899" xr:uid="{00000000-0005-0000-0000-0000A70E0000}"/>
    <cellStyle name="Comma 9 18" xfId="6900" xr:uid="{00000000-0005-0000-0000-0000A80E0000}"/>
    <cellStyle name="Comma 9 19" xfId="6901" xr:uid="{00000000-0005-0000-0000-0000A90E0000}"/>
    <cellStyle name="Comma 9 2" xfId="1410" xr:uid="{00000000-0005-0000-0000-0000AA0E0000}"/>
    <cellStyle name="Comma 9 2 2" xfId="2606" xr:uid="{00000000-0005-0000-0000-0000AB0E0000}"/>
    <cellStyle name="Comma 9 2 3" xfId="2744" xr:uid="{00000000-0005-0000-0000-0000AC0E0000}"/>
    <cellStyle name="Comma 9 2 4" xfId="2734" xr:uid="{00000000-0005-0000-0000-0000AD0E0000}"/>
    <cellStyle name="Comma 9 2 5" xfId="2747" xr:uid="{00000000-0005-0000-0000-0000AE0E0000}"/>
    <cellStyle name="Comma 9 2 6" xfId="2731" xr:uid="{00000000-0005-0000-0000-0000AF0E0000}"/>
    <cellStyle name="Comma 9 20" xfId="6902" xr:uid="{00000000-0005-0000-0000-0000B00E0000}"/>
    <cellStyle name="Comma 9 21" xfId="6903" xr:uid="{00000000-0005-0000-0000-0000B10E0000}"/>
    <cellStyle name="Comma 9 22" xfId="6904" xr:uid="{00000000-0005-0000-0000-0000B20E0000}"/>
    <cellStyle name="Comma 9 23" xfId="6905" xr:uid="{00000000-0005-0000-0000-0000B30E0000}"/>
    <cellStyle name="Comma 9 24" xfId="6906" xr:uid="{00000000-0005-0000-0000-0000B40E0000}"/>
    <cellStyle name="Comma 9 25" xfId="6907" xr:uid="{00000000-0005-0000-0000-0000B50E0000}"/>
    <cellStyle name="Comma 9 26" xfId="6908" xr:uid="{00000000-0005-0000-0000-0000B60E0000}"/>
    <cellStyle name="Comma 9 27" xfId="6909" xr:uid="{00000000-0005-0000-0000-0000B70E0000}"/>
    <cellStyle name="Comma 9 28" xfId="6910" xr:uid="{00000000-0005-0000-0000-0000B80E0000}"/>
    <cellStyle name="Comma 9 29" xfId="6911" xr:uid="{00000000-0005-0000-0000-0000B90E0000}"/>
    <cellStyle name="Comma 9 3" xfId="4302" xr:uid="{00000000-0005-0000-0000-0000BA0E0000}"/>
    <cellStyle name="Comma 9 30" xfId="6912" xr:uid="{00000000-0005-0000-0000-0000BB0E0000}"/>
    <cellStyle name="Comma 9 31" xfId="6913" xr:uid="{00000000-0005-0000-0000-0000BC0E0000}"/>
    <cellStyle name="Comma 9 32" xfId="6914" xr:uid="{00000000-0005-0000-0000-0000BD0E0000}"/>
    <cellStyle name="Comma 9 33" xfId="6915" xr:uid="{00000000-0005-0000-0000-0000BE0E0000}"/>
    <cellStyle name="Comma 9 34" xfId="6916" xr:uid="{00000000-0005-0000-0000-0000BF0E0000}"/>
    <cellStyle name="Comma 9 35" xfId="6917" xr:uid="{00000000-0005-0000-0000-0000C00E0000}"/>
    <cellStyle name="Comma 9 36" xfId="6918" xr:uid="{00000000-0005-0000-0000-0000C10E0000}"/>
    <cellStyle name="Comma 9 37" xfId="6919" xr:uid="{00000000-0005-0000-0000-0000C20E0000}"/>
    <cellStyle name="Comma 9 38" xfId="6920" xr:uid="{00000000-0005-0000-0000-0000C30E0000}"/>
    <cellStyle name="Comma 9 39" xfId="6921" xr:uid="{00000000-0005-0000-0000-0000C40E0000}"/>
    <cellStyle name="Comma 9 4" xfId="4466" xr:uid="{00000000-0005-0000-0000-0000C50E0000}"/>
    <cellStyle name="Comma 9 40" xfId="6922" xr:uid="{00000000-0005-0000-0000-0000C60E0000}"/>
    <cellStyle name="Comma 9 41" xfId="6923" xr:uid="{00000000-0005-0000-0000-0000C70E0000}"/>
    <cellStyle name="Comma 9 42" xfId="6924" xr:uid="{00000000-0005-0000-0000-0000C80E0000}"/>
    <cellStyle name="Comma 9 43" xfId="6925" xr:uid="{00000000-0005-0000-0000-0000C90E0000}"/>
    <cellStyle name="Comma 9 44" xfId="6926" xr:uid="{00000000-0005-0000-0000-0000CA0E0000}"/>
    <cellStyle name="Comma 9 45" xfId="6927" xr:uid="{00000000-0005-0000-0000-0000CB0E0000}"/>
    <cellStyle name="Comma 9 46" xfId="6928" xr:uid="{00000000-0005-0000-0000-0000CC0E0000}"/>
    <cellStyle name="Comma 9 47" xfId="6929" xr:uid="{00000000-0005-0000-0000-0000CD0E0000}"/>
    <cellStyle name="Comma 9 48" xfId="6930" xr:uid="{00000000-0005-0000-0000-0000CE0E0000}"/>
    <cellStyle name="Comma 9 49" xfId="6931" xr:uid="{00000000-0005-0000-0000-0000CF0E0000}"/>
    <cellStyle name="Comma 9 5" xfId="6932" xr:uid="{00000000-0005-0000-0000-0000D00E0000}"/>
    <cellStyle name="Comma 9 50" xfId="6933" xr:uid="{00000000-0005-0000-0000-0000D10E0000}"/>
    <cellStyle name="Comma 9 51" xfId="6934" xr:uid="{00000000-0005-0000-0000-0000D20E0000}"/>
    <cellStyle name="Comma 9 52" xfId="6935" xr:uid="{00000000-0005-0000-0000-0000D30E0000}"/>
    <cellStyle name="Comma 9 53" xfId="6936" xr:uid="{00000000-0005-0000-0000-0000D40E0000}"/>
    <cellStyle name="Comma 9 54" xfId="6937" xr:uid="{00000000-0005-0000-0000-0000D50E0000}"/>
    <cellStyle name="Comma 9 55" xfId="6938" xr:uid="{00000000-0005-0000-0000-0000D60E0000}"/>
    <cellStyle name="Comma 9 56" xfId="6939" xr:uid="{00000000-0005-0000-0000-0000D70E0000}"/>
    <cellStyle name="Comma 9 57" xfId="6940" xr:uid="{00000000-0005-0000-0000-0000D80E0000}"/>
    <cellStyle name="Comma 9 58" xfId="6941" xr:uid="{00000000-0005-0000-0000-0000D90E0000}"/>
    <cellStyle name="Comma 9 59" xfId="6942" xr:uid="{00000000-0005-0000-0000-0000DA0E0000}"/>
    <cellStyle name="Comma 9 6" xfId="6943" xr:uid="{00000000-0005-0000-0000-0000DB0E0000}"/>
    <cellStyle name="Comma 9 60" xfId="6944" xr:uid="{00000000-0005-0000-0000-0000DC0E0000}"/>
    <cellStyle name="Comma 9 61" xfId="6945" xr:uid="{00000000-0005-0000-0000-0000DD0E0000}"/>
    <cellStyle name="Comma 9 62" xfId="6946" xr:uid="{00000000-0005-0000-0000-0000DE0E0000}"/>
    <cellStyle name="Comma 9 63" xfId="6947" xr:uid="{00000000-0005-0000-0000-0000DF0E0000}"/>
    <cellStyle name="Comma 9 64" xfId="6948" xr:uid="{00000000-0005-0000-0000-0000E00E0000}"/>
    <cellStyle name="Comma 9 65" xfId="6949" xr:uid="{00000000-0005-0000-0000-0000E10E0000}"/>
    <cellStyle name="Comma 9 66" xfId="6950" xr:uid="{00000000-0005-0000-0000-0000E20E0000}"/>
    <cellStyle name="Comma 9 7" xfId="6951" xr:uid="{00000000-0005-0000-0000-0000E30E0000}"/>
    <cellStyle name="Comma 9 8" xfId="6952" xr:uid="{00000000-0005-0000-0000-0000E40E0000}"/>
    <cellStyle name="Comma 9 9" xfId="6953" xr:uid="{00000000-0005-0000-0000-0000E50E0000}"/>
    <cellStyle name="Comma[mine]" xfId="2607" xr:uid="{00000000-0005-0000-0000-0000E60E0000}"/>
    <cellStyle name="Comma_231-03" xfId="1411" xr:uid="{00000000-0005-0000-0000-0000E70E0000}"/>
    <cellStyle name="Comma0" xfId="2608" xr:uid="{00000000-0005-0000-0000-0000E80E0000}"/>
    <cellStyle name="Currency 2" xfId="283" xr:uid="{00000000-0005-0000-0000-0000E90E0000}"/>
    <cellStyle name="Currency 2 2" xfId="1412" xr:uid="{00000000-0005-0000-0000-0000EA0E0000}"/>
    <cellStyle name="Currency 2 3" xfId="4303" xr:uid="{00000000-0005-0000-0000-0000EB0E0000}"/>
    <cellStyle name="Currency 2 4" xfId="4465" xr:uid="{00000000-0005-0000-0000-0000EC0E0000}"/>
    <cellStyle name="Currency0" xfId="2609" xr:uid="{00000000-0005-0000-0000-0000ED0E0000}"/>
    <cellStyle name="Data" xfId="2610" xr:uid="{00000000-0005-0000-0000-0000EE0E0000}"/>
    <cellStyle name="Date" xfId="284" xr:uid="{00000000-0005-0000-0000-0000EF0E0000}"/>
    <cellStyle name="Date 2" xfId="1413" xr:uid="{00000000-0005-0000-0000-0000F00E0000}"/>
    <cellStyle name="Date 2 2" xfId="2611" xr:uid="{00000000-0005-0000-0000-0000F10E0000}"/>
    <cellStyle name="Date 2 3" xfId="4897" xr:uid="{00000000-0005-0000-0000-0000F20E0000}"/>
    <cellStyle name="Date 2 4" xfId="5555" xr:uid="{00000000-0005-0000-0000-0000F30E0000}"/>
    <cellStyle name="Date 3" xfId="2748" xr:uid="{00000000-0005-0000-0000-0000F40E0000}"/>
    <cellStyle name="Date 4" xfId="2730" xr:uid="{00000000-0005-0000-0000-0000F50E0000}"/>
    <cellStyle name="Date 5" xfId="2751" xr:uid="{00000000-0005-0000-0000-0000F60E0000}"/>
    <cellStyle name="Date 6" xfId="2728" xr:uid="{00000000-0005-0000-0000-0000F70E0000}"/>
    <cellStyle name="Date 7" xfId="3548" xr:uid="{00000000-0005-0000-0000-0000F80E0000}"/>
    <cellStyle name="Date 8" xfId="4304" xr:uid="{00000000-0005-0000-0000-0000F90E0000}"/>
    <cellStyle name="Date 9" xfId="4464" xr:uid="{00000000-0005-0000-0000-0000FA0E0000}"/>
    <cellStyle name="Encabezado 4 2" xfId="285" xr:uid="{00000000-0005-0000-0000-0000FB0E0000}"/>
    <cellStyle name="Encabezado 4 2 2" xfId="1414" xr:uid="{00000000-0005-0000-0000-0000FC0E0000}"/>
    <cellStyle name="Encabezado 4 2 2 2" xfId="3996" xr:uid="{00000000-0005-0000-0000-0000FD0E0000}"/>
    <cellStyle name="Encabezado 4 2 3" xfId="4305" xr:uid="{00000000-0005-0000-0000-0000FE0E0000}"/>
    <cellStyle name="Encabezado 4 2 4" xfId="4761" xr:uid="{00000000-0005-0000-0000-0000FF0E0000}"/>
    <cellStyle name="Encabezado 4 3" xfId="908" xr:uid="{00000000-0005-0000-0000-0000000F0000}"/>
    <cellStyle name="Encabezado 4 3 2" xfId="1415" xr:uid="{00000000-0005-0000-0000-0000010F0000}"/>
    <cellStyle name="Encabezado 4 3 2 2" xfId="3997" xr:uid="{00000000-0005-0000-0000-0000020F0000}"/>
    <cellStyle name="Encabezado 4 3 3" xfId="4306" xr:uid="{00000000-0005-0000-0000-0000030F0000}"/>
    <cellStyle name="Encabezado 4 3 4" xfId="4760" xr:uid="{00000000-0005-0000-0000-0000040F0000}"/>
    <cellStyle name="Encabezado 4 4" xfId="909" xr:uid="{00000000-0005-0000-0000-0000050F0000}"/>
    <cellStyle name="Encabezado 4 4 2" xfId="1416" xr:uid="{00000000-0005-0000-0000-0000060F0000}"/>
    <cellStyle name="Encabezado 4 4 2 2" xfId="3998" xr:uid="{00000000-0005-0000-0000-0000070F0000}"/>
    <cellStyle name="Encabezado 4 4 3" xfId="4307" xr:uid="{00000000-0005-0000-0000-0000080F0000}"/>
    <cellStyle name="Encabezado 4 4 4" xfId="4463" xr:uid="{00000000-0005-0000-0000-0000090F0000}"/>
    <cellStyle name="Encabezado 4 5" xfId="3549" xr:uid="{00000000-0005-0000-0000-00000A0F0000}"/>
    <cellStyle name="Énfasis1 2" xfId="286" xr:uid="{00000000-0005-0000-0000-00000B0F0000}"/>
    <cellStyle name="Énfasis1 2 2" xfId="910" xr:uid="{00000000-0005-0000-0000-00000C0F0000}"/>
    <cellStyle name="Énfasis1 2 2 2" xfId="1418" xr:uid="{00000000-0005-0000-0000-00000D0F0000}"/>
    <cellStyle name="Énfasis1 2 2 2 2" xfId="3999" xr:uid="{00000000-0005-0000-0000-00000E0F0000}"/>
    <cellStyle name="Énfasis1 2 3" xfId="4309" xr:uid="{00000000-0005-0000-0000-00000F0F0000}"/>
    <cellStyle name="Énfasis1 2 4" xfId="4759" xr:uid="{00000000-0005-0000-0000-0000100F0000}"/>
    <cellStyle name="Énfasis1 3" xfId="911" xr:uid="{00000000-0005-0000-0000-0000110F0000}"/>
    <cellStyle name="Énfasis1 3 2" xfId="1419" xr:uid="{00000000-0005-0000-0000-0000120F0000}"/>
    <cellStyle name="Énfasis1 3 2 2" xfId="4000" xr:uid="{00000000-0005-0000-0000-0000130F0000}"/>
    <cellStyle name="Énfasis1 3 3" xfId="4310" xr:uid="{00000000-0005-0000-0000-0000140F0000}"/>
    <cellStyle name="Énfasis1 3 4" xfId="4758" xr:uid="{00000000-0005-0000-0000-0000150F0000}"/>
    <cellStyle name="Énfasis1 4" xfId="912" xr:uid="{00000000-0005-0000-0000-0000160F0000}"/>
    <cellStyle name="Énfasis1 4 2" xfId="1420" xr:uid="{00000000-0005-0000-0000-0000170F0000}"/>
    <cellStyle name="Énfasis1 4 2 2" xfId="4001" xr:uid="{00000000-0005-0000-0000-0000180F0000}"/>
    <cellStyle name="Énfasis1 4 3" xfId="4311" xr:uid="{00000000-0005-0000-0000-0000190F0000}"/>
    <cellStyle name="Énfasis1 4 4" xfId="4461" xr:uid="{00000000-0005-0000-0000-00001A0F0000}"/>
    <cellStyle name="Énfasis1 5" xfId="1417" xr:uid="{00000000-0005-0000-0000-00001B0F0000}"/>
    <cellStyle name="Énfasis1 5 2" xfId="3550" xr:uid="{00000000-0005-0000-0000-00001C0F0000}"/>
    <cellStyle name="Énfasis1 6" xfId="4308" xr:uid="{00000000-0005-0000-0000-00001D0F0000}"/>
    <cellStyle name="Énfasis1 7" xfId="4462" xr:uid="{00000000-0005-0000-0000-00001E0F0000}"/>
    <cellStyle name="Énfasis2 2" xfId="287" xr:uid="{00000000-0005-0000-0000-00001F0F0000}"/>
    <cellStyle name="Énfasis2 2 2" xfId="913" xr:uid="{00000000-0005-0000-0000-0000200F0000}"/>
    <cellStyle name="Énfasis2 2 2 2" xfId="1422" xr:uid="{00000000-0005-0000-0000-0000210F0000}"/>
    <cellStyle name="Énfasis2 2 2 2 2" xfId="4002" xr:uid="{00000000-0005-0000-0000-0000220F0000}"/>
    <cellStyle name="Énfasis2 2 3" xfId="4313" xr:uid="{00000000-0005-0000-0000-0000230F0000}"/>
    <cellStyle name="Énfasis2 2 4" xfId="4757" xr:uid="{00000000-0005-0000-0000-0000240F0000}"/>
    <cellStyle name="Énfasis2 3" xfId="914" xr:uid="{00000000-0005-0000-0000-0000250F0000}"/>
    <cellStyle name="Énfasis2 3 2" xfId="1423" xr:uid="{00000000-0005-0000-0000-0000260F0000}"/>
    <cellStyle name="Énfasis2 3 2 2" xfId="4003" xr:uid="{00000000-0005-0000-0000-0000270F0000}"/>
    <cellStyle name="Énfasis2 3 3" xfId="4314" xr:uid="{00000000-0005-0000-0000-0000280F0000}"/>
    <cellStyle name="Énfasis2 3 4" xfId="4756" xr:uid="{00000000-0005-0000-0000-0000290F0000}"/>
    <cellStyle name="Énfasis2 4" xfId="915" xr:uid="{00000000-0005-0000-0000-00002A0F0000}"/>
    <cellStyle name="Énfasis2 4 2" xfId="1424" xr:uid="{00000000-0005-0000-0000-00002B0F0000}"/>
    <cellStyle name="Énfasis2 4 2 2" xfId="4004" xr:uid="{00000000-0005-0000-0000-00002C0F0000}"/>
    <cellStyle name="Énfasis2 4 3" xfId="4315" xr:uid="{00000000-0005-0000-0000-00002D0F0000}"/>
    <cellStyle name="Énfasis2 4 4" xfId="4755" xr:uid="{00000000-0005-0000-0000-00002E0F0000}"/>
    <cellStyle name="Énfasis2 5" xfId="1421" xr:uid="{00000000-0005-0000-0000-00002F0F0000}"/>
    <cellStyle name="Énfasis2 5 2" xfId="3551" xr:uid="{00000000-0005-0000-0000-0000300F0000}"/>
    <cellStyle name="Énfasis2 6" xfId="4312" xr:uid="{00000000-0005-0000-0000-0000310F0000}"/>
    <cellStyle name="Énfasis2 7" xfId="4460" xr:uid="{00000000-0005-0000-0000-0000320F0000}"/>
    <cellStyle name="Énfasis3 2" xfId="288" xr:uid="{00000000-0005-0000-0000-0000330F0000}"/>
    <cellStyle name="Énfasis3 2 2" xfId="916" xr:uid="{00000000-0005-0000-0000-0000340F0000}"/>
    <cellStyle name="Énfasis3 2 2 2" xfId="1426" xr:uid="{00000000-0005-0000-0000-0000350F0000}"/>
    <cellStyle name="Énfasis3 2 2 2 2" xfId="4005" xr:uid="{00000000-0005-0000-0000-0000360F0000}"/>
    <cellStyle name="Énfasis3 2 3" xfId="4317" xr:uid="{00000000-0005-0000-0000-0000370F0000}"/>
    <cellStyle name="Énfasis3 2 4" xfId="4754" xr:uid="{00000000-0005-0000-0000-0000380F0000}"/>
    <cellStyle name="Énfasis3 3" xfId="917" xr:uid="{00000000-0005-0000-0000-0000390F0000}"/>
    <cellStyle name="Énfasis3 3 2" xfId="1427" xr:uid="{00000000-0005-0000-0000-00003A0F0000}"/>
    <cellStyle name="Énfasis3 3 2 2" xfId="4006" xr:uid="{00000000-0005-0000-0000-00003B0F0000}"/>
    <cellStyle name="Énfasis3 3 3" xfId="4318" xr:uid="{00000000-0005-0000-0000-00003C0F0000}"/>
    <cellStyle name="Énfasis3 3 4" xfId="4457" xr:uid="{00000000-0005-0000-0000-00003D0F0000}"/>
    <cellStyle name="Énfasis3 4" xfId="918" xr:uid="{00000000-0005-0000-0000-00003E0F0000}"/>
    <cellStyle name="Énfasis3 4 2" xfId="1428" xr:uid="{00000000-0005-0000-0000-00003F0F0000}"/>
    <cellStyle name="Énfasis3 4 2 2" xfId="4007" xr:uid="{00000000-0005-0000-0000-0000400F0000}"/>
    <cellStyle name="Énfasis3 4 3" xfId="4319" xr:uid="{00000000-0005-0000-0000-0000410F0000}"/>
    <cellStyle name="Énfasis3 4 4" xfId="4753" xr:uid="{00000000-0005-0000-0000-0000420F0000}"/>
    <cellStyle name="Énfasis3 5" xfId="1425" xr:uid="{00000000-0005-0000-0000-0000430F0000}"/>
    <cellStyle name="Énfasis3 5 2" xfId="3552" xr:uid="{00000000-0005-0000-0000-0000440F0000}"/>
    <cellStyle name="Énfasis3 6" xfId="4316" xr:uid="{00000000-0005-0000-0000-0000450F0000}"/>
    <cellStyle name="Énfasis3 7" xfId="4458" xr:uid="{00000000-0005-0000-0000-0000460F0000}"/>
    <cellStyle name="Énfasis4 2" xfId="289" xr:uid="{00000000-0005-0000-0000-0000470F0000}"/>
    <cellStyle name="Énfasis4 2 2" xfId="919" xr:uid="{00000000-0005-0000-0000-0000480F0000}"/>
    <cellStyle name="Énfasis4 2 2 2" xfId="1430" xr:uid="{00000000-0005-0000-0000-0000490F0000}"/>
    <cellStyle name="Énfasis4 2 2 2 2" xfId="4008" xr:uid="{00000000-0005-0000-0000-00004A0F0000}"/>
    <cellStyle name="Énfasis4 2 3" xfId="4321" xr:uid="{00000000-0005-0000-0000-00004B0F0000}"/>
    <cellStyle name="Énfasis4 2 4" xfId="4752" xr:uid="{00000000-0005-0000-0000-00004C0F0000}"/>
    <cellStyle name="Énfasis4 3" xfId="920" xr:uid="{00000000-0005-0000-0000-00004D0F0000}"/>
    <cellStyle name="Énfasis4 3 2" xfId="1431" xr:uid="{00000000-0005-0000-0000-00004E0F0000}"/>
    <cellStyle name="Énfasis4 3 2 2" xfId="4009" xr:uid="{00000000-0005-0000-0000-00004F0F0000}"/>
    <cellStyle name="Énfasis4 3 3" xfId="4322" xr:uid="{00000000-0005-0000-0000-0000500F0000}"/>
    <cellStyle name="Énfasis4 3 4" xfId="4455" xr:uid="{00000000-0005-0000-0000-0000510F0000}"/>
    <cellStyle name="Énfasis4 4" xfId="921" xr:uid="{00000000-0005-0000-0000-0000520F0000}"/>
    <cellStyle name="Énfasis4 4 2" xfId="1432" xr:uid="{00000000-0005-0000-0000-0000530F0000}"/>
    <cellStyle name="Énfasis4 4 2 2" xfId="4010" xr:uid="{00000000-0005-0000-0000-0000540F0000}"/>
    <cellStyle name="Énfasis4 4 3" xfId="4323" xr:uid="{00000000-0005-0000-0000-0000550F0000}"/>
    <cellStyle name="Énfasis4 4 4" xfId="4453" xr:uid="{00000000-0005-0000-0000-0000560F0000}"/>
    <cellStyle name="Énfasis4 5" xfId="1429" xr:uid="{00000000-0005-0000-0000-0000570F0000}"/>
    <cellStyle name="Énfasis4 5 2" xfId="3553" xr:uid="{00000000-0005-0000-0000-0000580F0000}"/>
    <cellStyle name="Énfasis4 6" xfId="4320" xr:uid="{00000000-0005-0000-0000-0000590F0000}"/>
    <cellStyle name="Énfasis4 7" xfId="4456" xr:uid="{00000000-0005-0000-0000-00005A0F0000}"/>
    <cellStyle name="Énfasis5 2" xfId="290" xr:uid="{00000000-0005-0000-0000-00005B0F0000}"/>
    <cellStyle name="Énfasis5 2 2" xfId="922" xr:uid="{00000000-0005-0000-0000-00005C0F0000}"/>
    <cellStyle name="Énfasis5 2 2 2" xfId="1434" xr:uid="{00000000-0005-0000-0000-00005D0F0000}"/>
    <cellStyle name="Énfasis5 2 2 2 2" xfId="4011" xr:uid="{00000000-0005-0000-0000-00005E0F0000}"/>
    <cellStyle name="Énfasis5 2 3" xfId="4325" xr:uid="{00000000-0005-0000-0000-00005F0F0000}"/>
    <cellStyle name="Énfasis5 2 4" xfId="4750" xr:uid="{00000000-0005-0000-0000-0000600F0000}"/>
    <cellStyle name="Énfasis5 3" xfId="923" xr:uid="{00000000-0005-0000-0000-0000610F0000}"/>
    <cellStyle name="Énfasis5 3 2" xfId="1435" xr:uid="{00000000-0005-0000-0000-0000620F0000}"/>
    <cellStyle name="Énfasis5 3 2 2" xfId="4012" xr:uid="{00000000-0005-0000-0000-0000630F0000}"/>
    <cellStyle name="Énfasis5 3 3" xfId="4326" xr:uid="{00000000-0005-0000-0000-0000640F0000}"/>
    <cellStyle name="Énfasis5 3 4" xfId="4452" xr:uid="{00000000-0005-0000-0000-0000650F0000}"/>
    <cellStyle name="Énfasis5 4" xfId="924" xr:uid="{00000000-0005-0000-0000-0000660F0000}"/>
    <cellStyle name="Énfasis5 4 2" xfId="1436" xr:uid="{00000000-0005-0000-0000-0000670F0000}"/>
    <cellStyle name="Énfasis5 4 2 2" xfId="4013" xr:uid="{00000000-0005-0000-0000-0000680F0000}"/>
    <cellStyle name="Énfasis5 4 3" xfId="4327" xr:uid="{00000000-0005-0000-0000-0000690F0000}"/>
    <cellStyle name="Énfasis5 4 4" xfId="4451" xr:uid="{00000000-0005-0000-0000-00006A0F0000}"/>
    <cellStyle name="Énfasis5 5" xfId="1433" xr:uid="{00000000-0005-0000-0000-00006B0F0000}"/>
    <cellStyle name="Énfasis5 5 2" xfId="3554" xr:uid="{00000000-0005-0000-0000-00006C0F0000}"/>
    <cellStyle name="Énfasis5 6" xfId="4324" xr:uid="{00000000-0005-0000-0000-00006D0F0000}"/>
    <cellStyle name="Énfasis5 7" xfId="4751" xr:uid="{00000000-0005-0000-0000-00006E0F0000}"/>
    <cellStyle name="Énfasis6 2" xfId="291" xr:uid="{00000000-0005-0000-0000-00006F0F0000}"/>
    <cellStyle name="Énfasis6 2 2" xfId="925" xr:uid="{00000000-0005-0000-0000-0000700F0000}"/>
    <cellStyle name="Énfasis6 2 2 2" xfId="1438" xr:uid="{00000000-0005-0000-0000-0000710F0000}"/>
    <cellStyle name="Énfasis6 2 2 2 2" xfId="4014" xr:uid="{00000000-0005-0000-0000-0000720F0000}"/>
    <cellStyle name="Énfasis6 2 3" xfId="4329" xr:uid="{00000000-0005-0000-0000-0000730F0000}"/>
    <cellStyle name="Énfasis6 2 4" xfId="4748" xr:uid="{00000000-0005-0000-0000-0000740F0000}"/>
    <cellStyle name="Énfasis6 3" xfId="926" xr:uid="{00000000-0005-0000-0000-0000750F0000}"/>
    <cellStyle name="Énfasis6 3 2" xfId="1439" xr:uid="{00000000-0005-0000-0000-0000760F0000}"/>
    <cellStyle name="Énfasis6 3 2 2" xfId="4015" xr:uid="{00000000-0005-0000-0000-0000770F0000}"/>
    <cellStyle name="Énfasis6 3 3" xfId="4330" xr:uid="{00000000-0005-0000-0000-0000780F0000}"/>
    <cellStyle name="Énfasis6 3 4" xfId="4450" xr:uid="{00000000-0005-0000-0000-0000790F0000}"/>
    <cellStyle name="Énfasis6 4" xfId="927" xr:uid="{00000000-0005-0000-0000-00007A0F0000}"/>
    <cellStyle name="Énfasis6 4 2" xfId="1440" xr:uid="{00000000-0005-0000-0000-00007B0F0000}"/>
    <cellStyle name="Énfasis6 4 2 2" xfId="4016" xr:uid="{00000000-0005-0000-0000-00007C0F0000}"/>
    <cellStyle name="Énfasis6 4 3" xfId="4331" xr:uid="{00000000-0005-0000-0000-00007D0F0000}"/>
    <cellStyle name="Énfasis6 4 4" xfId="4449" xr:uid="{00000000-0005-0000-0000-00007E0F0000}"/>
    <cellStyle name="Énfasis6 5" xfId="1437" xr:uid="{00000000-0005-0000-0000-00007F0F0000}"/>
    <cellStyle name="Énfasis6 5 2" xfId="3555" xr:uid="{00000000-0005-0000-0000-0000800F0000}"/>
    <cellStyle name="Énfasis6 6" xfId="4328" xr:uid="{00000000-0005-0000-0000-0000810F0000}"/>
    <cellStyle name="Énfasis6 7" xfId="4749" xr:uid="{00000000-0005-0000-0000-0000820F0000}"/>
    <cellStyle name="Entrada 2" xfId="292" xr:uid="{00000000-0005-0000-0000-0000830F0000}"/>
    <cellStyle name="Entrada 2 2" xfId="928" xr:uid="{00000000-0005-0000-0000-0000840F0000}"/>
    <cellStyle name="Entrada 2 2 2" xfId="1441" xr:uid="{00000000-0005-0000-0000-0000850F0000}"/>
    <cellStyle name="Entrada 2 2 2 2" xfId="4017" xr:uid="{00000000-0005-0000-0000-0000860F0000}"/>
    <cellStyle name="Entrada 2 3" xfId="4332" xr:uid="{00000000-0005-0000-0000-0000870F0000}"/>
    <cellStyle name="Entrada 2 4" xfId="4747" xr:uid="{00000000-0005-0000-0000-0000880F0000}"/>
    <cellStyle name="Entrada 3" xfId="929" xr:uid="{00000000-0005-0000-0000-0000890F0000}"/>
    <cellStyle name="Entrada 3 2" xfId="1442" xr:uid="{00000000-0005-0000-0000-00008A0F0000}"/>
    <cellStyle name="Entrada 3 2 2" xfId="4018" xr:uid="{00000000-0005-0000-0000-00008B0F0000}"/>
    <cellStyle name="Entrada 3 3" xfId="4333" xr:uid="{00000000-0005-0000-0000-00008C0F0000}"/>
    <cellStyle name="Entrada 3 4" xfId="4746" xr:uid="{00000000-0005-0000-0000-00008D0F0000}"/>
    <cellStyle name="Entrada 4" xfId="930" xr:uid="{00000000-0005-0000-0000-00008E0F0000}"/>
    <cellStyle name="Entrada 4 2" xfId="1443" xr:uid="{00000000-0005-0000-0000-00008F0F0000}"/>
    <cellStyle name="Entrada 4 2 2" xfId="4019" xr:uid="{00000000-0005-0000-0000-0000900F0000}"/>
    <cellStyle name="Entrada 4 3" xfId="4334" xr:uid="{00000000-0005-0000-0000-0000910F0000}"/>
    <cellStyle name="Entrada 4 4" xfId="4448" xr:uid="{00000000-0005-0000-0000-0000920F0000}"/>
    <cellStyle name="Entrada 5" xfId="3556" xr:uid="{00000000-0005-0000-0000-0000930F0000}"/>
    <cellStyle name="Estilo 1" xfId="293" xr:uid="{00000000-0005-0000-0000-0000940F0000}"/>
    <cellStyle name="Estilo 1 10" xfId="1445" xr:uid="{00000000-0005-0000-0000-0000950F0000}"/>
    <cellStyle name="Estilo 1 10 2" xfId="2173" xr:uid="{00000000-0005-0000-0000-0000960F0000}"/>
    <cellStyle name="Estilo 1 11" xfId="1446" xr:uid="{00000000-0005-0000-0000-0000970F0000}"/>
    <cellStyle name="Estilo 1 11 2" xfId="2174" xr:uid="{00000000-0005-0000-0000-0000980F0000}"/>
    <cellStyle name="Estilo 1 12" xfId="1447" xr:uid="{00000000-0005-0000-0000-0000990F0000}"/>
    <cellStyle name="Estilo 1 12 2" xfId="2175" xr:uid="{00000000-0005-0000-0000-00009A0F0000}"/>
    <cellStyle name="Estilo 1 13" xfId="2176" xr:uid="{00000000-0005-0000-0000-00009B0F0000}"/>
    <cellStyle name="Estilo 1 14" xfId="3557" xr:uid="{00000000-0005-0000-0000-00009C0F0000}"/>
    <cellStyle name="Estilo 1 15" xfId="4335" xr:uid="{00000000-0005-0000-0000-00009D0F0000}"/>
    <cellStyle name="Estilo 1 16" xfId="4447" xr:uid="{00000000-0005-0000-0000-00009E0F0000}"/>
    <cellStyle name="Estilo 1 2" xfId="1444" xr:uid="{00000000-0005-0000-0000-00009F0F0000}"/>
    <cellStyle name="Estilo 1 2 2" xfId="1448" xr:uid="{00000000-0005-0000-0000-0000A00F0000}"/>
    <cellStyle name="Estilo 1 2 2 2" xfId="2177" xr:uid="{00000000-0005-0000-0000-0000A10F0000}"/>
    <cellStyle name="Estilo 1 2 3" xfId="2178" xr:uid="{00000000-0005-0000-0000-0000A20F0000}"/>
    <cellStyle name="Estilo 1 3" xfId="1449" xr:uid="{00000000-0005-0000-0000-0000A30F0000}"/>
    <cellStyle name="Estilo 1 3 2" xfId="1450" xr:uid="{00000000-0005-0000-0000-0000A40F0000}"/>
    <cellStyle name="Estilo 1 3 2 2" xfId="2179" xr:uid="{00000000-0005-0000-0000-0000A50F0000}"/>
    <cellStyle name="Estilo 1 3 3" xfId="2180" xr:uid="{00000000-0005-0000-0000-0000A60F0000}"/>
    <cellStyle name="Estilo 1 4" xfId="1451" xr:uid="{00000000-0005-0000-0000-0000A70F0000}"/>
    <cellStyle name="Estilo 1 4 2" xfId="1452" xr:uid="{00000000-0005-0000-0000-0000A80F0000}"/>
    <cellStyle name="Estilo 1 4 2 2" xfId="2181" xr:uid="{00000000-0005-0000-0000-0000A90F0000}"/>
    <cellStyle name="Estilo 1 4 3" xfId="2182" xr:uid="{00000000-0005-0000-0000-0000AA0F0000}"/>
    <cellStyle name="Estilo 1 5" xfId="1453" xr:uid="{00000000-0005-0000-0000-0000AB0F0000}"/>
    <cellStyle name="Estilo 1 5 2" xfId="1454" xr:uid="{00000000-0005-0000-0000-0000AC0F0000}"/>
    <cellStyle name="Estilo 1 5 2 2" xfId="2183" xr:uid="{00000000-0005-0000-0000-0000AD0F0000}"/>
    <cellStyle name="Estilo 1 5 3" xfId="2184" xr:uid="{00000000-0005-0000-0000-0000AE0F0000}"/>
    <cellStyle name="Estilo 1 6" xfId="1455" xr:uid="{00000000-0005-0000-0000-0000AF0F0000}"/>
    <cellStyle name="Estilo 1 6 2" xfId="1456" xr:uid="{00000000-0005-0000-0000-0000B00F0000}"/>
    <cellStyle name="Estilo 1 6 2 2" xfId="2185" xr:uid="{00000000-0005-0000-0000-0000B10F0000}"/>
    <cellStyle name="Estilo 1 6 3" xfId="2186" xr:uid="{00000000-0005-0000-0000-0000B20F0000}"/>
    <cellStyle name="Estilo 1 7" xfId="1457" xr:uid="{00000000-0005-0000-0000-0000B30F0000}"/>
    <cellStyle name="Estilo 1 7 2" xfId="1458" xr:uid="{00000000-0005-0000-0000-0000B40F0000}"/>
    <cellStyle name="Estilo 1 7 2 2" xfId="2187" xr:uid="{00000000-0005-0000-0000-0000B50F0000}"/>
    <cellStyle name="Estilo 1 7 3" xfId="2188" xr:uid="{00000000-0005-0000-0000-0000B60F0000}"/>
    <cellStyle name="Estilo 1 8" xfId="1459" xr:uid="{00000000-0005-0000-0000-0000B70F0000}"/>
    <cellStyle name="Estilo 1 8 2" xfId="1460" xr:uid="{00000000-0005-0000-0000-0000B80F0000}"/>
    <cellStyle name="Estilo 1 8 2 2" xfId="2189" xr:uid="{00000000-0005-0000-0000-0000B90F0000}"/>
    <cellStyle name="Estilo 1 8 3" xfId="2190" xr:uid="{00000000-0005-0000-0000-0000BA0F0000}"/>
    <cellStyle name="Estilo 1 9" xfId="1461" xr:uid="{00000000-0005-0000-0000-0000BB0F0000}"/>
    <cellStyle name="Estilo 1 9 2" xfId="2191" xr:uid="{00000000-0005-0000-0000-0000BC0F0000}"/>
    <cellStyle name="Euro" xfId="294" xr:uid="{00000000-0005-0000-0000-0000BD0F0000}"/>
    <cellStyle name="Euro 10" xfId="3558" xr:uid="{00000000-0005-0000-0000-0000BE0F0000}"/>
    <cellStyle name="Euro 11" xfId="4338" xr:uid="{00000000-0005-0000-0000-0000BF0F0000}"/>
    <cellStyle name="Euro 12" xfId="4745" xr:uid="{00000000-0005-0000-0000-0000C00F0000}"/>
    <cellStyle name="Euro 13" xfId="6954" xr:uid="{00000000-0005-0000-0000-0000C10F0000}"/>
    <cellStyle name="Euro 14" xfId="6955" xr:uid="{00000000-0005-0000-0000-0000C20F0000}"/>
    <cellStyle name="Euro 15" xfId="6956" xr:uid="{00000000-0005-0000-0000-0000C30F0000}"/>
    <cellStyle name="Euro 16" xfId="6957" xr:uid="{00000000-0005-0000-0000-0000C40F0000}"/>
    <cellStyle name="Euro 17" xfId="6958" xr:uid="{00000000-0005-0000-0000-0000C50F0000}"/>
    <cellStyle name="Euro 18" xfId="6959" xr:uid="{00000000-0005-0000-0000-0000C60F0000}"/>
    <cellStyle name="Euro 19" xfId="6960" xr:uid="{00000000-0005-0000-0000-0000C70F0000}"/>
    <cellStyle name="Euro 2" xfId="931" xr:uid="{00000000-0005-0000-0000-0000C80F0000}"/>
    <cellStyle name="Euro 2 2" xfId="2192" xr:uid="{00000000-0005-0000-0000-0000C90F0000}"/>
    <cellStyle name="Euro 2 2 2" xfId="2612" xr:uid="{00000000-0005-0000-0000-0000CA0F0000}"/>
    <cellStyle name="Euro 2 2 3" xfId="4898" xr:uid="{00000000-0005-0000-0000-0000CB0F0000}"/>
    <cellStyle name="Euro 2 2 4" xfId="5556" xr:uid="{00000000-0005-0000-0000-0000CC0F0000}"/>
    <cellStyle name="Euro 2 3" xfId="2749" xr:uid="{00000000-0005-0000-0000-0000CD0F0000}"/>
    <cellStyle name="Euro 2 4" xfId="2729" xr:uid="{00000000-0005-0000-0000-0000CE0F0000}"/>
    <cellStyle name="Euro 2 5" xfId="2752" xr:uid="{00000000-0005-0000-0000-0000CF0F0000}"/>
    <cellStyle name="Euro 2 6" xfId="2727" xr:uid="{00000000-0005-0000-0000-0000D00F0000}"/>
    <cellStyle name="Euro 2 7" xfId="4020" xr:uid="{00000000-0005-0000-0000-0000D10F0000}"/>
    <cellStyle name="Euro 2 8" xfId="4688" xr:uid="{00000000-0005-0000-0000-0000D20F0000}"/>
    <cellStyle name="Euro 2 9" xfId="4668" xr:uid="{00000000-0005-0000-0000-0000D30F0000}"/>
    <cellStyle name="Euro 20" xfId="6961" xr:uid="{00000000-0005-0000-0000-0000D40F0000}"/>
    <cellStyle name="Euro 21" xfId="6962" xr:uid="{00000000-0005-0000-0000-0000D50F0000}"/>
    <cellStyle name="Euro 22" xfId="6963" xr:uid="{00000000-0005-0000-0000-0000D60F0000}"/>
    <cellStyle name="Euro 23" xfId="6964" xr:uid="{00000000-0005-0000-0000-0000D70F0000}"/>
    <cellStyle name="Euro 24" xfId="6965" xr:uid="{00000000-0005-0000-0000-0000D80F0000}"/>
    <cellStyle name="Euro 25" xfId="6966" xr:uid="{00000000-0005-0000-0000-0000D90F0000}"/>
    <cellStyle name="Euro 26" xfId="6967" xr:uid="{00000000-0005-0000-0000-0000DA0F0000}"/>
    <cellStyle name="Euro 27" xfId="6968" xr:uid="{00000000-0005-0000-0000-0000DB0F0000}"/>
    <cellStyle name="Euro 28" xfId="6969" xr:uid="{00000000-0005-0000-0000-0000DC0F0000}"/>
    <cellStyle name="Euro 29" xfId="6970" xr:uid="{00000000-0005-0000-0000-0000DD0F0000}"/>
    <cellStyle name="Euro 3" xfId="1462" xr:uid="{00000000-0005-0000-0000-0000DE0F0000}"/>
    <cellStyle name="Euro 3 2" xfId="2193" xr:uid="{00000000-0005-0000-0000-0000DF0F0000}"/>
    <cellStyle name="Euro 3 3" xfId="4689" xr:uid="{00000000-0005-0000-0000-0000E00F0000}"/>
    <cellStyle name="Euro 3 4" xfId="4667" xr:uid="{00000000-0005-0000-0000-0000E10F0000}"/>
    <cellStyle name="Euro 30" xfId="6971" xr:uid="{00000000-0005-0000-0000-0000E20F0000}"/>
    <cellStyle name="Euro 31" xfId="6972" xr:uid="{00000000-0005-0000-0000-0000E30F0000}"/>
    <cellStyle name="Euro 32" xfId="6973" xr:uid="{00000000-0005-0000-0000-0000E40F0000}"/>
    <cellStyle name="Euro 33" xfId="6974" xr:uid="{00000000-0005-0000-0000-0000E50F0000}"/>
    <cellStyle name="Euro 34" xfId="6975" xr:uid="{00000000-0005-0000-0000-0000E60F0000}"/>
    <cellStyle name="Euro 35" xfId="6976" xr:uid="{00000000-0005-0000-0000-0000E70F0000}"/>
    <cellStyle name="Euro 36" xfId="6977" xr:uid="{00000000-0005-0000-0000-0000E80F0000}"/>
    <cellStyle name="Euro 37" xfId="6978" xr:uid="{00000000-0005-0000-0000-0000E90F0000}"/>
    <cellStyle name="Euro 38" xfId="6979" xr:uid="{00000000-0005-0000-0000-0000EA0F0000}"/>
    <cellStyle name="Euro 39" xfId="6980" xr:uid="{00000000-0005-0000-0000-0000EB0F0000}"/>
    <cellStyle name="Euro 4" xfId="2194" xr:uid="{00000000-0005-0000-0000-0000EC0F0000}"/>
    <cellStyle name="Euro 40" xfId="6981" xr:uid="{00000000-0005-0000-0000-0000ED0F0000}"/>
    <cellStyle name="Euro 41" xfId="6982" xr:uid="{00000000-0005-0000-0000-0000EE0F0000}"/>
    <cellStyle name="Euro 42" xfId="6983" xr:uid="{00000000-0005-0000-0000-0000EF0F0000}"/>
    <cellStyle name="Euro 43" xfId="6984" xr:uid="{00000000-0005-0000-0000-0000F00F0000}"/>
    <cellStyle name="Euro 44" xfId="6985" xr:uid="{00000000-0005-0000-0000-0000F10F0000}"/>
    <cellStyle name="Euro 45" xfId="6986" xr:uid="{00000000-0005-0000-0000-0000F20F0000}"/>
    <cellStyle name="Euro 46" xfId="6987" xr:uid="{00000000-0005-0000-0000-0000F30F0000}"/>
    <cellStyle name="Euro 47" xfId="6988" xr:uid="{00000000-0005-0000-0000-0000F40F0000}"/>
    <cellStyle name="Euro 48" xfId="6989" xr:uid="{00000000-0005-0000-0000-0000F50F0000}"/>
    <cellStyle name="Euro 49" xfId="6990" xr:uid="{00000000-0005-0000-0000-0000F60F0000}"/>
    <cellStyle name="Euro 5" xfId="2508" xr:uid="{00000000-0005-0000-0000-0000F70F0000}"/>
    <cellStyle name="Euro 50" xfId="6991" xr:uid="{00000000-0005-0000-0000-0000F80F0000}"/>
    <cellStyle name="Euro 51" xfId="6992" xr:uid="{00000000-0005-0000-0000-0000F90F0000}"/>
    <cellStyle name="Euro 52" xfId="6993" xr:uid="{00000000-0005-0000-0000-0000FA0F0000}"/>
    <cellStyle name="Euro 53" xfId="6994" xr:uid="{00000000-0005-0000-0000-0000FB0F0000}"/>
    <cellStyle name="Euro 54" xfId="6995" xr:uid="{00000000-0005-0000-0000-0000FC0F0000}"/>
    <cellStyle name="Euro 55" xfId="6996" xr:uid="{00000000-0005-0000-0000-0000FD0F0000}"/>
    <cellStyle name="Euro 56" xfId="6997" xr:uid="{00000000-0005-0000-0000-0000FE0F0000}"/>
    <cellStyle name="Euro 57" xfId="6998" xr:uid="{00000000-0005-0000-0000-0000FF0F0000}"/>
    <cellStyle name="Euro 58" xfId="6999" xr:uid="{00000000-0005-0000-0000-000000100000}"/>
    <cellStyle name="Euro 59" xfId="7000" xr:uid="{00000000-0005-0000-0000-000001100000}"/>
    <cellStyle name="Euro 6" xfId="2676" xr:uid="{00000000-0005-0000-0000-000002100000}"/>
    <cellStyle name="Euro 60" xfId="7001" xr:uid="{00000000-0005-0000-0000-000003100000}"/>
    <cellStyle name="Euro 61" xfId="7002" xr:uid="{00000000-0005-0000-0000-000004100000}"/>
    <cellStyle name="Euro 62" xfId="7003" xr:uid="{00000000-0005-0000-0000-000005100000}"/>
    <cellStyle name="Euro 63" xfId="7004" xr:uid="{00000000-0005-0000-0000-000006100000}"/>
    <cellStyle name="Euro 64" xfId="7005" xr:uid="{00000000-0005-0000-0000-000007100000}"/>
    <cellStyle name="Euro 65" xfId="7006" xr:uid="{00000000-0005-0000-0000-000008100000}"/>
    <cellStyle name="Euro 66" xfId="7007" xr:uid="{00000000-0005-0000-0000-000009100000}"/>
    <cellStyle name="Euro 67" xfId="7008" xr:uid="{00000000-0005-0000-0000-00000A100000}"/>
    <cellStyle name="Euro 68" xfId="7009" xr:uid="{00000000-0005-0000-0000-00000B100000}"/>
    <cellStyle name="Euro 69" xfId="7010" xr:uid="{00000000-0005-0000-0000-00000C100000}"/>
    <cellStyle name="Euro 7" xfId="2822" xr:uid="{00000000-0005-0000-0000-00000D100000}"/>
    <cellStyle name="Euro 70" xfId="7011" xr:uid="{00000000-0005-0000-0000-00000E100000}"/>
    <cellStyle name="Euro 71" xfId="7012" xr:uid="{00000000-0005-0000-0000-00000F100000}"/>
    <cellStyle name="Euro 72" xfId="7013" xr:uid="{00000000-0005-0000-0000-000010100000}"/>
    <cellStyle name="Euro 73" xfId="7014" xr:uid="{00000000-0005-0000-0000-000011100000}"/>
    <cellStyle name="Euro 74" xfId="7015" xr:uid="{00000000-0005-0000-0000-000012100000}"/>
    <cellStyle name="Euro 75" xfId="7016" xr:uid="{00000000-0005-0000-0000-000013100000}"/>
    <cellStyle name="Euro 76" xfId="7017" xr:uid="{00000000-0005-0000-0000-000014100000}"/>
    <cellStyle name="Euro 77" xfId="7018" xr:uid="{00000000-0005-0000-0000-000015100000}"/>
    <cellStyle name="Euro 8" xfId="2858" xr:uid="{00000000-0005-0000-0000-000016100000}"/>
    <cellStyle name="Euro 9" xfId="2875" xr:uid="{00000000-0005-0000-0000-000017100000}"/>
    <cellStyle name="Excel.Chart" xfId="2613" xr:uid="{00000000-0005-0000-0000-000018100000}"/>
    <cellStyle name="Explanatory Text" xfId="295" xr:uid="{00000000-0005-0000-0000-000019100000}"/>
    <cellStyle name="F2" xfId="2614" xr:uid="{00000000-0005-0000-0000-00001A100000}"/>
    <cellStyle name="F3" xfId="2615" xr:uid="{00000000-0005-0000-0000-00001B100000}"/>
    <cellStyle name="F4" xfId="2616" xr:uid="{00000000-0005-0000-0000-00001C100000}"/>
    <cellStyle name="F5" xfId="2617" xr:uid="{00000000-0005-0000-0000-00001D100000}"/>
    <cellStyle name="F6" xfId="2618" xr:uid="{00000000-0005-0000-0000-00001E100000}"/>
    <cellStyle name="F7" xfId="2619" xr:uid="{00000000-0005-0000-0000-00001F100000}"/>
    <cellStyle name="F8" xfId="2620" xr:uid="{00000000-0005-0000-0000-000020100000}"/>
    <cellStyle name="Fecha" xfId="2621" xr:uid="{00000000-0005-0000-0000-000021100000}"/>
    <cellStyle name="Fijo" xfId="2622" xr:uid="{00000000-0005-0000-0000-000022100000}"/>
    <cellStyle name="Fixed" xfId="296" xr:uid="{00000000-0005-0000-0000-000023100000}"/>
    <cellStyle name="Fixed 10" xfId="4744" xr:uid="{00000000-0005-0000-0000-000024100000}"/>
    <cellStyle name="Fixed 2" xfId="1463" xr:uid="{00000000-0005-0000-0000-000025100000}"/>
    <cellStyle name="Fixed 3" xfId="2623" xr:uid="{00000000-0005-0000-0000-000026100000}"/>
    <cellStyle name="Fixed 4" xfId="2753" xr:uid="{00000000-0005-0000-0000-000027100000}"/>
    <cellStyle name="Fixed 5" xfId="2726" xr:uid="{00000000-0005-0000-0000-000028100000}"/>
    <cellStyle name="Fixed 6" xfId="2756" xr:uid="{00000000-0005-0000-0000-000029100000}"/>
    <cellStyle name="Fixed 7" xfId="2515" xr:uid="{00000000-0005-0000-0000-00002A100000}"/>
    <cellStyle name="Fixed 8" xfId="3559" xr:uid="{00000000-0005-0000-0000-00002B100000}"/>
    <cellStyle name="Fixed 9" xfId="4340" xr:uid="{00000000-0005-0000-0000-00002C100000}"/>
    <cellStyle name="Fixo" xfId="2624" xr:uid="{00000000-0005-0000-0000-00002D100000}"/>
    <cellStyle name="Good" xfId="297" xr:uid="{00000000-0005-0000-0000-00002E100000}"/>
    <cellStyle name="Good 2" xfId="1936" xr:uid="{00000000-0005-0000-0000-00002F100000}"/>
    <cellStyle name="Good 2 2" xfId="3560" xr:uid="{00000000-0005-0000-0000-000030100000}"/>
    <cellStyle name="Good 3" xfId="4658" xr:uid="{00000000-0005-0000-0000-000031100000}"/>
    <cellStyle name="Good 4" xfId="4674" xr:uid="{00000000-0005-0000-0000-000032100000}"/>
    <cellStyle name="Grey" xfId="298" xr:uid="{00000000-0005-0000-0000-000033100000}"/>
    <cellStyle name="Grey 2" xfId="1464" xr:uid="{00000000-0005-0000-0000-000034100000}"/>
    <cellStyle name="Grey 2 2" xfId="3561" xr:uid="{00000000-0005-0000-0000-000035100000}"/>
    <cellStyle name="Grey 3" xfId="4341" xr:uid="{00000000-0005-0000-0000-000036100000}"/>
    <cellStyle name="Grey 4" xfId="4445" xr:uid="{00000000-0005-0000-0000-000037100000}"/>
    <cellStyle name="HEADER" xfId="299" xr:uid="{00000000-0005-0000-0000-000038100000}"/>
    <cellStyle name="HEADER 2" xfId="1465" xr:uid="{00000000-0005-0000-0000-000039100000}"/>
    <cellStyle name="HEADER 2 2" xfId="3562" xr:uid="{00000000-0005-0000-0000-00003A100000}"/>
    <cellStyle name="HEADER 3" xfId="4342" xr:uid="{00000000-0005-0000-0000-00003B100000}"/>
    <cellStyle name="HEADER 4" xfId="4743" xr:uid="{00000000-0005-0000-0000-00003C100000}"/>
    <cellStyle name="Heading 1" xfId="300" xr:uid="{00000000-0005-0000-0000-00003D100000}"/>
    <cellStyle name="Heading 2" xfId="301" xr:uid="{00000000-0005-0000-0000-00003E100000}"/>
    <cellStyle name="Heading 3" xfId="302" xr:uid="{00000000-0005-0000-0000-00003F100000}"/>
    <cellStyle name="Heading 4" xfId="303" xr:uid="{00000000-0005-0000-0000-000040100000}"/>
    <cellStyle name="Heading1" xfId="304" xr:uid="{00000000-0005-0000-0000-000041100000}"/>
    <cellStyle name="Heading1 10" xfId="4443" xr:uid="{00000000-0005-0000-0000-000042100000}"/>
    <cellStyle name="Heading1 2" xfId="1466" xr:uid="{00000000-0005-0000-0000-000043100000}"/>
    <cellStyle name="Heading1 3" xfId="2625" xr:uid="{00000000-0005-0000-0000-000044100000}"/>
    <cellStyle name="Heading1 4" xfId="2754" xr:uid="{00000000-0005-0000-0000-000045100000}"/>
    <cellStyle name="Heading1 5" xfId="2724" xr:uid="{00000000-0005-0000-0000-000046100000}"/>
    <cellStyle name="Heading1 6" xfId="2757" xr:uid="{00000000-0005-0000-0000-000047100000}"/>
    <cellStyle name="Heading1 7" xfId="2517" xr:uid="{00000000-0005-0000-0000-000048100000}"/>
    <cellStyle name="Heading1 8" xfId="3563" xr:uid="{00000000-0005-0000-0000-000049100000}"/>
    <cellStyle name="Heading1 9" xfId="4344" xr:uid="{00000000-0005-0000-0000-00004A100000}"/>
    <cellStyle name="Heading2" xfId="305" xr:uid="{00000000-0005-0000-0000-00004B100000}"/>
    <cellStyle name="Heading2 10" xfId="4742" xr:uid="{00000000-0005-0000-0000-00004C100000}"/>
    <cellStyle name="Heading2 2" xfId="1467" xr:uid="{00000000-0005-0000-0000-00004D100000}"/>
    <cellStyle name="Heading2 3" xfId="2626" xr:uid="{00000000-0005-0000-0000-00004E100000}"/>
    <cellStyle name="Heading2 4" xfId="2755" xr:uid="{00000000-0005-0000-0000-00004F100000}"/>
    <cellStyle name="Heading2 5" xfId="2719" xr:uid="{00000000-0005-0000-0000-000050100000}"/>
    <cellStyle name="Heading2 6" xfId="2762" xr:uid="{00000000-0005-0000-0000-000051100000}"/>
    <cellStyle name="Heading2 7" xfId="2535" xr:uid="{00000000-0005-0000-0000-000052100000}"/>
    <cellStyle name="Heading2 8" xfId="3564" xr:uid="{00000000-0005-0000-0000-000053100000}"/>
    <cellStyle name="Heading2 9" xfId="4345" xr:uid="{00000000-0005-0000-0000-000054100000}"/>
    <cellStyle name="HIGHLIGHT" xfId="306" xr:uid="{00000000-0005-0000-0000-000055100000}"/>
    <cellStyle name="HIGHLIGHT 2" xfId="1468" xr:uid="{00000000-0005-0000-0000-000056100000}"/>
    <cellStyle name="HIGHLIGHT 2 2" xfId="3565" xr:uid="{00000000-0005-0000-0000-000057100000}"/>
    <cellStyle name="HIGHLIGHT 3" xfId="4346" xr:uid="{00000000-0005-0000-0000-000058100000}"/>
    <cellStyle name="HIGHLIGHT 4" xfId="4741" xr:uid="{00000000-0005-0000-0000-000059100000}"/>
    <cellStyle name="Hipervínculo" xfId="2705" xr:uid="{00000000-0005-0000-0000-00005A100000}"/>
    <cellStyle name="Hipervínculo 2" xfId="7019" xr:uid="{00000000-0005-0000-0000-00005B100000}"/>
    <cellStyle name="Hipervínculo 2 10" xfId="7020" xr:uid="{00000000-0005-0000-0000-00005C100000}"/>
    <cellStyle name="Hipervínculo 2 11" xfId="7021" xr:uid="{00000000-0005-0000-0000-00005D100000}"/>
    <cellStyle name="Hipervínculo 2 12" xfId="7022" xr:uid="{00000000-0005-0000-0000-00005E100000}"/>
    <cellStyle name="Hipervínculo 2 13" xfId="7023" xr:uid="{00000000-0005-0000-0000-00005F100000}"/>
    <cellStyle name="Hipervínculo 2 14" xfId="7024" xr:uid="{00000000-0005-0000-0000-000060100000}"/>
    <cellStyle name="Hipervínculo 2 15" xfId="7025" xr:uid="{00000000-0005-0000-0000-000061100000}"/>
    <cellStyle name="Hipervínculo 2 16" xfId="7026" xr:uid="{00000000-0005-0000-0000-000062100000}"/>
    <cellStyle name="Hipervínculo 2 17" xfId="7027" xr:uid="{00000000-0005-0000-0000-000063100000}"/>
    <cellStyle name="Hipervínculo 2 18" xfId="7028" xr:uid="{00000000-0005-0000-0000-000064100000}"/>
    <cellStyle name="Hipervínculo 2 19" xfId="7029" xr:uid="{00000000-0005-0000-0000-000065100000}"/>
    <cellStyle name="Hipervínculo 2 2" xfId="7030" xr:uid="{00000000-0005-0000-0000-000066100000}"/>
    <cellStyle name="Hipervínculo 2 20" xfId="7031" xr:uid="{00000000-0005-0000-0000-000067100000}"/>
    <cellStyle name="Hipervínculo 2 21" xfId="7032" xr:uid="{00000000-0005-0000-0000-000068100000}"/>
    <cellStyle name="Hipervínculo 2 22" xfId="7033" xr:uid="{00000000-0005-0000-0000-000069100000}"/>
    <cellStyle name="Hipervínculo 2 23" xfId="7034" xr:uid="{00000000-0005-0000-0000-00006A100000}"/>
    <cellStyle name="Hipervínculo 2 24" xfId="7035" xr:uid="{00000000-0005-0000-0000-00006B100000}"/>
    <cellStyle name="Hipervínculo 2 25" xfId="7036" xr:uid="{00000000-0005-0000-0000-00006C100000}"/>
    <cellStyle name="Hipervínculo 2 26" xfId="7037" xr:uid="{00000000-0005-0000-0000-00006D100000}"/>
    <cellStyle name="Hipervínculo 2 27" xfId="7038" xr:uid="{00000000-0005-0000-0000-00006E100000}"/>
    <cellStyle name="Hipervínculo 2 28" xfId="7039" xr:uid="{00000000-0005-0000-0000-00006F100000}"/>
    <cellStyle name="Hipervínculo 2 29" xfId="7040" xr:uid="{00000000-0005-0000-0000-000070100000}"/>
    <cellStyle name="Hipervínculo 2 3" xfId="7041" xr:uid="{00000000-0005-0000-0000-000071100000}"/>
    <cellStyle name="Hipervínculo 2 30" xfId="7042" xr:uid="{00000000-0005-0000-0000-000072100000}"/>
    <cellStyle name="Hipervínculo 2 31" xfId="7043" xr:uid="{00000000-0005-0000-0000-000073100000}"/>
    <cellStyle name="Hipervínculo 2 32" xfId="7044" xr:uid="{00000000-0005-0000-0000-000074100000}"/>
    <cellStyle name="Hipervínculo 2 33" xfId="7045" xr:uid="{00000000-0005-0000-0000-000075100000}"/>
    <cellStyle name="Hipervínculo 2 34" xfId="7046" xr:uid="{00000000-0005-0000-0000-000076100000}"/>
    <cellStyle name="Hipervínculo 2 35" xfId="7047" xr:uid="{00000000-0005-0000-0000-000077100000}"/>
    <cellStyle name="Hipervínculo 2 36" xfId="7048" xr:uid="{00000000-0005-0000-0000-000078100000}"/>
    <cellStyle name="Hipervínculo 2 37" xfId="7049" xr:uid="{00000000-0005-0000-0000-000079100000}"/>
    <cellStyle name="Hipervínculo 2 38" xfId="7050" xr:uid="{00000000-0005-0000-0000-00007A100000}"/>
    <cellStyle name="Hipervínculo 2 39" xfId="7051" xr:uid="{00000000-0005-0000-0000-00007B100000}"/>
    <cellStyle name="Hipervínculo 2 4" xfId="7052" xr:uid="{00000000-0005-0000-0000-00007C100000}"/>
    <cellStyle name="Hipervínculo 2 40" xfId="7053" xr:uid="{00000000-0005-0000-0000-00007D100000}"/>
    <cellStyle name="Hipervínculo 2 41" xfId="7054" xr:uid="{00000000-0005-0000-0000-00007E100000}"/>
    <cellStyle name="Hipervínculo 2 42" xfId="7055" xr:uid="{00000000-0005-0000-0000-00007F100000}"/>
    <cellStyle name="Hipervínculo 2 43" xfId="7056" xr:uid="{00000000-0005-0000-0000-000080100000}"/>
    <cellStyle name="Hipervínculo 2 44" xfId="7057" xr:uid="{00000000-0005-0000-0000-000081100000}"/>
    <cellStyle name="Hipervínculo 2 45" xfId="7058" xr:uid="{00000000-0005-0000-0000-000082100000}"/>
    <cellStyle name="Hipervínculo 2 46" xfId="7059" xr:uid="{00000000-0005-0000-0000-000083100000}"/>
    <cellStyle name="Hipervínculo 2 47" xfId="7060" xr:uid="{00000000-0005-0000-0000-000084100000}"/>
    <cellStyle name="Hipervínculo 2 48" xfId="7061" xr:uid="{00000000-0005-0000-0000-000085100000}"/>
    <cellStyle name="Hipervínculo 2 49" xfId="7062" xr:uid="{00000000-0005-0000-0000-000086100000}"/>
    <cellStyle name="Hipervínculo 2 5" xfId="7063" xr:uid="{00000000-0005-0000-0000-000087100000}"/>
    <cellStyle name="Hipervínculo 2 50" xfId="7064" xr:uid="{00000000-0005-0000-0000-000088100000}"/>
    <cellStyle name="Hipervínculo 2 51" xfId="7065" xr:uid="{00000000-0005-0000-0000-000089100000}"/>
    <cellStyle name="Hipervínculo 2 52" xfId="7066" xr:uid="{00000000-0005-0000-0000-00008A100000}"/>
    <cellStyle name="Hipervínculo 2 53" xfId="7067" xr:uid="{00000000-0005-0000-0000-00008B100000}"/>
    <cellStyle name="Hipervínculo 2 54" xfId="7068" xr:uid="{00000000-0005-0000-0000-00008C100000}"/>
    <cellStyle name="Hipervínculo 2 55" xfId="7069" xr:uid="{00000000-0005-0000-0000-00008D100000}"/>
    <cellStyle name="Hipervínculo 2 56" xfId="7070" xr:uid="{00000000-0005-0000-0000-00008E100000}"/>
    <cellStyle name="Hipervínculo 2 57" xfId="7071" xr:uid="{00000000-0005-0000-0000-00008F100000}"/>
    <cellStyle name="Hipervínculo 2 58" xfId="7072" xr:uid="{00000000-0005-0000-0000-000090100000}"/>
    <cellStyle name="Hipervínculo 2 59" xfId="7073" xr:uid="{00000000-0005-0000-0000-000091100000}"/>
    <cellStyle name="Hipervínculo 2 6" xfId="7074" xr:uid="{00000000-0005-0000-0000-000092100000}"/>
    <cellStyle name="Hipervínculo 2 60" xfId="7075" xr:uid="{00000000-0005-0000-0000-000093100000}"/>
    <cellStyle name="Hipervínculo 2 61" xfId="7076" xr:uid="{00000000-0005-0000-0000-000094100000}"/>
    <cellStyle name="Hipervínculo 2 62" xfId="7077" xr:uid="{00000000-0005-0000-0000-000095100000}"/>
    <cellStyle name="Hipervínculo 2 7" xfId="7078" xr:uid="{00000000-0005-0000-0000-000096100000}"/>
    <cellStyle name="Hipervínculo 2 8" xfId="7079" xr:uid="{00000000-0005-0000-0000-000097100000}"/>
    <cellStyle name="Hipervínculo 2 9" xfId="7080" xr:uid="{00000000-0005-0000-0000-000098100000}"/>
    <cellStyle name="Hipervínculo visitado" xfId="2627" xr:uid="{00000000-0005-0000-0000-000099100000}"/>
    <cellStyle name="Hipervínculo_10-01-03 2003 2003 NUEVOS RON -NUEVOS INTERESES" xfId="2628" xr:uid="{00000000-0005-0000-0000-00009A100000}"/>
    <cellStyle name="Hyperlink 2" xfId="2629" xr:uid="{00000000-0005-0000-0000-00009B100000}"/>
    <cellStyle name="Hyperlink seguido_NFGC_SPE_1995_2003" xfId="2630" xr:uid="{00000000-0005-0000-0000-00009C100000}"/>
    <cellStyle name="Hyperlink_Emisiones de bonos 2006-2007 rev (Agosto-07)" xfId="1469" xr:uid="{00000000-0005-0000-0000-00009D100000}"/>
    <cellStyle name="imf-one decimal" xfId="307" xr:uid="{00000000-0005-0000-0000-00009E100000}"/>
    <cellStyle name="imf-one decimal 2" xfId="1470" xr:uid="{00000000-0005-0000-0000-00009F100000}"/>
    <cellStyle name="imf-one decimal 2 2" xfId="3566" xr:uid="{00000000-0005-0000-0000-0000A0100000}"/>
    <cellStyle name="imf-one decimal 3" xfId="4347" xr:uid="{00000000-0005-0000-0000-0000A1100000}"/>
    <cellStyle name="imf-one decimal 4" xfId="4442" xr:uid="{00000000-0005-0000-0000-0000A2100000}"/>
    <cellStyle name="imf-zero decimal" xfId="308" xr:uid="{00000000-0005-0000-0000-0000A3100000}"/>
    <cellStyle name="imf-zero decimal 2" xfId="1471" xr:uid="{00000000-0005-0000-0000-0000A4100000}"/>
    <cellStyle name="imf-zero decimal 2 2" xfId="3567" xr:uid="{00000000-0005-0000-0000-0000A5100000}"/>
    <cellStyle name="imf-zero decimal 3" xfId="4348" xr:uid="{00000000-0005-0000-0000-0000A6100000}"/>
    <cellStyle name="imf-zero decimal 4" xfId="4740" xr:uid="{00000000-0005-0000-0000-0000A7100000}"/>
    <cellStyle name="Incorrecto 2" xfId="309" xr:uid="{00000000-0005-0000-0000-0000A8100000}"/>
    <cellStyle name="Incorrecto 2 2" xfId="932" xr:uid="{00000000-0005-0000-0000-0000A9100000}"/>
    <cellStyle name="Incorrecto 2 2 2" xfId="1473" xr:uid="{00000000-0005-0000-0000-0000AA100000}"/>
    <cellStyle name="Incorrecto 2 2 2 2" xfId="4021" xr:uid="{00000000-0005-0000-0000-0000AB100000}"/>
    <cellStyle name="Incorrecto 2 3" xfId="4350" xr:uid="{00000000-0005-0000-0000-0000AC100000}"/>
    <cellStyle name="Incorrecto 2 4" xfId="4441" xr:uid="{00000000-0005-0000-0000-0000AD100000}"/>
    <cellStyle name="Incorrecto 3" xfId="933" xr:uid="{00000000-0005-0000-0000-0000AE100000}"/>
    <cellStyle name="Incorrecto 3 2" xfId="1474" xr:uid="{00000000-0005-0000-0000-0000AF100000}"/>
    <cellStyle name="Incorrecto 3 2 2" xfId="4022" xr:uid="{00000000-0005-0000-0000-0000B0100000}"/>
    <cellStyle name="Incorrecto 3 3" xfId="4351" xr:uid="{00000000-0005-0000-0000-0000B1100000}"/>
    <cellStyle name="Incorrecto 3 4" xfId="4440" xr:uid="{00000000-0005-0000-0000-0000B2100000}"/>
    <cellStyle name="Incorrecto 4" xfId="934" xr:uid="{00000000-0005-0000-0000-0000B3100000}"/>
    <cellStyle name="Incorrecto 4 2" xfId="1475" xr:uid="{00000000-0005-0000-0000-0000B4100000}"/>
    <cellStyle name="Incorrecto 4 2 2" xfId="4023" xr:uid="{00000000-0005-0000-0000-0000B5100000}"/>
    <cellStyle name="Incorrecto 4 3" xfId="4352" xr:uid="{00000000-0005-0000-0000-0000B6100000}"/>
    <cellStyle name="Incorrecto 4 4" xfId="4738" xr:uid="{00000000-0005-0000-0000-0000B7100000}"/>
    <cellStyle name="Incorrecto 5" xfId="1472" xr:uid="{00000000-0005-0000-0000-0000B8100000}"/>
    <cellStyle name="Incorrecto 5 2" xfId="3568" xr:uid="{00000000-0005-0000-0000-0000B9100000}"/>
    <cellStyle name="Incorrecto 6" xfId="4349" xr:uid="{00000000-0005-0000-0000-0000BA100000}"/>
    <cellStyle name="Incorrecto 7" xfId="4739" xr:uid="{00000000-0005-0000-0000-0000BB100000}"/>
    <cellStyle name="Input" xfId="310" xr:uid="{00000000-0005-0000-0000-0000BC100000}"/>
    <cellStyle name="Input [yellow]" xfId="311" xr:uid="{00000000-0005-0000-0000-0000BD100000}"/>
    <cellStyle name="Input [yellow] 2" xfId="1476" xr:uid="{00000000-0005-0000-0000-0000BE100000}"/>
    <cellStyle name="Input [yellow] 2 2" xfId="3570" xr:uid="{00000000-0005-0000-0000-0000BF100000}"/>
    <cellStyle name="Input [yellow] 3" xfId="4353" xr:uid="{00000000-0005-0000-0000-0000C0100000}"/>
    <cellStyle name="Input [yellow] 4" xfId="4737" xr:uid="{00000000-0005-0000-0000-0000C1100000}"/>
    <cellStyle name="Input 2" xfId="1937" xr:uid="{00000000-0005-0000-0000-0000C2100000}"/>
    <cellStyle name="Input 2 2" xfId="3569" xr:uid="{00000000-0005-0000-0000-0000C3100000}"/>
    <cellStyle name="Input 3" xfId="4660" xr:uid="{00000000-0005-0000-0000-0000C4100000}"/>
    <cellStyle name="Input 4" xfId="5033" xr:uid="{00000000-0005-0000-0000-0000C5100000}"/>
    <cellStyle name="Input_Sheet5" xfId="1477" xr:uid="{00000000-0005-0000-0000-0000C6100000}"/>
    <cellStyle name="Linked Cell" xfId="312" xr:uid="{00000000-0005-0000-0000-0000C7100000}"/>
    <cellStyle name="MacroCode" xfId="313" xr:uid="{00000000-0005-0000-0000-0000C8100000}"/>
    <cellStyle name="MacroCode 10" xfId="7081" xr:uid="{00000000-0005-0000-0000-0000C9100000}"/>
    <cellStyle name="MacroCode 11" xfId="7082" xr:uid="{00000000-0005-0000-0000-0000CA100000}"/>
    <cellStyle name="MacroCode 12" xfId="7083" xr:uid="{00000000-0005-0000-0000-0000CB100000}"/>
    <cellStyle name="MacroCode 13" xfId="7084" xr:uid="{00000000-0005-0000-0000-0000CC100000}"/>
    <cellStyle name="MacroCode 14" xfId="7085" xr:uid="{00000000-0005-0000-0000-0000CD100000}"/>
    <cellStyle name="MacroCode 15" xfId="7086" xr:uid="{00000000-0005-0000-0000-0000CE100000}"/>
    <cellStyle name="MacroCode 16" xfId="7087" xr:uid="{00000000-0005-0000-0000-0000CF100000}"/>
    <cellStyle name="MacroCode 17" xfId="7088" xr:uid="{00000000-0005-0000-0000-0000D0100000}"/>
    <cellStyle name="MacroCode 18" xfId="7089" xr:uid="{00000000-0005-0000-0000-0000D1100000}"/>
    <cellStyle name="MacroCode 19" xfId="7090" xr:uid="{00000000-0005-0000-0000-0000D2100000}"/>
    <cellStyle name="MacroCode 2" xfId="1478" xr:uid="{00000000-0005-0000-0000-0000D3100000}"/>
    <cellStyle name="MacroCode 2 2" xfId="3571" xr:uid="{00000000-0005-0000-0000-0000D4100000}"/>
    <cellStyle name="MacroCode 20" xfId="7091" xr:uid="{00000000-0005-0000-0000-0000D5100000}"/>
    <cellStyle name="MacroCode 21" xfId="7092" xr:uid="{00000000-0005-0000-0000-0000D6100000}"/>
    <cellStyle name="MacroCode 22" xfId="7093" xr:uid="{00000000-0005-0000-0000-0000D7100000}"/>
    <cellStyle name="MacroCode 23" xfId="7094" xr:uid="{00000000-0005-0000-0000-0000D8100000}"/>
    <cellStyle name="MacroCode 24" xfId="7095" xr:uid="{00000000-0005-0000-0000-0000D9100000}"/>
    <cellStyle name="MacroCode 25" xfId="7096" xr:uid="{00000000-0005-0000-0000-0000DA100000}"/>
    <cellStyle name="MacroCode 26" xfId="7097" xr:uid="{00000000-0005-0000-0000-0000DB100000}"/>
    <cellStyle name="MacroCode 27" xfId="7098" xr:uid="{00000000-0005-0000-0000-0000DC100000}"/>
    <cellStyle name="MacroCode 28" xfId="7099" xr:uid="{00000000-0005-0000-0000-0000DD100000}"/>
    <cellStyle name="MacroCode 29" xfId="7100" xr:uid="{00000000-0005-0000-0000-0000DE100000}"/>
    <cellStyle name="MacroCode 3" xfId="4354" xr:uid="{00000000-0005-0000-0000-0000DF100000}"/>
    <cellStyle name="MacroCode 30" xfId="7101" xr:uid="{00000000-0005-0000-0000-0000E0100000}"/>
    <cellStyle name="MacroCode 31" xfId="7102" xr:uid="{00000000-0005-0000-0000-0000E1100000}"/>
    <cellStyle name="MacroCode 32" xfId="7103" xr:uid="{00000000-0005-0000-0000-0000E2100000}"/>
    <cellStyle name="MacroCode 33" xfId="7104" xr:uid="{00000000-0005-0000-0000-0000E3100000}"/>
    <cellStyle name="MacroCode 34" xfId="7105" xr:uid="{00000000-0005-0000-0000-0000E4100000}"/>
    <cellStyle name="MacroCode 35" xfId="7106" xr:uid="{00000000-0005-0000-0000-0000E5100000}"/>
    <cellStyle name="MacroCode 36" xfId="7107" xr:uid="{00000000-0005-0000-0000-0000E6100000}"/>
    <cellStyle name="MacroCode 37" xfId="7108" xr:uid="{00000000-0005-0000-0000-0000E7100000}"/>
    <cellStyle name="MacroCode 38" xfId="7109" xr:uid="{00000000-0005-0000-0000-0000E8100000}"/>
    <cellStyle name="MacroCode 39" xfId="7110" xr:uid="{00000000-0005-0000-0000-0000E9100000}"/>
    <cellStyle name="MacroCode 4" xfId="4439" xr:uid="{00000000-0005-0000-0000-0000EA100000}"/>
    <cellStyle name="MacroCode 40" xfId="7111" xr:uid="{00000000-0005-0000-0000-0000EB100000}"/>
    <cellStyle name="MacroCode 41" xfId="7112" xr:uid="{00000000-0005-0000-0000-0000EC100000}"/>
    <cellStyle name="MacroCode 42" xfId="7113" xr:uid="{00000000-0005-0000-0000-0000ED100000}"/>
    <cellStyle name="MacroCode 43" xfId="7114" xr:uid="{00000000-0005-0000-0000-0000EE100000}"/>
    <cellStyle name="MacroCode 44" xfId="7115" xr:uid="{00000000-0005-0000-0000-0000EF100000}"/>
    <cellStyle name="MacroCode 45" xfId="7116" xr:uid="{00000000-0005-0000-0000-0000F0100000}"/>
    <cellStyle name="MacroCode 46" xfId="7117" xr:uid="{00000000-0005-0000-0000-0000F1100000}"/>
    <cellStyle name="MacroCode 47" xfId="7118" xr:uid="{00000000-0005-0000-0000-0000F2100000}"/>
    <cellStyle name="MacroCode 48" xfId="7119" xr:uid="{00000000-0005-0000-0000-0000F3100000}"/>
    <cellStyle name="MacroCode 49" xfId="7120" xr:uid="{00000000-0005-0000-0000-0000F4100000}"/>
    <cellStyle name="MacroCode 5" xfId="7121" xr:uid="{00000000-0005-0000-0000-0000F5100000}"/>
    <cellStyle name="MacroCode 50" xfId="7122" xr:uid="{00000000-0005-0000-0000-0000F6100000}"/>
    <cellStyle name="MacroCode 51" xfId="7123" xr:uid="{00000000-0005-0000-0000-0000F7100000}"/>
    <cellStyle name="MacroCode 52" xfId="7124" xr:uid="{00000000-0005-0000-0000-0000F8100000}"/>
    <cellStyle name="MacroCode 53" xfId="7125" xr:uid="{00000000-0005-0000-0000-0000F9100000}"/>
    <cellStyle name="MacroCode 54" xfId="7126" xr:uid="{00000000-0005-0000-0000-0000FA100000}"/>
    <cellStyle name="MacroCode 55" xfId="7127" xr:uid="{00000000-0005-0000-0000-0000FB100000}"/>
    <cellStyle name="MacroCode 56" xfId="7128" xr:uid="{00000000-0005-0000-0000-0000FC100000}"/>
    <cellStyle name="MacroCode 57" xfId="7129" xr:uid="{00000000-0005-0000-0000-0000FD100000}"/>
    <cellStyle name="MacroCode 58" xfId="7130" xr:uid="{00000000-0005-0000-0000-0000FE100000}"/>
    <cellStyle name="MacroCode 59" xfId="7131" xr:uid="{00000000-0005-0000-0000-0000FF100000}"/>
    <cellStyle name="MacroCode 6" xfId="7132" xr:uid="{00000000-0005-0000-0000-000000110000}"/>
    <cellStyle name="MacroCode 60" xfId="7133" xr:uid="{00000000-0005-0000-0000-000001110000}"/>
    <cellStyle name="MacroCode 61" xfId="7134" xr:uid="{00000000-0005-0000-0000-000002110000}"/>
    <cellStyle name="MacroCode 62" xfId="7135" xr:uid="{00000000-0005-0000-0000-000003110000}"/>
    <cellStyle name="MacroCode 63" xfId="7136" xr:uid="{00000000-0005-0000-0000-000004110000}"/>
    <cellStyle name="MacroCode 64" xfId="7137" xr:uid="{00000000-0005-0000-0000-000005110000}"/>
    <cellStyle name="MacroCode 65" xfId="7138" xr:uid="{00000000-0005-0000-0000-000006110000}"/>
    <cellStyle name="MacroCode 66" xfId="7139" xr:uid="{00000000-0005-0000-0000-000007110000}"/>
    <cellStyle name="MacroCode 7" xfId="7140" xr:uid="{00000000-0005-0000-0000-000008110000}"/>
    <cellStyle name="MacroCode 8" xfId="7141" xr:uid="{00000000-0005-0000-0000-000009110000}"/>
    <cellStyle name="MacroCode 9" xfId="7142" xr:uid="{00000000-0005-0000-0000-00000A110000}"/>
    <cellStyle name="Millareɳ_INFORME.xls Gráfico 20" xfId="2632" xr:uid="{00000000-0005-0000-0000-00000B110000}"/>
    <cellStyle name="Millares" xfId="12521" builtinId="3"/>
    <cellStyle name="Millares [0] 2" xfId="314" xr:uid="{00000000-0005-0000-0000-00000D110000}"/>
    <cellStyle name="Millares [0] 2 2" xfId="1479" xr:uid="{00000000-0005-0000-0000-00000E110000}"/>
    <cellStyle name="Millares [0] 2 3" xfId="4356" xr:uid="{00000000-0005-0000-0000-00000F110000}"/>
    <cellStyle name="Millares [0] 2 4" xfId="4736" xr:uid="{00000000-0005-0000-0000-000010110000}"/>
    <cellStyle name="Millares 10" xfId="315" xr:uid="{00000000-0005-0000-0000-000011110000}"/>
    <cellStyle name="Millares 10 10" xfId="316" xr:uid="{00000000-0005-0000-0000-000012110000}"/>
    <cellStyle name="Millares 10 10 2" xfId="3573" xr:uid="{00000000-0005-0000-0000-000013110000}"/>
    <cellStyle name="Millares 10 11" xfId="317" xr:uid="{00000000-0005-0000-0000-000014110000}"/>
    <cellStyle name="Millares 10 11 2" xfId="3574" xr:uid="{00000000-0005-0000-0000-000015110000}"/>
    <cellStyle name="Millares 10 12" xfId="318" xr:uid="{00000000-0005-0000-0000-000016110000}"/>
    <cellStyle name="Millares 10 12 2" xfId="3575" xr:uid="{00000000-0005-0000-0000-000017110000}"/>
    <cellStyle name="Millares 10 13" xfId="319" xr:uid="{00000000-0005-0000-0000-000018110000}"/>
    <cellStyle name="Millares 10 13 2" xfId="3576" xr:uid="{00000000-0005-0000-0000-000019110000}"/>
    <cellStyle name="Millares 10 14" xfId="320" xr:uid="{00000000-0005-0000-0000-00001A110000}"/>
    <cellStyle name="Millares 10 14 2" xfId="3577" xr:uid="{00000000-0005-0000-0000-00001B110000}"/>
    <cellStyle name="Millares 10 15" xfId="321" xr:uid="{00000000-0005-0000-0000-00001C110000}"/>
    <cellStyle name="Millares 10 15 2" xfId="3578" xr:uid="{00000000-0005-0000-0000-00001D110000}"/>
    <cellStyle name="Millares 10 16" xfId="322" xr:uid="{00000000-0005-0000-0000-00001E110000}"/>
    <cellStyle name="Millares 10 16 2" xfId="3579" xr:uid="{00000000-0005-0000-0000-00001F110000}"/>
    <cellStyle name="Millares 10 17" xfId="323" xr:uid="{00000000-0005-0000-0000-000020110000}"/>
    <cellStyle name="Millares 10 17 2" xfId="3580" xr:uid="{00000000-0005-0000-0000-000021110000}"/>
    <cellStyle name="Millares 10 18" xfId="324" xr:uid="{00000000-0005-0000-0000-000022110000}"/>
    <cellStyle name="Millares 10 18 2" xfId="3581" xr:uid="{00000000-0005-0000-0000-000023110000}"/>
    <cellStyle name="Millares 10 19" xfId="325" xr:uid="{00000000-0005-0000-0000-000024110000}"/>
    <cellStyle name="Millares 10 19 2" xfId="3582" xr:uid="{00000000-0005-0000-0000-000025110000}"/>
    <cellStyle name="Millares 10 2" xfId="326" xr:uid="{00000000-0005-0000-0000-000026110000}"/>
    <cellStyle name="Millares 10 2 10" xfId="7143" xr:uid="{00000000-0005-0000-0000-000027110000}"/>
    <cellStyle name="Millares 10 2 11" xfId="7144" xr:uid="{00000000-0005-0000-0000-000028110000}"/>
    <cellStyle name="Millares 10 2 12" xfId="7145" xr:uid="{00000000-0005-0000-0000-000029110000}"/>
    <cellStyle name="Millares 10 2 13" xfId="7146" xr:uid="{00000000-0005-0000-0000-00002A110000}"/>
    <cellStyle name="Millares 10 2 14" xfId="7147" xr:uid="{00000000-0005-0000-0000-00002B110000}"/>
    <cellStyle name="Millares 10 2 15" xfId="7148" xr:uid="{00000000-0005-0000-0000-00002C110000}"/>
    <cellStyle name="Millares 10 2 16" xfId="7149" xr:uid="{00000000-0005-0000-0000-00002D110000}"/>
    <cellStyle name="Millares 10 2 17" xfId="7150" xr:uid="{00000000-0005-0000-0000-00002E110000}"/>
    <cellStyle name="Millares 10 2 18" xfId="7151" xr:uid="{00000000-0005-0000-0000-00002F110000}"/>
    <cellStyle name="Millares 10 2 19" xfId="7152" xr:uid="{00000000-0005-0000-0000-000030110000}"/>
    <cellStyle name="Millares 10 2 2" xfId="3583" xr:uid="{00000000-0005-0000-0000-000031110000}"/>
    <cellStyle name="Millares 10 2 2 10" xfId="7153" xr:uid="{00000000-0005-0000-0000-000032110000}"/>
    <cellStyle name="Millares 10 2 2 11" xfId="7154" xr:uid="{00000000-0005-0000-0000-000033110000}"/>
    <cellStyle name="Millares 10 2 2 12" xfId="7155" xr:uid="{00000000-0005-0000-0000-000034110000}"/>
    <cellStyle name="Millares 10 2 2 13" xfId="7156" xr:uid="{00000000-0005-0000-0000-000035110000}"/>
    <cellStyle name="Millares 10 2 2 14" xfId="7157" xr:uid="{00000000-0005-0000-0000-000036110000}"/>
    <cellStyle name="Millares 10 2 2 15" xfId="7158" xr:uid="{00000000-0005-0000-0000-000037110000}"/>
    <cellStyle name="Millares 10 2 2 16" xfId="7159" xr:uid="{00000000-0005-0000-0000-000038110000}"/>
    <cellStyle name="Millares 10 2 2 17" xfId="7160" xr:uid="{00000000-0005-0000-0000-000039110000}"/>
    <cellStyle name="Millares 10 2 2 18" xfId="7161" xr:uid="{00000000-0005-0000-0000-00003A110000}"/>
    <cellStyle name="Millares 10 2 2 19" xfId="7162" xr:uid="{00000000-0005-0000-0000-00003B110000}"/>
    <cellStyle name="Millares 10 2 2 2" xfId="7163" xr:uid="{00000000-0005-0000-0000-00003C110000}"/>
    <cellStyle name="Millares 10 2 2 20" xfId="7164" xr:uid="{00000000-0005-0000-0000-00003D110000}"/>
    <cellStyle name="Millares 10 2 2 21" xfId="7165" xr:uid="{00000000-0005-0000-0000-00003E110000}"/>
    <cellStyle name="Millares 10 2 2 22" xfId="7166" xr:uid="{00000000-0005-0000-0000-00003F110000}"/>
    <cellStyle name="Millares 10 2 2 23" xfId="7167" xr:uid="{00000000-0005-0000-0000-000040110000}"/>
    <cellStyle name="Millares 10 2 2 24" xfId="7168" xr:uid="{00000000-0005-0000-0000-000041110000}"/>
    <cellStyle name="Millares 10 2 2 25" xfId="7169" xr:uid="{00000000-0005-0000-0000-000042110000}"/>
    <cellStyle name="Millares 10 2 2 26" xfId="7170" xr:uid="{00000000-0005-0000-0000-000043110000}"/>
    <cellStyle name="Millares 10 2 2 27" xfId="7171" xr:uid="{00000000-0005-0000-0000-000044110000}"/>
    <cellStyle name="Millares 10 2 2 28" xfId="7172" xr:uid="{00000000-0005-0000-0000-000045110000}"/>
    <cellStyle name="Millares 10 2 2 29" xfId="7173" xr:uid="{00000000-0005-0000-0000-000046110000}"/>
    <cellStyle name="Millares 10 2 2 3" xfId="7174" xr:uid="{00000000-0005-0000-0000-000047110000}"/>
    <cellStyle name="Millares 10 2 2 30" xfId="7175" xr:uid="{00000000-0005-0000-0000-000048110000}"/>
    <cellStyle name="Millares 10 2 2 31" xfId="7176" xr:uid="{00000000-0005-0000-0000-000049110000}"/>
    <cellStyle name="Millares 10 2 2 32" xfId="7177" xr:uid="{00000000-0005-0000-0000-00004A110000}"/>
    <cellStyle name="Millares 10 2 2 33" xfId="7178" xr:uid="{00000000-0005-0000-0000-00004B110000}"/>
    <cellStyle name="Millares 10 2 2 34" xfId="7179" xr:uid="{00000000-0005-0000-0000-00004C110000}"/>
    <cellStyle name="Millares 10 2 2 35" xfId="7180" xr:uid="{00000000-0005-0000-0000-00004D110000}"/>
    <cellStyle name="Millares 10 2 2 36" xfId="7181" xr:uid="{00000000-0005-0000-0000-00004E110000}"/>
    <cellStyle name="Millares 10 2 2 37" xfId="7182" xr:uid="{00000000-0005-0000-0000-00004F110000}"/>
    <cellStyle name="Millares 10 2 2 38" xfId="7183" xr:uid="{00000000-0005-0000-0000-000050110000}"/>
    <cellStyle name="Millares 10 2 2 39" xfId="7184" xr:uid="{00000000-0005-0000-0000-000051110000}"/>
    <cellStyle name="Millares 10 2 2 4" xfId="7185" xr:uid="{00000000-0005-0000-0000-000052110000}"/>
    <cellStyle name="Millares 10 2 2 40" xfId="7186" xr:uid="{00000000-0005-0000-0000-000053110000}"/>
    <cellStyle name="Millares 10 2 2 41" xfId="7187" xr:uid="{00000000-0005-0000-0000-000054110000}"/>
    <cellStyle name="Millares 10 2 2 42" xfId="7188" xr:uid="{00000000-0005-0000-0000-000055110000}"/>
    <cellStyle name="Millares 10 2 2 43" xfId="7189" xr:uid="{00000000-0005-0000-0000-000056110000}"/>
    <cellStyle name="Millares 10 2 2 44" xfId="7190" xr:uid="{00000000-0005-0000-0000-000057110000}"/>
    <cellStyle name="Millares 10 2 2 45" xfId="7191" xr:uid="{00000000-0005-0000-0000-000058110000}"/>
    <cellStyle name="Millares 10 2 2 46" xfId="7192" xr:uid="{00000000-0005-0000-0000-000059110000}"/>
    <cellStyle name="Millares 10 2 2 47" xfId="7193" xr:uid="{00000000-0005-0000-0000-00005A110000}"/>
    <cellStyle name="Millares 10 2 2 48" xfId="7194" xr:uid="{00000000-0005-0000-0000-00005B110000}"/>
    <cellStyle name="Millares 10 2 2 49" xfId="7195" xr:uid="{00000000-0005-0000-0000-00005C110000}"/>
    <cellStyle name="Millares 10 2 2 5" xfId="7196" xr:uid="{00000000-0005-0000-0000-00005D110000}"/>
    <cellStyle name="Millares 10 2 2 50" xfId="7197" xr:uid="{00000000-0005-0000-0000-00005E110000}"/>
    <cellStyle name="Millares 10 2 2 51" xfId="7198" xr:uid="{00000000-0005-0000-0000-00005F110000}"/>
    <cellStyle name="Millares 10 2 2 52" xfId="7199" xr:uid="{00000000-0005-0000-0000-000060110000}"/>
    <cellStyle name="Millares 10 2 2 53" xfId="7200" xr:uid="{00000000-0005-0000-0000-000061110000}"/>
    <cellStyle name="Millares 10 2 2 54" xfId="7201" xr:uid="{00000000-0005-0000-0000-000062110000}"/>
    <cellStyle name="Millares 10 2 2 55" xfId="7202" xr:uid="{00000000-0005-0000-0000-000063110000}"/>
    <cellStyle name="Millares 10 2 2 56" xfId="7203" xr:uid="{00000000-0005-0000-0000-000064110000}"/>
    <cellStyle name="Millares 10 2 2 57" xfId="7204" xr:uid="{00000000-0005-0000-0000-000065110000}"/>
    <cellStyle name="Millares 10 2 2 58" xfId="7205" xr:uid="{00000000-0005-0000-0000-000066110000}"/>
    <cellStyle name="Millares 10 2 2 59" xfId="7206" xr:uid="{00000000-0005-0000-0000-000067110000}"/>
    <cellStyle name="Millares 10 2 2 6" xfId="7207" xr:uid="{00000000-0005-0000-0000-000068110000}"/>
    <cellStyle name="Millares 10 2 2 60" xfId="7208" xr:uid="{00000000-0005-0000-0000-000069110000}"/>
    <cellStyle name="Millares 10 2 2 61" xfId="7209" xr:uid="{00000000-0005-0000-0000-00006A110000}"/>
    <cellStyle name="Millares 10 2 2 62" xfId="7210" xr:uid="{00000000-0005-0000-0000-00006B110000}"/>
    <cellStyle name="Millares 10 2 2 63" xfId="7211" xr:uid="{00000000-0005-0000-0000-00006C110000}"/>
    <cellStyle name="Millares 10 2 2 7" xfId="7212" xr:uid="{00000000-0005-0000-0000-00006D110000}"/>
    <cellStyle name="Millares 10 2 2 8" xfId="7213" xr:uid="{00000000-0005-0000-0000-00006E110000}"/>
    <cellStyle name="Millares 10 2 2 9" xfId="7214" xr:uid="{00000000-0005-0000-0000-00006F110000}"/>
    <cellStyle name="Millares 10 2 20" xfId="7215" xr:uid="{00000000-0005-0000-0000-000070110000}"/>
    <cellStyle name="Millares 10 2 21" xfId="7216" xr:uid="{00000000-0005-0000-0000-000071110000}"/>
    <cellStyle name="Millares 10 2 22" xfId="7217" xr:uid="{00000000-0005-0000-0000-000072110000}"/>
    <cellStyle name="Millares 10 2 23" xfId="7218" xr:uid="{00000000-0005-0000-0000-000073110000}"/>
    <cellStyle name="Millares 10 2 24" xfId="7219" xr:uid="{00000000-0005-0000-0000-000074110000}"/>
    <cellStyle name="Millares 10 2 25" xfId="7220" xr:uid="{00000000-0005-0000-0000-000075110000}"/>
    <cellStyle name="Millares 10 2 26" xfId="7221" xr:uid="{00000000-0005-0000-0000-000076110000}"/>
    <cellStyle name="Millares 10 2 27" xfId="7222" xr:uid="{00000000-0005-0000-0000-000077110000}"/>
    <cellStyle name="Millares 10 2 28" xfId="7223" xr:uid="{00000000-0005-0000-0000-000078110000}"/>
    <cellStyle name="Millares 10 2 29" xfId="7224" xr:uid="{00000000-0005-0000-0000-000079110000}"/>
    <cellStyle name="Millares 10 2 3" xfId="7225" xr:uid="{00000000-0005-0000-0000-00007A110000}"/>
    <cellStyle name="Millares 10 2 30" xfId="7226" xr:uid="{00000000-0005-0000-0000-00007B110000}"/>
    <cellStyle name="Millares 10 2 31" xfId="7227" xr:uid="{00000000-0005-0000-0000-00007C110000}"/>
    <cellStyle name="Millares 10 2 32" xfId="7228" xr:uid="{00000000-0005-0000-0000-00007D110000}"/>
    <cellStyle name="Millares 10 2 33" xfId="7229" xr:uid="{00000000-0005-0000-0000-00007E110000}"/>
    <cellStyle name="Millares 10 2 34" xfId="7230" xr:uid="{00000000-0005-0000-0000-00007F110000}"/>
    <cellStyle name="Millares 10 2 35" xfId="7231" xr:uid="{00000000-0005-0000-0000-000080110000}"/>
    <cellStyle name="Millares 10 2 36" xfId="7232" xr:uid="{00000000-0005-0000-0000-000081110000}"/>
    <cellStyle name="Millares 10 2 37" xfId="7233" xr:uid="{00000000-0005-0000-0000-000082110000}"/>
    <cellStyle name="Millares 10 2 38" xfId="7234" xr:uid="{00000000-0005-0000-0000-000083110000}"/>
    <cellStyle name="Millares 10 2 39" xfId="7235" xr:uid="{00000000-0005-0000-0000-000084110000}"/>
    <cellStyle name="Millares 10 2 4" xfId="7236" xr:uid="{00000000-0005-0000-0000-000085110000}"/>
    <cellStyle name="Millares 10 2 40" xfId="7237" xr:uid="{00000000-0005-0000-0000-000086110000}"/>
    <cellStyle name="Millares 10 2 41" xfId="7238" xr:uid="{00000000-0005-0000-0000-000087110000}"/>
    <cellStyle name="Millares 10 2 42" xfId="7239" xr:uid="{00000000-0005-0000-0000-000088110000}"/>
    <cellStyle name="Millares 10 2 43" xfId="7240" xr:uid="{00000000-0005-0000-0000-000089110000}"/>
    <cellStyle name="Millares 10 2 44" xfId="7241" xr:uid="{00000000-0005-0000-0000-00008A110000}"/>
    <cellStyle name="Millares 10 2 45" xfId="7242" xr:uid="{00000000-0005-0000-0000-00008B110000}"/>
    <cellStyle name="Millares 10 2 46" xfId="7243" xr:uid="{00000000-0005-0000-0000-00008C110000}"/>
    <cellStyle name="Millares 10 2 47" xfId="7244" xr:uid="{00000000-0005-0000-0000-00008D110000}"/>
    <cellStyle name="Millares 10 2 48" xfId="7245" xr:uid="{00000000-0005-0000-0000-00008E110000}"/>
    <cellStyle name="Millares 10 2 49" xfId="7246" xr:uid="{00000000-0005-0000-0000-00008F110000}"/>
    <cellStyle name="Millares 10 2 5" xfId="7247" xr:uid="{00000000-0005-0000-0000-000090110000}"/>
    <cellStyle name="Millares 10 2 50" xfId="7248" xr:uid="{00000000-0005-0000-0000-000091110000}"/>
    <cellStyle name="Millares 10 2 51" xfId="7249" xr:uid="{00000000-0005-0000-0000-000092110000}"/>
    <cellStyle name="Millares 10 2 52" xfId="7250" xr:uid="{00000000-0005-0000-0000-000093110000}"/>
    <cellStyle name="Millares 10 2 53" xfId="7251" xr:uid="{00000000-0005-0000-0000-000094110000}"/>
    <cellStyle name="Millares 10 2 54" xfId="7252" xr:uid="{00000000-0005-0000-0000-000095110000}"/>
    <cellStyle name="Millares 10 2 55" xfId="7253" xr:uid="{00000000-0005-0000-0000-000096110000}"/>
    <cellStyle name="Millares 10 2 56" xfId="7254" xr:uid="{00000000-0005-0000-0000-000097110000}"/>
    <cellStyle name="Millares 10 2 57" xfId="7255" xr:uid="{00000000-0005-0000-0000-000098110000}"/>
    <cellStyle name="Millares 10 2 58" xfId="7256" xr:uid="{00000000-0005-0000-0000-000099110000}"/>
    <cellStyle name="Millares 10 2 59" xfId="7257" xr:uid="{00000000-0005-0000-0000-00009A110000}"/>
    <cellStyle name="Millares 10 2 6" xfId="7258" xr:uid="{00000000-0005-0000-0000-00009B110000}"/>
    <cellStyle name="Millares 10 2 60" xfId="7259" xr:uid="{00000000-0005-0000-0000-00009C110000}"/>
    <cellStyle name="Millares 10 2 61" xfId="7260" xr:uid="{00000000-0005-0000-0000-00009D110000}"/>
    <cellStyle name="Millares 10 2 62" xfId="7261" xr:uid="{00000000-0005-0000-0000-00009E110000}"/>
    <cellStyle name="Millares 10 2 63" xfId="7262" xr:uid="{00000000-0005-0000-0000-00009F110000}"/>
    <cellStyle name="Millares 10 2 64" xfId="7263" xr:uid="{00000000-0005-0000-0000-0000A0110000}"/>
    <cellStyle name="Millares 10 2 7" xfId="7264" xr:uid="{00000000-0005-0000-0000-0000A1110000}"/>
    <cellStyle name="Millares 10 2 8" xfId="7265" xr:uid="{00000000-0005-0000-0000-0000A2110000}"/>
    <cellStyle name="Millares 10 2 9" xfId="7266" xr:uid="{00000000-0005-0000-0000-0000A3110000}"/>
    <cellStyle name="Millares 10 20" xfId="3572" xr:uid="{00000000-0005-0000-0000-0000A4110000}"/>
    <cellStyle name="Millares 10 21" xfId="7267" xr:uid="{00000000-0005-0000-0000-0000A5110000}"/>
    <cellStyle name="Millares 10 22" xfId="7268" xr:uid="{00000000-0005-0000-0000-0000A6110000}"/>
    <cellStyle name="Millares 10 23" xfId="7269" xr:uid="{00000000-0005-0000-0000-0000A7110000}"/>
    <cellStyle name="Millares 10 24" xfId="7270" xr:uid="{00000000-0005-0000-0000-0000A8110000}"/>
    <cellStyle name="Millares 10 25" xfId="7271" xr:uid="{00000000-0005-0000-0000-0000A9110000}"/>
    <cellStyle name="Millares 10 26" xfId="7272" xr:uid="{00000000-0005-0000-0000-0000AA110000}"/>
    <cellStyle name="Millares 10 27" xfId="7273" xr:uid="{00000000-0005-0000-0000-0000AB110000}"/>
    <cellStyle name="Millares 10 28" xfId="7274" xr:uid="{00000000-0005-0000-0000-0000AC110000}"/>
    <cellStyle name="Millares 10 29" xfId="7275" xr:uid="{00000000-0005-0000-0000-0000AD110000}"/>
    <cellStyle name="Millares 10 3" xfId="327" xr:uid="{00000000-0005-0000-0000-0000AE110000}"/>
    <cellStyle name="Millares 10 3 10" xfId="7276" xr:uid="{00000000-0005-0000-0000-0000AF110000}"/>
    <cellStyle name="Millares 10 3 11" xfId="7277" xr:uid="{00000000-0005-0000-0000-0000B0110000}"/>
    <cellStyle name="Millares 10 3 12" xfId="7278" xr:uid="{00000000-0005-0000-0000-0000B1110000}"/>
    <cellStyle name="Millares 10 3 13" xfId="7279" xr:uid="{00000000-0005-0000-0000-0000B2110000}"/>
    <cellStyle name="Millares 10 3 14" xfId="7280" xr:uid="{00000000-0005-0000-0000-0000B3110000}"/>
    <cellStyle name="Millares 10 3 15" xfId="7281" xr:uid="{00000000-0005-0000-0000-0000B4110000}"/>
    <cellStyle name="Millares 10 3 16" xfId="7282" xr:uid="{00000000-0005-0000-0000-0000B5110000}"/>
    <cellStyle name="Millares 10 3 17" xfId="7283" xr:uid="{00000000-0005-0000-0000-0000B6110000}"/>
    <cellStyle name="Millares 10 3 18" xfId="7284" xr:uid="{00000000-0005-0000-0000-0000B7110000}"/>
    <cellStyle name="Millares 10 3 19" xfId="7285" xr:uid="{00000000-0005-0000-0000-0000B8110000}"/>
    <cellStyle name="Millares 10 3 2" xfId="3584" xr:uid="{00000000-0005-0000-0000-0000B9110000}"/>
    <cellStyle name="Millares 10 3 20" xfId="7286" xr:uid="{00000000-0005-0000-0000-0000BA110000}"/>
    <cellStyle name="Millares 10 3 21" xfId="7287" xr:uid="{00000000-0005-0000-0000-0000BB110000}"/>
    <cellStyle name="Millares 10 3 22" xfId="7288" xr:uid="{00000000-0005-0000-0000-0000BC110000}"/>
    <cellStyle name="Millares 10 3 23" xfId="7289" xr:uid="{00000000-0005-0000-0000-0000BD110000}"/>
    <cellStyle name="Millares 10 3 24" xfId="7290" xr:uid="{00000000-0005-0000-0000-0000BE110000}"/>
    <cellStyle name="Millares 10 3 25" xfId="7291" xr:uid="{00000000-0005-0000-0000-0000BF110000}"/>
    <cellStyle name="Millares 10 3 26" xfId="7292" xr:uid="{00000000-0005-0000-0000-0000C0110000}"/>
    <cellStyle name="Millares 10 3 27" xfId="7293" xr:uid="{00000000-0005-0000-0000-0000C1110000}"/>
    <cellStyle name="Millares 10 3 28" xfId="7294" xr:uid="{00000000-0005-0000-0000-0000C2110000}"/>
    <cellStyle name="Millares 10 3 29" xfId="7295" xr:uid="{00000000-0005-0000-0000-0000C3110000}"/>
    <cellStyle name="Millares 10 3 3" xfId="7296" xr:uid="{00000000-0005-0000-0000-0000C4110000}"/>
    <cellStyle name="Millares 10 3 30" xfId="7297" xr:uid="{00000000-0005-0000-0000-0000C5110000}"/>
    <cellStyle name="Millares 10 3 31" xfId="7298" xr:uid="{00000000-0005-0000-0000-0000C6110000}"/>
    <cellStyle name="Millares 10 3 32" xfId="7299" xr:uid="{00000000-0005-0000-0000-0000C7110000}"/>
    <cellStyle name="Millares 10 3 33" xfId="7300" xr:uid="{00000000-0005-0000-0000-0000C8110000}"/>
    <cellStyle name="Millares 10 3 34" xfId="7301" xr:uid="{00000000-0005-0000-0000-0000C9110000}"/>
    <cellStyle name="Millares 10 3 35" xfId="7302" xr:uid="{00000000-0005-0000-0000-0000CA110000}"/>
    <cellStyle name="Millares 10 3 36" xfId="7303" xr:uid="{00000000-0005-0000-0000-0000CB110000}"/>
    <cellStyle name="Millares 10 3 37" xfId="7304" xr:uid="{00000000-0005-0000-0000-0000CC110000}"/>
    <cellStyle name="Millares 10 3 38" xfId="7305" xr:uid="{00000000-0005-0000-0000-0000CD110000}"/>
    <cellStyle name="Millares 10 3 39" xfId="7306" xr:uid="{00000000-0005-0000-0000-0000CE110000}"/>
    <cellStyle name="Millares 10 3 4" xfId="7307" xr:uid="{00000000-0005-0000-0000-0000CF110000}"/>
    <cellStyle name="Millares 10 3 40" xfId="7308" xr:uid="{00000000-0005-0000-0000-0000D0110000}"/>
    <cellStyle name="Millares 10 3 41" xfId="7309" xr:uid="{00000000-0005-0000-0000-0000D1110000}"/>
    <cellStyle name="Millares 10 3 42" xfId="7310" xr:uid="{00000000-0005-0000-0000-0000D2110000}"/>
    <cellStyle name="Millares 10 3 43" xfId="7311" xr:uid="{00000000-0005-0000-0000-0000D3110000}"/>
    <cellStyle name="Millares 10 3 44" xfId="7312" xr:uid="{00000000-0005-0000-0000-0000D4110000}"/>
    <cellStyle name="Millares 10 3 45" xfId="7313" xr:uid="{00000000-0005-0000-0000-0000D5110000}"/>
    <cellStyle name="Millares 10 3 46" xfId="7314" xr:uid="{00000000-0005-0000-0000-0000D6110000}"/>
    <cellStyle name="Millares 10 3 47" xfId="7315" xr:uid="{00000000-0005-0000-0000-0000D7110000}"/>
    <cellStyle name="Millares 10 3 48" xfId="7316" xr:uid="{00000000-0005-0000-0000-0000D8110000}"/>
    <cellStyle name="Millares 10 3 49" xfId="7317" xr:uid="{00000000-0005-0000-0000-0000D9110000}"/>
    <cellStyle name="Millares 10 3 5" xfId="7318" xr:uid="{00000000-0005-0000-0000-0000DA110000}"/>
    <cellStyle name="Millares 10 3 50" xfId="7319" xr:uid="{00000000-0005-0000-0000-0000DB110000}"/>
    <cellStyle name="Millares 10 3 51" xfId="7320" xr:uid="{00000000-0005-0000-0000-0000DC110000}"/>
    <cellStyle name="Millares 10 3 52" xfId="7321" xr:uid="{00000000-0005-0000-0000-0000DD110000}"/>
    <cellStyle name="Millares 10 3 53" xfId="7322" xr:uid="{00000000-0005-0000-0000-0000DE110000}"/>
    <cellStyle name="Millares 10 3 54" xfId="7323" xr:uid="{00000000-0005-0000-0000-0000DF110000}"/>
    <cellStyle name="Millares 10 3 55" xfId="7324" xr:uid="{00000000-0005-0000-0000-0000E0110000}"/>
    <cellStyle name="Millares 10 3 56" xfId="7325" xr:uid="{00000000-0005-0000-0000-0000E1110000}"/>
    <cellStyle name="Millares 10 3 57" xfId="7326" xr:uid="{00000000-0005-0000-0000-0000E2110000}"/>
    <cellStyle name="Millares 10 3 58" xfId="7327" xr:uid="{00000000-0005-0000-0000-0000E3110000}"/>
    <cellStyle name="Millares 10 3 59" xfId="7328" xr:uid="{00000000-0005-0000-0000-0000E4110000}"/>
    <cellStyle name="Millares 10 3 6" xfId="7329" xr:uid="{00000000-0005-0000-0000-0000E5110000}"/>
    <cellStyle name="Millares 10 3 60" xfId="7330" xr:uid="{00000000-0005-0000-0000-0000E6110000}"/>
    <cellStyle name="Millares 10 3 61" xfId="7331" xr:uid="{00000000-0005-0000-0000-0000E7110000}"/>
    <cellStyle name="Millares 10 3 62" xfId="7332" xr:uid="{00000000-0005-0000-0000-0000E8110000}"/>
    <cellStyle name="Millares 10 3 63" xfId="7333" xr:uid="{00000000-0005-0000-0000-0000E9110000}"/>
    <cellStyle name="Millares 10 3 64" xfId="7334" xr:uid="{00000000-0005-0000-0000-0000EA110000}"/>
    <cellStyle name="Millares 10 3 7" xfId="7335" xr:uid="{00000000-0005-0000-0000-0000EB110000}"/>
    <cellStyle name="Millares 10 3 8" xfId="7336" xr:uid="{00000000-0005-0000-0000-0000EC110000}"/>
    <cellStyle name="Millares 10 3 9" xfId="7337" xr:uid="{00000000-0005-0000-0000-0000ED110000}"/>
    <cellStyle name="Millares 10 30" xfId="7338" xr:uid="{00000000-0005-0000-0000-0000EE110000}"/>
    <cellStyle name="Millares 10 31" xfId="7339" xr:uid="{00000000-0005-0000-0000-0000EF110000}"/>
    <cellStyle name="Millares 10 32" xfId="7340" xr:uid="{00000000-0005-0000-0000-0000F0110000}"/>
    <cellStyle name="Millares 10 33" xfId="7341" xr:uid="{00000000-0005-0000-0000-0000F1110000}"/>
    <cellStyle name="Millares 10 34" xfId="7342" xr:uid="{00000000-0005-0000-0000-0000F2110000}"/>
    <cellStyle name="Millares 10 35" xfId="7343" xr:uid="{00000000-0005-0000-0000-0000F3110000}"/>
    <cellStyle name="Millares 10 36" xfId="7344" xr:uid="{00000000-0005-0000-0000-0000F4110000}"/>
    <cellStyle name="Millares 10 37" xfId="7345" xr:uid="{00000000-0005-0000-0000-0000F5110000}"/>
    <cellStyle name="Millares 10 38" xfId="7346" xr:uid="{00000000-0005-0000-0000-0000F6110000}"/>
    <cellStyle name="Millares 10 39" xfId="7347" xr:uid="{00000000-0005-0000-0000-0000F7110000}"/>
    <cellStyle name="Millares 10 4" xfId="328" xr:uid="{00000000-0005-0000-0000-0000F8110000}"/>
    <cellStyle name="Millares 10 4 10" xfId="7348" xr:uid="{00000000-0005-0000-0000-0000F9110000}"/>
    <cellStyle name="Millares 10 4 11" xfId="7349" xr:uid="{00000000-0005-0000-0000-0000FA110000}"/>
    <cellStyle name="Millares 10 4 12" xfId="7350" xr:uid="{00000000-0005-0000-0000-0000FB110000}"/>
    <cellStyle name="Millares 10 4 13" xfId="7351" xr:uid="{00000000-0005-0000-0000-0000FC110000}"/>
    <cellStyle name="Millares 10 4 14" xfId="7352" xr:uid="{00000000-0005-0000-0000-0000FD110000}"/>
    <cellStyle name="Millares 10 4 15" xfId="7353" xr:uid="{00000000-0005-0000-0000-0000FE110000}"/>
    <cellStyle name="Millares 10 4 16" xfId="7354" xr:uid="{00000000-0005-0000-0000-0000FF110000}"/>
    <cellStyle name="Millares 10 4 17" xfId="7355" xr:uid="{00000000-0005-0000-0000-000000120000}"/>
    <cellStyle name="Millares 10 4 18" xfId="7356" xr:uid="{00000000-0005-0000-0000-000001120000}"/>
    <cellStyle name="Millares 10 4 19" xfId="7357" xr:uid="{00000000-0005-0000-0000-000002120000}"/>
    <cellStyle name="Millares 10 4 2" xfId="3585" xr:uid="{00000000-0005-0000-0000-000003120000}"/>
    <cellStyle name="Millares 10 4 20" xfId="7358" xr:uid="{00000000-0005-0000-0000-000004120000}"/>
    <cellStyle name="Millares 10 4 21" xfId="7359" xr:uid="{00000000-0005-0000-0000-000005120000}"/>
    <cellStyle name="Millares 10 4 22" xfId="7360" xr:uid="{00000000-0005-0000-0000-000006120000}"/>
    <cellStyle name="Millares 10 4 23" xfId="7361" xr:uid="{00000000-0005-0000-0000-000007120000}"/>
    <cellStyle name="Millares 10 4 24" xfId="7362" xr:uid="{00000000-0005-0000-0000-000008120000}"/>
    <cellStyle name="Millares 10 4 25" xfId="7363" xr:uid="{00000000-0005-0000-0000-000009120000}"/>
    <cellStyle name="Millares 10 4 26" xfId="7364" xr:uid="{00000000-0005-0000-0000-00000A120000}"/>
    <cellStyle name="Millares 10 4 27" xfId="7365" xr:uid="{00000000-0005-0000-0000-00000B120000}"/>
    <cellStyle name="Millares 10 4 28" xfId="7366" xr:uid="{00000000-0005-0000-0000-00000C120000}"/>
    <cellStyle name="Millares 10 4 29" xfId="7367" xr:uid="{00000000-0005-0000-0000-00000D120000}"/>
    <cellStyle name="Millares 10 4 3" xfId="7368" xr:uid="{00000000-0005-0000-0000-00000E120000}"/>
    <cellStyle name="Millares 10 4 30" xfId="7369" xr:uid="{00000000-0005-0000-0000-00000F120000}"/>
    <cellStyle name="Millares 10 4 31" xfId="7370" xr:uid="{00000000-0005-0000-0000-000010120000}"/>
    <cellStyle name="Millares 10 4 32" xfId="7371" xr:uid="{00000000-0005-0000-0000-000011120000}"/>
    <cellStyle name="Millares 10 4 33" xfId="7372" xr:uid="{00000000-0005-0000-0000-000012120000}"/>
    <cellStyle name="Millares 10 4 34" xfId="7373" xr:uid="{00000000-0005-0000-0000-000013120000}"/>
    <cellStyle name="Millares 10 4 35" xfId="7374" xr:uid="{00000000-0005-0000-0000-000014120000}"/>
    <cellStyle name="Millares 10 4 36" xfId="7375" xr:uid="{00000000-0005-0000-0000-000015120000}"/>
    <cellStyle name="Millares 10 4 37" xfId="7376" xr:uid="{00000000-0005-0000-0000-000016120000}"/>
    <cellStyle name="Millares 10 4 38" xfId="7377" xr:uid="{00000000-0005-0000-0000-000017120000}"/>
    <cellStyle name="Millares 10 4 39" xfId="7378" xr:uid="{00000000-0005-0000-0000-000018120000}"/>
    <cellStyle name="Millares 10 4 4" xfId="7379" xr:uid="{00000000-0005-0000-0000-000019120000}"/>
    <cellStyle name="Millares 10 4 40" xfId="7380" xr:uid="{00000000-0005-0000-0000-00001A120000}"/>
    <cellStyle name="Millares 10 4 41" xfId="7381" xr:uid="{00000000-0005-0000-0000-00001B120000}"/>
    <cellStyle name="Millares 10 4 42" xfId="7382" xr:uid="{00000000-0005-0000-0000-00001C120000}"/>
    <cellStyle name="Millares 10 4 43" xfId="7383" xr:uid="{00000000-0005-0000-0000-00001D120000}"/>
    <cellStyle name="Millares 10 4 44" xfId="7384" xr:uid="{00000000-0005-0000-0000-00001E120000}"/>
    <cellStyle name="Millares 10 4 45" xfId="7385" xr:uid="{00000000-0005-0000-0000-00001F120000}"/>
    <cellStyle name="Millares 10 4 46" xfId="7386" xr:uid="{00000000-0005-0000-0000-000020120000}"/>
    <cellStyle name="Millares 10 4 47" xfId="7387" xr:uid="{00000000-0005-0000-0000-000021120000}"/>
    <cellStyle name="Millares 10 4 48" xfId="7388" xr:uid="{00000000-0005-0000-0000-000022120000}"/>
    <cellStyle name="Millares 10 4 49" xfId="7389" xr:uid="{00000000-0005-0000-0000-000023120000}"/>
    <cellStyle name="Millares 10 4 5" xfId="7390" xr:uid="{00000000-0005-0000-0000-000024120000}"/>
    <cellStyle name="Millares 10 4 50" xfId="7391" xr:uid="{00000000-0005-0000-0000-000025120000}"/>
    <cellStyle name="Millares 10 4 51" xfId="7392" xr:uid="{00000000-0005-0000-0000-000026120000}"/>
    <cellStyle name="Millares 10 4 52" xfId="7393" xr:uid="{00000000-0005-0000-0000-000027120000}"/>
    <cellStyle name="Millares 10 4 53" xfId="7394" xr:uid="{00000000-0005-0000-0000-000028120000}"/>
    <cellStyle name="Millares 10 4 54" xfId="7395" xr:uid="{00000000-0005-0000-0000-000029120000}"/>
    <cellStyle name="Millares 10 4 55" xfId="7396" xr:uid="{00000000-0005-0000-0000-00002A120000}"/>
    <cellStyle name="Millares 10 4 56" xfId="7397" xr:uid="{00000000-0005-0000-0000-00002B120000}"/>
    <cellStyle name="Millares 10 4 57" xfId="7398" xr:uid="{00000000-0005-0000-0000-00002C120000}"/>
    <cellStyle name="Millares 10 4 58" xfId="7399" xr:uid="{00000000-0005-0000-0000-00002D120000}"/>
    <cellStyle name="Millares 10 4 59" xfId="7400" xr:uid="{00000000-0005-0000-0000-00002E120000}"/>
    <cellStyle name="Millares 10 4 6" xfId="7401" xr:uid="{00000000-0005-0000-0000-00002F120000}"/>
    <cellStyle name="Millares 10 4 60" xfId="7402" xr:uid="{00000000-0005-0000-0000-000030120000}"/>
    <cellStyle name="Millares 10 4 61" xfId="7403" xr:uid="{00000000-0005-0000-0000-000031120000}"/>
    <cellStyle name="Millares 10 4 62" xfId="7404" xr:uid="{00000000-0005-0000-0000-000032120000}"/>
    <cellStyle name="Millares 10 4 63" xfId="7405" xr:uid="{00000000-0005-0000-0000-000033120000}"/>
    <cellStyle name="Millares 10 4 64" xfId="7406" xr:uid="{00000000-0005-0000-0000-000034120000}"/>
    <cellStyle name="Millares 10 4 7" xfId="7407" xr:uid="{00000000-0005-0000-0000-000035120000}"/>
    <cellStyle name="Millares 10 4 8" xfId="7408" xr:uid="{00000000-0005-0000-0000-000036120000}"/>
    <cellStyle name="Millares 10 4 9" xfId="7409" xr:uid="{00000000-0005-0000-0000-000037120000}"/>
    <cellStyle name="Millares 10 40" xfId="7410" xr:uid="{00000000-0005-0000-0000-000038120000}"/>
    <cellStyle name="Millares 10 41" xfId="7411" xr:uid="{00000000-0005-0000-0000-000039120000}"/>
    <cellStyle name="Millares 10 42" xfId="7412" xr:uid="{00000000-0005-0000-0000-00003A120000}"/>
    <cellStyle name="Millares 10 43" xfId="7413" xr:uid="{00000000-0005-0000-0000-00003B120000}"/>
    <cellStyle name="Millares 10 44" xfId="7414" xr:uid="{00000000-0005-0000-0000-00003C120000}"/>
    <cellStyle name="Millares 10 45" xfId="7415" xr:uid="{00000000-0005-0000-0000-00003D120000}"/>
    <cellStyle name="Millares 10 46" xfId="7416" xr:uid="{00000000-0005-0000-0000-00003E120000}"/>
    <cellStyle name="Millares 10 47" xfId="7417" xr:uid="{00000000-0005-0000-0000-00003F120000}"/>
    <cellStyle name="Millares 10 48" xfId="7418" xr:uid="{00000000-0005-0000-0000-000040120000}"/>
    <cellStyle name="Millares 10 49" xfId="7419" xr:uid="{00000000-0005-0000-0000-000041120000}"/>
    <cellStyle name="Millares 10 5" xfId="329" xr:uid="{00000000-0005-0000-0000-000042120000}"/>
    <cellStyle name="Millares 10 5 10" xfId="7420" xr:uid="{00000000-0005-0000-0000-000043120000}"/>
    <cellStyle name="Millares 10 5 11" xfId="7421" xr:uid="{00000000-0005-0000-0000-000044120000}"/>
    <cellStyle name="Millares 10 5 12" xfId="7422" xr:uid="{00000000-0005-0000-0000-000045120000}"/>
    <cellStyle name="Millares 10 5 13" xfId="7423" xr:uid="{00000000-0005-0000-0000-000046120000}"/>
    <cellStyle name="Millares 10 5 14" xfId="7424" xr:uid="{00000000-0005-0000-0000-000047120000}"/>
    <cellStyle name="Millares 10 5 15" xfId="7425" xr:uid="{00000000-0005-0000-0000-000048120000}"/>
    <cellStyle name="Millares 10 5 16" xfId="7426" xr:uid="{00000000-0005-0000-0000-000049120000}"/>
    <cellStyle name="Millares 10 5 17" xfId="7427" xr:uid="{00000000-0005-0000-0000-00004A120000}"/>
    <cellStyle name="Millares 10 5 18" xfId="7428" xr:uid="{00000000-0005-0000-0000-00004B120000}"/>
    <cellStyle name="Millares 10 5 19" xfId="7429" xr:uid="{00000000-0005-0000-0000-00004C120000}"/>
    <cellStyle name="Millares 10 5 2" xfId="3586" xr:uid="{00000000-0005-0000-0000-00004D120000}"/>
    <cellStyle name="Millares 10 5 20" xfId="7430" xr:uid="{00000000-0005-0000-0000-00004E120000}"/>
    <cellStyle name="Millares 10 5 21" xfId="7431" xr:uid="{00000000-0005-0000-0000-00004F120000}"/>
    <cellStyle name="Millares 10 5 22" xfId="7432" xr:uid="{00000000-0005-0000-0000-000050120000}"/>
    <cellStyle name="Millares 10 5 23" xfId="7433" xr:uid="{00000000-0005-0000-0000-000051120000}"/>
    <cellStyle name="Millares 10 5 24" xfId="7434" xr:uid="{00000000-0005-0000-0000-000052120000}"/>
    <cellStyle name="Millares 10 5 25" xfId="7435" xr:uid="{00000000-0005-0000-0000-000053120000}"/>
    <cellStyle name="Millares 10 5 26" xfId="7436" xr:uid="{00000000-0005-0000-0000-000054120000}"/>
    <cellStyle name="Millares 10 5 27" xfId="7437" xr:uid="{00000000-0005-0000-0000-000055120000}"/>
    <cellStyle name="Millares 10 5 28" xfId="7438" xr:uid="{00000000-0005-0000-0000-000056120000}"/>
    <cellStyle name="Millares 10 5 29" xfId="7439" xr:uid="{00000000-0005-0000-0000-000057120000}"/>
    <cellStyle name="Millares 10 5 3" xfId="7440" xr:uid="{00000000-0005-0000-0000-000058120000}"/>
    <cellStyle name="Millares 10 5 30" xfId="7441" xr:uid="{00000000-0005-0000-0000-000059120000}"/>
    <cellStyle name="Millares 10 5 31" xfId="7442" xr:uid="{00000000-0005-0000-0000-00005A120000}"/>
    <cellStyle name="Millares 10 5 32" xfId="7443" xr:uid="{00000000-0005-0000-0000-00005B120000}"/>
    <cellStyle name="Millares 10 5 33" xfId="7444" xr:uid="{00000000-0005-0000-0000-00005C120000}"/>
    <cellStyle name="Millares 10 5 34" xfId="7445" xr:uid="{00000000-0005-0000-0000-00005D120000}"/>
    <cellStyle name="Millares 10 5 35" xfId="7446" xr:uid="{00000000-0005-0000-0000-00005E120000}"/>
    <cellStyle name="Millares 10 5 36" xfId="7447" xr:uid="{00000000-0005-0000-0000-00005F120000}"/>
    <cellStyle name="Millares 10 5 37" xfId="7448" xr:uid="{00000000-0005-0000-0000-000060120000}"/>
    <cellStyle name="Millares 10 5 38" xfId="7449" xr:uid="{00000000-0005-0000-0000-000061120000}"/>
    <cellStyle name="Millares 10 5 39" xfId="7450" xr:uid="{00000000-0005-0000-0000-000062120000}"/>
    <cellStyle name="Millares 10 5 4" xfId="7451" xr:uid="{00000000-0005-0000-0000-000063120000}"/>
    <cellStyle name="Millares 10 5 40" xfId="7452" xr:uid="{00000000-0005-0000-0000-000064120000}"/>
    <cellStyle name="Millares 10 5 41" xfId="7453" xr:uid="{00000000-0005-0000-0000-000065120000}"/>
    <cellStyle name="Millares 10 5 42" xfId="7454" xr:uid="{00000000-0005-0000-0000-000066120000}"/>
    <cellStyle name="Millares 10 5 43" xfId="7455" xr:uid="{00000000-0005-0000-0000-000067120000}"/>
    <cellStyle name="Millares 10 5 44" xfId="7456" xr:uid="{00000000-0005-0000-0000-000068120000}"/>
    <cellStyle name="Millares 10 5 45" xfId="7457" xr:uid="{00000000-0005-0000-0000-000069120000}"/>
    <cellStyle name="Millares 10 5 46" xfId="7458" xr:uid="{00000000-0005-0000-0000-00006A120000}"/>
    <cellStyle name="Millares 10 5 47" xfId="7459" xr:uid="{00000000-0005-0000-0000-00006B120000}"/>
    <cellStyle name="Millares 10 5 48" xfId="7460" xr:uid="{00000000-0005-0000-0000-00006C120000}"/>
    <cellStyle name="Millares 10 5 49" xfId="7461" xr:uid="{00000000-0005-0000-0000-00006D120000}"/>
    <cellStyle name="Millares 10 5 5" xfId="7462" xr:uid="{00000000-0005-0000-0000-00006E120000}"/>
    <cellStyle name="Millares 10 5 50" xfId="7463" xr:uid="{00000000-0005-0000-0000-00006F120000}"/>
    <cellStyle name="Millares 10 5 51" xfId="7464" xr:uid="{00000000-0005-0000-0000-000070120000}"/>
    <cellStyle name="Millares 10 5 52" xfId="7465" xr:uid="{00000000-0005-0000-0000-000071120000}"/>
    <cellStyle name="Millares 10 5 53" xfId="7466" xr:uid="{00000000-0005-0000-0000-000072120000}"/>
    <cellStyle name="Millares 10 5 54" xfId="7467" xr:uid="{00000000-0005-0000-0000-000073120000}"/>
    <cellStyle name="Millares 10 5 55" xfId="7468" xr:uid="{00000000-0005-0000-0000-000074120000}"/>
    <cellStyle name="Millares 10 5 56" xfId="7469" xr:uid="{00000000-0005-0000-0000-000075120000}"/>
    <cellStyle name="Millares 10 5 57" xfId="7470" xr:uid="{00000000-0005-0000-0000-000076120000}"/>
    <cellStyle name="Millares 10 5 58" xfId="7471" xr:uid="{00000000-0005-0000-0000-000077120000}"/>
    <cellStyle name="Millares 10 5 59" xfId="7472" xr:uid="{00000000-0005-0000-0000-000078120000}"/>
    <cellStyle name="Millares 10 5 6" xfId="7473" xr:uid="{00000000-0005-0000-0000-000079120000}"/>
    <cellStyle name="Millares 10 5 60" xfId="7474" xr:uid="{00000000-0005-0000-0000-00007A120000}"/>
    <cellStyle name="Millares 10 5 61" xfId="7475" xr:uid="{00000000-0005-0000-0000-00007B120000}"/>
    <cellStyle name="Millares 10 5 62" xfId="7476" xr:uid="{00000000-0005-0000-0000-00007C120000}"/>
    <cellStyle name="Millares 10 5 63" xfId="7477" xr:uid="{00000000-0005-0000-0000-00007D120000}"/>
    <cellStyle name="Millares 10 5 64" xfId="7478" xr:uid="{00000000-0005-0000-0000-00007E120000}"/>
    <cellStyle name="Millares 10 5 7" xfId="7479" xr:uid="{00000000-0005-0000-0000-00007F120000}"/>
    <cellStyle name="Millares 10 5 8" xfId="7480" xr:uid="{00000000-0005-0000-0000-000080120000}"/>
    <cellStyle name="Millares 10 5 9" xfId="7481" xr:uid="{00000000-0005-0000-0000-000081120000}"/>
    <cellStyle name="Millares 10 50" xfId="7482" xr:uid="{00000000-0005-0000-0000-000082120000}"/>
    <cellStyle name="Millares 10 51" xfId="7483" xr:uid="{00000000-0005-0000-0000-000083120000}"/>
    <cellStyle name="Millares 10 52" xfId="7484" xr:uid="{00000000-0005-0000-0000-000084120000}"/>
    <cellStyle name="Millares 10 53" xfId="7485" xr:uid="{00000000-0005-0000-0000-000085120000}"/>
    <cellStyle name="Millares 10 54" xfId="7486" xr:uid="{00000000-0005-0000-0000-000086120000}"/>
    <cellStyle name="Millares 10 55" xfId="7487" xr:uid="{00000000-0005-0000-0000-000087120000}"/>
    <cellStyle name="Millares 10 56" xfId="7488" xr:uid="{00000000-0005-0000-0000-000088120000}"/>
    <cellStyle name="Millares 10 57" xfId="7489" xr:uid="{00000000-0005-0000-0000-000089120000}"/>
    <cellStyle name="Millares 10 58" xfId="7490" xr:uid="{00000000-0005-0000-0000-00008A120000}"/>
    <cellStyle name="Millares 10 59" xfId="7491" xr:uid="{00000000-0005-0000-0000-00008B120000}"/>
    <cellStyle name="Millares 10 6" xfId="330" xr:uid="{00000000-0005-0000-0000-00008C120000}"/>
    <cellStyle name="Millares 10 6 10" xfId="7492" xr:uid="{00000000-0005-0000-0000-00008D120000}"/>
    <cellStyle name="Millares 10 6 11" xfId="7493" xr:uid="{00000000-0005-0000-0000-00008E120000}"/>
    <cellStyle name="Millares 10 6 12" xfId="7494" xr:uid="{00000000-0005-0000-0000-00008F120000}"/>
    <cellStyle name="Millares 10 6 13" xfId="7495" xr:uid="{00000000-0005-0000-0000-000090120000}"/>
    <cellStyle name="Millares 10 6 14" xfId="7496" xr:uid="{00000000-0005-0000-0000-000091120000}"/>
    <cellStyle name="Millares 10 6 15" xfId="7497" xr:uid="{00000000-0005-0000-0000-000092120000}"/>
    <cellStyle name="Millares 10 6 16" xfId="7498" xr:uid="{00000000-0005-0000-0000-000093120000}"/>
    <cellStyle name="Millares 10 6 17" xfId="7499" xr:uid="{00000000-0005-0000-0000-000094120000}"/>
    <cellStyle name="Millares 10 6 18" xfId="7500" xr:uid="{00000000-0005-0000-0000-000095120000}"/>
    <cellStyle name="Millares 10 6 19" xfId="7501" xr:uid="{00000000-0005-0000-0000-000096120000}"/>
    <cellStyle name="Millares 10 6 2" xfId="3587" xr:uid="{00000000-0005-0000-0000-000097120000}"/>
    <cellStyle name="Millares 10 6 20" xfId="7502" xr:uid="{00000000-0005-0000-0000-000098120000}"/>
    <cellStyle name="Millares 10 6 21" xfId="7503" xr:uid="{00000000-0005-0000-0000-000099120000}"/>
    <cellStyle name="Millares 10 6 22" xfId="7504" xr:uid="{00000000-0005-0000-0000-00009A120000}"/>
    <cellStyle name="Millares 10 6 23" xfId="7505" xr:uid="{00000000-0005-0000-0000-00009B120000}"/>
    <cellStyle name="Millares 10 6 24" xfId="7506" xr:uid="{00000000-0005-0000-0000-00009C120000}"/>
    <cellStyle name="Millares 10 6 25" xfId="7507" xr:uid="{00000000-0005-0000-0000-00009D120000}"/>
    <cellStyle name="Millares 10 6 26" xfId="7508" xr:uid="{00000000-0005-0000-0000-00009E120000}"/>
    <cellStyle name="Millares 10 6 27" xfId="7509" xr:uid="{00000000-0005-0000-0000-00009F120000}"/>
    <cellStyle name="Millares 10 6 28" xfId="7510" xr:uid="{00000000-0005-0000-0000-0000A0120000}"/>
    <cellStyle name="Millares 10 6 29" xfId="7511" xr:uid="{00000000-0005-0000-0000-0000A1120000}"/>
    <cellStyle name="Millares 10 6 3" xfId="7512" xr:uid="{00000000-0005-0000-0000-0000A2120000}"/>
    <cellStyle name="Millares 10 6 30" xfId="7513" xr:uid="{00000000-0005-0000-0000-0000A3120000}"/>
    <cellStyle name="Millares 10 6 31" xfId="7514" xr:uid="{00000000-0005-0000-0000-0000A4120000}"/>
    <cellStyle name="Millares 10 6 32" xfId="7515" xr:uid="{00000000-0005-0000-0000-0000A5120000}"/>
    <cellStyle name="Millares 10 6 33" xfId="7516" xr:uid="{00000000-0005-0000-0000-0000A6120000}"/>
    <cellStyle name="Millares 10 6 34" xfId="7517" xr:uid="{00000000-0005-0000-0000-0000A7120000}"/>
    <cellStyle name="Millares 10 6 35" xfId="7518" xr:uid="{00000000-0005-0000-0000-0000A8120000}"/>
    <cellStyle name="Millares 10 6 36" xfId="7519" xr:uid="{00000000-0005-0000-0000-0000A9120000}"/>
    <cellStyle name="Millares 10 6 37" xfId="7520" xr:uid="{00000000-0005-0000-0000-0000AA120000}"/>
    <cellStyle name="Millares 10 6 38" xfId="7521" xr:uid="{00000000-0005-0000-0000-0000AB120000}"/>
    <cellStyle name="Millares 10 6 39" xfId="7522" xr:uid="{00000000-0005-0000-0000-0000AC120000}"/>
    <cellStyle name="Millares 10 6 4" xfId="7523" xr:uid="{00000000-0005-0000-0000-0000AD120000}"/>
    <cellStyle name="Millares 10 6 40" xfId="7524" xr:uid="{00000000-0005-0000-0000-0000AE120000}"/>
    <cellStyle name="Millares 10 6 41" xfId="7525" xr:uid="{00000000-0005-0000-0000-0000AF120000}"/>
    <cellStyle name="Millares 10 6 42" xfId="7526" xr:uid="{00000000-0005-0000-0000-0000B0120000}"/>
    <cellStyle name="Millares 10 6 43" xfId="7527" xr:uid="{00000000-0005-0000-0000-0000B1120000}"/>
    <cellStyle name="Millares 10 6 44" xfId="7528" xr:uid="{00000000-0005-0000-0000-0000B2120000}"/>
    <cellStyle name="Millares 10 6 45" xfId="7529" xr:uid="{00000000-0005-0000-0000-0000B3120000}"/>
    <cellStyle name="Millares 10 6 46" xfId="7530" xr:uid="{00000000-0005-0000-0000-0000B4120000}"/>
    <cellStyle name="Millares 10 6 47" xfId="7531" xr:uid="{00000000-0005-0000-0000-0000B5120000}"/>
    <cellStyle name="Millares 10 6 48" xfId="7532" xr:uid="{00000000-0005-0000-0000-0000B6120000}"/>
    <cellStyle name="Millares 10 6 49" xfId="7533" xr:uid="{00000000-0005-0000-0000-0000B7120000}"/>
    <cellStyle name="Millares 10 6 5" xfId="7534" xr:uid="{00000000-0005-0000-0000-0000B8120000}"/>
    <cellStyle name="Millares 10 6 50" xfId="7535" xr:uid="{00000000-0005-0000-0000-0000B9120000}"/>
    <cellStyle name="Millares 10 6 51" xfId="7536" xr:uid="{00000000-0005-0000-0000-0000BA120000}"/>
    <cellStyle name="Millares 10 6 52" xfId="7537" xr:uid="{00000000-0005-0000-0000-0000BB120000}"/>
    <cellStyle name="Millares 10 6 53" xfId="7538" xr:uid="{00000000-0005-0000-0000-0000BC120000}"/>
    <cellStyle name="Millares 10 6 54" xfId="7539" xr:uid="{00000000-0005-0000-0000-0000BD120000}"/>
    <cellStyle name="Millares 10 6 55" xfId="7540" xr:uid="{00000000-0005-0000-0000-0000BE120000}"/>
    <cellStyle name="Millares 10 6 56" xfId="7541" xr:uid="{00000000-0005-0000-0000-0000BF120000}"/>
    <cellStyle name="Millares 10 6 57" xfId="7542" xr:uid="{00000000-0005-0000-0000-0000C0120000}"/>
    <cellStyle name="Millares 10 6 58" xfId="7543" xr:uid="{00000000-0005-0000-0000-0000C1120000}"/>
    <cellStyle name="Millares 10 6 59" xfId="7544" xr:uid="{00000000-0005-0000-0000-0000C2120000}"/>
    <cellStyle name="Millares 10 6 6" xfId="7545" xr:uid="{00000000-0005-0000-0000-0000C3120000}"/>
    <cellStyle name="Millares 10 6 60" xfId="7546" xr:uid="{00000000-0005-0000-0000-0000C4120000}"/>
    <cellStyle name="Millares 10 6 61" xfId="7547" xr:uid="{00000000-0005-0000-0000-0000C5120000}"/>
    <cellStyle name="Millares 10 6 62" xfId="7548" xr:uid="{00000000-0005-0000-0000-0000C6120000}"/>
    <cellStyle name="Millares 10 6 63" xfId="7549" xr:uid="{00000000-0005-0000-0000-0000C7120000}"/>
    <cellStyle name="Millares 10 6 64" xfId="7550" xr:uid="{00000000-0005-0000-0000-0000C8120000}"/>
    <cellStyle name="Millares 10 6 7" xfId="7551" xr:uid="{00000000-0005-0000-0000-0000C9120000}"/>
    <cellStyle name="Millares 10 6 8" xfId="7552" xr:uid="{00000000-0005-0000-0000-0000CA120000}"/>
    <cellStyle name="Millares 10 6 9" xfId="7553" xr:uid="{00000000-0005-0000-0000-0000CB120000}"/>
    <cellStyle name="Millares 10 60" xfId="7554" xr:uid="{00000000-0005-0000-0000-0000CC120000}"/>
    <cellStyle name="Millares 10 61" xfId="7555" xr:uid="{00000000-0005-0000-0000-0000CD120000}"/>
    <cellStyle name="Millares 10 62" xfId="7556" xr:uid="{00000000-0005-0000-0000-0000CE120000}"/>
    <cellStyle name="Millares 10 63" xfId="7557" xr:uid="{00000000-0005-0000-0000-0000CF120000}"/>
    <cellStyle name="Millares 10 64" xfId="7558" xr:uid="{00000000-0005-0000-0000-0000D0120000}"/>
    <cellStyle name="Millares 10 65" xfId="7559" xr:uid="{00000000-0005-0000-0000-0000D1120000}"/>
    <cellStyle name="Millares 10 66" xfId="7560" xr:uid="{00000000-0005-0000-0000-0000D2120000}"/>
    <cellStyle name="Millares 10 67" xfId="7561" xr:uid="{00000000-0005-0000-0000-0000D3120000}"/>
    <cellStyle name="Millares 10 68" xfId="7562" xr:uid="{00000000-0005-0000-0000-0000D4120000}"/>
    <cellStyle name="Millares 10 69" xfId="7563" xr:uid="{00000000-0005-0000-0000-0000D5120000}"/>
    <cellStyle name="Millares 10 7" xfId="331" xr:uid="{00000000-0005-0000-0000-0000D6120000}"/>
    <cellStyle name="Millares 10 7 2" xfId="3588" xr:uid="{00000000-0005-0000-0000-0000D7120000}"/>
    <cellStyle name="Millares 10 70" xfId="7564" xr:uid="{00000000-0005-0000-0000-0000D8120000}"/>
    <cellStyle name="Millares 10 71" xfId="7565" xr:uid="{00000000-0005-0000-0000-0000D9120000}"/>
    <cellStyle name="Millares 10 72" xfId="7566" xr:uid="{00000000-0005-0000-0000-0000DA120000}"/>
    <cellStyle name="Millares 10 73" xfId="7567" xr:uid="{00000000-0005-0000-0000-0000DB120000}"/>
    <cellStyle name="Millares 10 74" xfId="7568" xr:uid="{00000000-0005-0000-0000-0000DC120000}"/>
    <cellStyle name="Millares 10 75" xfId="7569" xr:uid="{00000000-0005-0000-0000-0000DD120000}"/>
    <cellStyle name="Millares 10 76" xfId="7570" xr:uid="{00000000-0005-0000-0000-0000DE120000}"/>
    <cellStyle name="Millares 10 77" xfId="7571" xr:uid="{00000000-0005-0000-0000-0000DF120000}"/>
    <cellStyle name="Millares 10 78" xfId="7572" xr:uid="{00000000-0005-0000-0000-0000E0120000}"/>
    <cellStyle name="Millares 10 79" xfId="7573" xr:uid="{00000000-0005-0000-0000-0000E1120000}"/>
    <cellStyle name="Millares 10 8" xfId="332" xr:uid="{00000000-0005-0000-0000-0000E2120000}"/>
    <cellStyle name="Millares 10 8 2" xfId="3589" xr:uid="{00000000-0005-0000-0000-0000E3120000}"/>
    <cellStyle name="Millares 10 80" xfId="7574" xr:uid="{00000000-0005-0000-0000-0000E4120000}"/>
    <cellStyle name="Millares 10 81" xfId="7575" xr:uid="{00000000-0005-0000-0000-0000E5120000}"/>
    <cellStyle name="Millares 10 82" xfId="7576" xr:uid="{00000000-0005-0000-0000-0000E6120000}"/>
    <cellStyle name="Millares 10 9" xfId="333" xr:uid="{00000000-0005-0000-0000-0000E7120000}"/>
    <cellStyle name="Millares 10 9 2" xfId="3590" xr:uid="{00000000-0005-0000-0000-0000E8120000}"/>
    <cellStyle name="Millares 11" xfId="334" xr:uid="{00000000-0005-0000-0000-0000E9120000}"/>
    <cellStyle name="Millares 11 10" xfId="335" xr:uid="{00000000-0005-0000-0000-0000EA120000}"/>
    <cellStyle name="Millares 11 10 2" xfId="3592" xr:uid="{00000000-0005-0000-0000-0000EB120000}"/>
    <cellStyle name="Millares 11 11" xfId="336" xr:uid="{00000000-0005-0000-0000-0000EC120000}"/>
    <cellStyle name="Millares 11 11 2" xfId="3593" xr:uid="{00000000-0005-0000-0000-0000ED120000}"/>
    <cellStyle name="Millares 11 12" xfId="337" xr:uid="{00000000-0005-0000-0000-0000EE120000}"/>
    <cellStyle name="Millares 11 12 2" xfId="3594" xr:uid="{00000000-0005-0000-0000-0000EF120000}"/>
    <cellStyle name="Millares 11 13" xfId="338" xr:uid="{00000000-0005-0000-0000-0000F0120000}"/>
    <cellStyle name="Millares 11 13 2" xfId="3595" xr:uid="{00000000-0005-0000-0000-0000F1120000}"/>
    <cellStyle name="Millares 11 14" xfId="339" xr:uid="{00000000-0005-0000-0000-0000F2120000}"/>
    <cellStyle name="Millares 11 14 2" xfId="3596" xr:uid="{00000000-0005-0000-0000-0000F3120000}"/>
    <cellStyle name="Millares 11 15" xfId="340" xr:uid="{00000000-0005-0000-0000-0000F4120000}"/>
    <cellStyle name="Millares 11 15 2" xfId="3597" xr:uid="{00000000-0005-0000-0000-0000F5120000}"/>
    <cellStyle name="Millares 11 16" xfId="341" xr:uid="{00000000-0005-0000-0000-0000F6120000}"/>
    <cellStyle name="Millares 11 16 2" xfId="3598" xr:uid="{00000000-0005-0000-0000-0000F7120000}"/>
    <cellStyle name="Millares 11 17" xfId="342" xr:uid="{00000000-0005-0000-0000-0000F8120000}"/>
    <cellStyle name="Millares 11 17 2" xfId="3599" xr:uid="{00000000-0005-0000-0000-0000F9120000}"/>
    <cellStyle name="Millares 11 18" xfId="3591" xr:uid="{00000000-0005-0000-0000-0000FA120000}"/>
    <cellStyle name="Millares 11 19" xfId="7577" xr:uid="{00000000-0005-0000-0000-0000FB120000}"/>
    <cellStyle name="Millares 11 2" xfId="343" xr:uid="{00000000-0005-0000-0000-0000FC120000}"/>
    <cellStyle name="Millares 11 2 10" xfId="7578" xr:uid="{00000000-0005-0000-0000-0000FD120000}"/>
    <cellStyle name="Millares 11 2 11" xfId="7579" xr:uid="{00000000-0005-0000-0000-0000FE120000}"/>
    <cellStyle name="Millares 11 2 12" xfId="7580" xr:uid="{00000000-0005-0000-0000-0000FF120000}"/>
    <cellStyle name="Millares 11 2 13" xfId="7581" xr:uid="{00000000-0005-0000-0000-000000130000}"/>
    <cellStyle name="Millares 11 2 14" xfId="7582" xr:uid="{00000000-0005-0000-0000-000001130000}"/>
    <cellStyle name="Millares 11 2 15" xfId="7583" xr:uid="{00000000-0005-0000-0000-000002130000}"/>
    <cellStyle name="Millares 11 2 16" xfId="7584" xr:uid="{00000000-0005-0000-0000-000003130000}"/>
    <cellStyle name="Millares 11 2 17" xfId="7585" xr:uid="{00000000-0005-0000-0000-000004130000}"/>
    <cellStyle name="Millares 11 2 18" xfId="7586" xr:uid="{00000000-0005-0000-0000-000005130000}"/>
    <cellStyle name="Millares 11 2 19" xfId="7587" xr:uid="{00000000-0005-0000-0000-000006130000}"/>
    <cellStyle name="Millares 11 2 2" xfId="3600" xr:uid="{00000000-0005-0000-0000-000007130000}"/>
    <cellStyle name="Millares 11 2 20" xfId="7588" xr:uid="{00000000-0005-0000-0000-000008130000}"/>
    <cellStyle name="Millares 11 2 21" xfId="7589" xr:uid="{00000000-0005-0000-0000-000009130000}"/>
    <cellStyle name="Millares 11 2 22" xfId="7590" xr:uid="{00000000-0005-0000-0000-00000A130000}"/>
    <cellStyle name="Millares 11 2 23" xfId="7591" xr:uid="{00000000-0005-0000-0000-00000B130000}"/>
    <cellStyle name="Millares 11 2 24" xfId="7592" xr:uid="{00000000-0005-0000-0000-00000C130000}"/>
    <cellStyle name="Millares 11 2 25" xfId="7593" xr:uid="{00000000-0005-0000-0000-00000D130000}"/>
    <cellStyle name="Millares 11 2 26" xfId="7594" xr:uid="{00000000-0005-0000-0000-00000E130000}"/>
    <cellStyle name="Millares 11 2 27" xfId="7595" xr:uid="{00000000-0005-0000-0000-00000F130000}"/>
    <cellStyle name="Millares 11 2 28" xfId="7596" xr:uid="{00000000-0005-0000-0000-000010130000}"/>
    <cellStyle name="Millares 11 2 29" xfId="7597" xr:uid="{00000000-0005-0000-0000-000011130000}"/>
    <cellStyle name="Millares 11 2 3" xfId="7598" xr:uid="{00000000-0005-0000-0000-000012130000}"/>
    <cellStyle name="Millares 11 2 30" xfId="7599" xr:uid="{00000000-0005-0000-0000-000013130000}"/>
    <cellStyle name="Millares 11 2 31" xfId="7600" xr:uid="{00000000-0005-0000-0000-000014130000}"/>
    <cellStyle name="Millares 11 2 32" xfId="7601" xr:uid="{00000000-0005-0000-0000-000015130000}"/>
    <cellStyle name="Millares 11 2 33" xfId="7602" xr:uid="{00000000-0005-0000-0000-000016130000}"/>
    <cellStyle name="Millares 11 2 34" xfId="7603" xr:uid="{00000000-0005-0000-0000-000017130000}"/>
    <cellStyle name="Millares 11 2 35" xfId="7604" xr:uid="{00000000-0005-0000-0000-000018130000}"/>
    <cellStyle name="Millares 11 2 36" xfId="7605" xr:uid="{00000000-0005-0000-0000-000019130000}"/>
    <cellStyle name="Millares 11 2 37" xfId="7606" xr:uid="{00000000-0005-0000-0000-00001A130000}"/>
    <cellStyle name="Millares 11 2 38" xfId="7607" xr:uid="{00000000-0005-0000-0000-00001B130000}"/>
    <cellStyle name="Millares 11 2 39" xfId="7608" xr:uid="{00000000-0005-0000-0000-00001C130000}"/>
    <cellStyle name="Millares 11 2 4" xfId="7609" xr:uid="{00000000-0005-0000-0000-00001D130000}"/>
    <cellStyle name="Millares 11 2 40" xfId="7610" xr:uid="{00000000-0005-0000-0000-00001E130000}"/>
    <cellStyle name="Millares 11 2 41" xfId="7611" xr:uid="{00000000-0005-0000-0000-00001F130000}"/>
    <cellStyle name="Millares 11 2 42" xfId="7612" xr:uid="{00000000-0005-0000-0000-000020130000}"/>
    <cellStyle name="Millares 11 2 43" xfId="7613" xr:uid="{00000000-0005-0000-0000-000021130000}"/>
    <cellStyle name="Millares 11 2 44" xfId="7614" xr:uid="{00000000-0005-0000-0000-000022130000}"/>
    <cellStyle name="Millares 11 2 45" xfId="7615" xr:uid="{00000000-0005-0000-0000-000023130000}"/>
    <cellStyle name="Millares 11 2 46" xfId="7616" xr:uid="{00000000-0005-0000-0000-000024130000}"/>
    <cellStyle name="Millares 11 2 47" xfId="7617" xr:uid="{00000000-0005-0000-0000-000025130000}"/>
    <cellStyle name="Millares 11 2 48" xfId="7618" xr:uid="{00000000-0005-0000-0000-000026130000}"/>
    <cellStyle name="Millares 11 2 49" xfId="7619" xr:uid="{00000000-0005-0000-0000-000027130000}"/>
    <cellStyle name="Millares 11 2 5" xfId="7620" xr:uid="{00000000-0005-0000-0000-000028130000}"/>
    <cellStyle name="Millares 11 2 50" xfId="7621" xr:uid="{00000000-0005-0000-0000-000029130000}"/>
    <cellStyle name="Millares 11 2 51" xfId="7622" xr:uid="{00000000-0005-0000-0000-00002A130000}"/>
    <cellStyle name="Millares 11 2 52" xfId="7623" xr:uid="{00000000-0005-0000-0000-00002B130000}"/>
    <cellStyle name="Millares 11 2 53" xfId="7624" xr:uid="{00000000-0005-0000-0000-00002C130000}"/>
    <cellStyle name="Millares 11 2 54" xfId="7625" xr:uid="{00000000-0005-0000-0000-00002D130000}"/>
    <cellStyle name="Millares 11 2 55" xfId="7626" xr:uid="{00000000-0005-0000-0000-00002E130000}"/>
    <cellStyle name="Millares 11 2 56" xfId="7627" xr:uid="{00000000-0005-0000-0000-00002F130000}"/>
    <cellStyle name="Millares 11 2 57" xfId="7628" xr:uid="{00000000-0005-0000-0000-000030130000}"/>
    <cellStyle name="Millares 11 2 58" xfId="7629" xr:uid="{00000000-0005-0000-0000-000031130000}"/>
    <cellStyle name="Millares 11 2 59" xfId="7630" xr:uid="{00000000-0005-0000-0000-000032130000}"/>
    <cellStyle name="Millares 11 2 6" xfId="7631" xr:uid="{00000000-0005-0000-0000-000033130000}"/>
    <cellStyle name="Millares 11 2 60" xfId="7632" xr:uid="{00000000-0005-0000-0000-000034130000}"/>
    <cellStyle name="Millares 11 2 61" xfId="7633" xr:uid="{00000000-0005-0000-0000-000035130000}"/>
    <cellStyle name="Millares 11 2 62" xfId="7634" xr:uid="{00000000-0005-0000-0000-000036130000}"/>
    <cellStyle name="Millares 11 2 63" xfId="7635" xr:uid="{00000000-0005-0000-0000-000037130000}"/>
    <cellStyle name="Millares 11 2 64" xfId="7636" xr:uid="{00000000-0005-0000-0000-000038130000}"/>
    <cellStyle name="Millares 11 2 7" xfId="7637" xr:uid="{00000000-0005-0000-0000-000039130000}"/>
    <cellStyle name="Millares 11 2 8" xfId="7638" xr:uid="{00000000-0005-0000-0000-00003A130000}"/>
    <cellStyle name="Millares 11 2 9" xfId="7639" xr:uid="{00000000-0005-0000-0000-00003B130000}"/>
    <cellStyle name="Millares 11 20" xfId="7640" xr:uid="{00000000-0005-0000-0000-00003C130000}"/>
    <cellStyle name="Millares 11 21" xfId="7641" xr:uid="{00000000-0005-0000-0000-00003D130000}"/>
    <cellStyle name="Millares 11 22" xfId="7642" xr:uid="{00000000-0005-0000-0000-00003E130000}"/>
    <cellStyle name="Millares 11 23" xfId="7643" xr:uid="{00000000-0005-0000-0000-00003F130000}"/>
    <cellStyle name="Millares 11 24" xfId="7644" xr:uid="{00000000-0005-0000-0000-000040130000}"/>
    <cellStyle name="Millares 11 25" xfId="7645" xr:uid="{00000000-0005-0000-0000-000041130000}"/>
    <cellStyle name="Millares 11 26" xfId="7646" xr:uid="{00000000-0005-0000-0000-000042130000}"/>
    <cellStyle name="Millares 11 27" xfId="7647" xr:uid="{00000000-0005-0000-0000-000043130000}"/>
    <cellStyle name="Millares 11 28" xfId="7648" xr:uid="{00000000-0005-0000-0000-000044130000}"/>
    <cellStyle name="Millares 11 29" xfId="7649" xr:uid="{00000000-0005-0000-0000-000045130000}"/>
    <cellStyle name="Millares 11 3" xfId="344" xr:uid="{00000000-0005-0000-0000-000046130000}"/>
    <cellStyle name="Millares 11 3 2" xfId="3601" xr:uid="{00000000-0005-0000-0000-000047130000}"/>
    <cellStyle name="Millares 11 30" xfId="7650" xr:uid="{00000000-0005-0000-0000-000048130000}"/>
    <cellStyle name="Millares 11 31" xfId="7651" xr:uid="{00000000-0005-0000-0000-000049130000}"/>
    <cellStyle name="Millares 11 32" xfId="7652" xr:uid="{00000000-0005-0000-0000-00004A130000}"/>
    <cellStyle name="Millares 11 33" xfId="7653" xr:uid="{00000000-0005-0000-0000-00004B130000}"/>
    <cellStyle name="Millares 11 34" xfId="7654" xr:uid="{00000000-0005-0000-0000-00004C130000}"/>
    <cellStyle name="Millares 11 35" xfId="7655" xr:uid="{00000000-0005-0000-0000-00004D130000}"/>
    <cellStyle name="Millares 11 36" xfId="7656" xr:uid="{00000000-0005-0000-0000-00004E130000}"/>
    <cellStyle name="Millares 11 37" xfId="7657" xr:uid="{00000000-0005-0000-0000-00004F130000}"/>
    <cellStyle name="Millares 11 38" xfId="7658" xr:uid="{00000000-0005-0000-0000-000050130000}"/>
    <cellStyle name="Millares 11 39" xfId="7659" xr:uid="{00000000-0005-0000-0000-000051130000}"/>
    <cellStyle name="Millares 11 4" xfId="345" xr:uid="{00000000-0005-0000-0000-000052130000}"/>
    <cellStyle name="Millares 11 4 2" xfId="3602" xr:uid="{00000000-0005-0000-0000-000053130000}"/>
    <cellStyle name="Millares 11 40" xfId="7660" xr:uid="{00000000-0005-0000-0000-000054130000}"/>
    <cellStyle name="Millares 11 41" xfId="7661" xr:uid="{00000000-0005-0000-0000-000055130000}"/>
    <cellStyle name="Millares 11 42" xfId="7662" xr:uid="{00000000-0005-0000-0000-000056130000}"/>
    <cellStyle name="Millares 11 43" xfId="7663" xr:uid="{00000000-0005-0000-0000-000057130000}"/>
    <cellStyle name="Millares 11 44" xfId="7664" xr:uid="{00000000-0005-0000-0000-000058130000}"/>
    <cellStyle name="Millares 11 45" xfId="7665" xr:uid="{00000000-0005-0000-0000-000059130000}"/>
    <cellStyle name="Millares 11 46" xfId="7666" xr:uid="{00000000-0005-0000-0000-00005A130000}"/>
    <cellStyle name="Millares 11 47" xfId="7667" xr:uid="{00000000-0005-0000-0000-00005B130000}"/>
    <cellStyle name="Millares 11 48" xfId="7668" xr:uid="{00000000-0005-0000-0000-00005C130000}"/>
    <cellStyle name="Millares 11 49" xfId="7669" xr:uid="{00000000-0005-0000-0000-00005D130000}"/>
    <cellStyle name="Millares 11 5" xfId="346" xr:uid="{00000000-0005-0000-0000-00005E130000}"/>
    <cellStyle name="Millares 11 5 2" xfId="3603" xr:uid="{00000000-0005-0000-0000-00005F130000}"/>
    <cellStyle name="Millares 11 50" xfId="7670" xr:uid="{00000000-0005-0000-0000-000060130000}"/>
    <cellStyle name="Millares 11 51" xfId="7671" xr:uid="{00000000-0005-0000-0000-000061130000}"/>
    <cellStyle name="Millares 11 52" xfId="7672" xr:uid="{00000000-0005-0000-0000-000062130000}"/>
    <cellStyle name="Millares 11 53" xfId="7673" xr:uid="{00000000-0005-0000-0000-000063130000}"/>
    <cellStyle name="Millares 11 54" xfId="7674" xr:uid="{00000000-0005-0000-0000-000064130000}"/>
    <cellStyle name="Millares 11 55" xfId="7675" xr:uid="{00000000-0005-0000-0000-000065130000}"/>
    <cellStyle name="Millares 11 56" xfId="7676" xr:uid="{00000000-0005-0000-0000-000066130000}"/>
    <cellStyle name="Millares 11 57" xfId="7677" xr:uid="{00000000-0005-0000-0000-000067130000}"/>
    <cellStyle name="Millares 11 58" xfId="7678" xr:uid="{00000000-0005-0000-0000-000068130000}"/>
    <cellStyle name="Millares 11 59" xfId="7679" xr:uid="{00000000-0005-0000-0000-000069130000}"/>
    <cellStyle name="Millares 11 6" xfId="347" xr:uid="{00000000-0005-0000-0000-00006A130000}"/>
    <cellStyle name="Millares 11 6 2" xfId="3604" xr:uid="{00000000-0005-0000-0000-00006B130000}"/>
    <cellStyle name="Millares 11 60" xfId="7680" xr:uid="{00000000-0005-0000-0000-00006C130000}"/>
    <cellStyle name="Millares 11 61" xfId="7681" xr:uid="{00000000-0005-0000-0000-00006D130000}"/>
    <cellStyle name="Millares 11 62" xfId="7682" xr:uid="{00000000-0005-0000-0000-00006E130000}"/>
    <cellStyle name="Millares 11 63" xfId="7683" xr:uid="{00000000-0005-0000-0000-00006F130000}"/>
    <cellStyle name="Millares 11 64" xfId="7684" xr:uid="{00000000-0005-0000-0000-000070130000}"/>
    <cellStyle name="Millares 11 65" xfId="7685" xr:uid="{00000000-0005-0000-0000-000071130000}"/>
    <cellStyle name="Millares 11 66" xfId="7686" xr:uid="{00000000-0005-0000-0000-000072130000}"/>
    <cellStyle name="Millares 11 67" xfId="7687" xr:uid="{00000000-0005-0000-0000-000073130000}"/>
    <cellStyle name="Millares 11 68" xfId="7688" xr:uid="{00000000-0005-0000-0000-000074130000}"/>
    <cellStyle name="Millares 11 69" xfId="7689" xr:uid="{00000000-0005-0000-0000-000075130000}"/>
    <cellStyle name="Millares 11 7" xfId="348" xr:uid="{00000000-0005-0000-0000-000076130000}"/>
    <cellStyle name="Millares 11 7 2" xfId="3605" xr:uid="{00000000-0005-0000-0000-000077130000}"/>
    <cellStyle name="Millares 11 70" xfId="7690" xr:uid="{00000000-0005-0000-0000-000078130000}"/>
    <cellStyle name="Millares 11 71" xfId="7691" xr:uid="{00000000-0005-0000-0000-000079130000}"/>
    <cellStyle name="Millares 11 72" xfId="7692" xr:uid="{00000000-0005-0000-0000-00007A130000}"/>
    <cellStyle name="Millares 11 73" xfId="7693" xr:uid="{00000000-0005-0000-0000-00007B130000}"/>
    <cellStyle name="Millares 11 74" xfId="7694" xr:uid="{00000000-0005-0000-0000-00007C130000}"/>
    <cellStyle name="Millares 11 75" xfId="7695" xr:uid="{00000000-0005-0000-0000-00007D130000}"/>
    <cellStyle name="Millares 11 76" xfId="7696" xr:uid="{00000000-0005-0000-0000-00007E130000}"/>
    <cellStyle name="Millares 11 77" xfId="7697" xr:uid="{00000000-0005-0000-0000-00007F130000}"/>
    <cellStyle name="Millares 11 78" xfId="7698" xr:uid="{00000000-0005-0000-0000-000080130000}"/>
    <cellStyle name="Millares 11 79" xfId="7699" xr:uid="{00000000-0005-0000-0000-000081130000}"/>
    <cellStyle name="Millares 11 8" xfId="349" xr:uid="{00000000-0005-0000-0000-000082130000}"/>
    <cellStyle name="Millares 11 8 2" xfId="3606" xr:uid="{00000000-0005-0000-0000-000083130000}"/>
    <cellStyle name="Millares 11 80" xfId="7700" xr:uid="{00000000-0005-0000-0000-000084130000}"/>
    <cellStyle name="Millares 11 9" xfId="350" xr:uid="{00000000-0005-0000-0000-000085130000}"/>
    <cellStyle name="Millares 11 9 2" xfId="3607" xr:uid="{00000000-0005-0000-0000-000086130000}"/>
    <cellStyle name="Millares 12" xfId="351" xr:uid="{00000000-0005-0000-0000-000087130000}"/>
    <cellStyle name="Millares 12 10" xfId="352" xr:uid="{00000000-0005-0000-0000-000088130000}"/>
    <cellStyle name="Millares 12 10 2" xfId="3609" xr:uid="{00000000-0005-0000-0000-000089130000}"/>
    <cellStyle name="Millares 12 11" xfId="353" xr:uid="{00000000-0005-0000-0000-00008A130000}"/>
    <cellStyle name="Millares 12 11 2" xfId="3610" xr:uid="{00000000-0005-0000-0000-00008B130000}"/>
    <cellStyle name="Millares 12 12" xfId="354" xr:uid="{00000000-0005-0000-0000-00008C130000}"/>
    <cellStyle name="Millares 12 12 2" xfId="3611" xr:uid="{00000000-0005-0000-0000-00008D130000}"/>
    <cellStyle name="Millares 12 13" xfId="355" xr:uid="{00000000-0005-0000-0000-00008E130000}"/>
    <cellStyle name="Millares 12 13 2" xfId="3612" xr:uid="{00000000-0005-0000-0000-00008F130000}"/>
    <cellStyle name="Millares 12 14" xfId="356" xr:uid="{00000000-0005-0000-0000-000090130000}"/>
    <cellStyle name="Millares 12 14 2" xfId="3613" xr:uid="{00000000-0005-0000-0000-000091130000}"/>
    <cellStyle name="Millares 12 15" xfId="357" xr:uid="{00000000-0005-0000-0000-000092130000}"/>
    <cellStyle name="Millares 12 15 2" xfId="3614" xr:uid="{00000000-0005-0000-0000-000093130000}"/>
    <cellStyle name="Millares 12 16" xfId="358" xr:uid="{00000000-0005-0000-0000-000094130000}"/>
    <cellStyle name="Millares 12 16 2" xfId="3615" xr:uid="{00000000-0005-0000-0000-000095130000}"/>
    <cellStyle name="Millares 12 17" xfId="359" xr:uid="{00000000-0005-0000-0000-000096130000}"/>
    <cellStyle name="Millares 12 17 2" xfId="3616" xr:uid="{00000000-0005-0000-0000-000097130000}"/>
    <cellStyle name="Millares 12 18" xfId="3608" xr:uid="{00000000-0005-0000-0000-000098130000}"/>
    <cellStyle name="Millares 12 19" xfId="7701" xr:uid="{00000000-0005-0000-0000-000099130000}"/>
    <cellStyle name="Millares 12 2" xfId="360" xr:uid="{00000000-0005-0000-0000-00009A130000}"/>
    <cellStyle name="Millares 12 2 2" xfId="3617" xr:uid="{00000000-0005-0000-0000-00009B130000}"/>
    <cellStyle name="Millares 12 20" xfId="7702" xr:uid="{00000000-0005-0000-0000-00009C130000}"/>
    <cellStyle name="Millares 12 21" xfId="7703" xr:uid="{00000000-0005-0000-0000-00009D130000}"/>
    <cellStyle name="Millares 12 22" xfId="7704" xr:uid="{00000000-0005-0000-0000-00009E130000}"/>
    <cellStyle name="Millares 12 23" xfId="7705" xr:uid="{00000000-0005-0000-0000-00009F130000}"/>
    <cellStyle name="Millares 12 24" xfId="7706" xr:uid="{00000000-0005-0000-0000-0000A0130000}"/>
    <cellStyle name="Millares 12 25" xfId="7707" xr:uid="{00000000-0005-0000-0000-0000A1130000}"/>
    <cellStyle name="Millares 12 26" xfId="7708" xr:uid="{00000000-0005-0000-0000-0000A2130000}"/>
    <cellStyle name="Millares 12 27" xfId="7709" xr:uid="{00000000-0005-0000-0000-0000A3130000}"/>
    <cellStyle name="Millares 12 28" xfId="7710" xr:uid="{00000000-0005-0000-0000-0000A4130000}"/>
    <cellStyle name="Millares 12 29" xfId="7711" xr:uid="{00000000-0005-0000-0000-0000A5130000}"/>
    <cellStyle name="Millares 12 3" xfId="361" xr:uid="{00000000-0005-0000-0000-0000A6130000}"/>
    <cellStyle name="Millares 12 3 2" xfId="3618" xr:uid="{00000000-0005-0000-0000-0000A7130000}"/>
    <cellStyle name="Millares 12 30" xfId="7712" xr:uid="{00000000-0005-0000-0000-0000A8130000}"/>
    <cellStyle name="Millares 12 31" xfId="7713" xr:uid="{00000000-0005-0000-0000-0000A9130000}"/>
    <cellStyle name="Millares 12 32" xfId="7714" xr:uid="{00000000-0005-0000-0000-0000AA130000}"/>
    <cellStyle name="Millares 12 33" xfId="7715" xr:uid="{00000000-0005-0000-0000-0000AB130000}"/>
    <cellStyle name="Millares 12 34" xfId="7716" xr:uid="{00000000-0005-0000-0000-0000AC130000}"/>
    <cellStyle name="Millares 12 35" xfId="7717" xr:uid="{00000000-0005-0000-0000-0000AD130000}"/>
    <cellStyle name="Millares 12 36" xfId="7718" xr:uid="{00000000-0005-0000-0000-0000AE130000}"/>
    <cellStyle name="Millares 12 37" xfId="7719" xr:uid="{00000000-0005-0000-0000-0000AF130000}"/>
    <cellStyle name="Millares 12 38" xfId="7720" xr:uid="{00000000-0005-0000-0000-0000B0130000}"/>
    <cellStyle name="Millares 12 39" xfId="7721" xr:uid="{00000000-0005-0000-0000-0000B1130000}"/>
    <cellStyle name="Millares 12 4" xfId="362" xr:uid="{00000000-0005-0000-0000-0000B2130000}"/>
    <cellStyle name="Millares 12 4 2" xfId="3619" xr:uid="{00000000-0005-0000-0000-0000B3130000}"/>
    <cellStyle name="Millares 12 40" xfId="7722" xr:uid="{00000000-0005-0000-0000-0000B4130000}"/>
    <cellStyle name="Millares 12 41" xfId="7723" xr:uid="{00000000-0005-0000-0000-0000B5130000}"/>
    <cellStyle name="Millares 12 42" xfId="7724" xr:uid="{00000000-0005-0000-0000-0000B6130000}"/>
    <cellStyle name="Millares 12 43" xfId="7725" xr:uid="{00000000-0005-0000-0000-0000B7130000}"/>
    <cellStyle name="Millares 12 44" xfId="7726" xr:uid="{00000000-0005-0000-0000-0000B8130000}"/>
    <cellStyle name="Millares 12 45" xfId="7727" xr:uid="{00000000-0005-0000-0000-0000B9130000}"/>
    <cellStyle name="Millares 12 46" xfId="7728" xr:uid="{00000000-0005-0000-0000-0000BA130000}"/>
    <cellStyle name="Millares 12 47" xfId="7729" xr:uid="{00000000-0005-0000-0000-0000BB130000}"/>
    <cellStyle name="Millares 12 48" xfId="7730" xr:uid="{00000000-0005-0000-0000-0000BC130000}"/>
    <cellStyle name="Millares 12 49" xfId="7731" xr:uid="{00000000-0005-0000-0000-0000BD130000}"/>
    <cellStyle name="Millares 12 5" xfId="363" xr:uid="{00000000-0005-0000-0000-0000BE130000}"/>
    <cellStyle name="Millares 12 5 2" xfId="3620" xr:uid="{00000000-0005-0000-0000-0000BF130000}"/>
    <cellStyle name="Millares 12 50" xfId="7732" xr:uid="{00000000-0005-0000-0000-0000C0130000}"/>
    <cellStyle name="Millares 12 51" xfId="7733" xr:uid="{00000000-0005-0000-0000-0000C1130000}"/>
    <cellStyle name="Millares 12 52" xfId="7734" xr:uid="{00000000-0005-0000-0000-0000C2130000}"/>
    <cellStyle name="Millares 12 53" xfId="7735" xr:uid="{00000000-0005-0000-0000-0000C3130000}"/>
    <cellStyle name="Millares 12 54" xfId="7736" xr:uid="{00000000-0005-0000-0000-0000C4130000}"/>
    <cellStyle name="Millares 12 55" xfId="7737" xr:uid="{00000000-0005-0000-0000-0000C5130000}"/>
    <cellStyle name="Millares 12 56" xfId="7738" xr:uid="{00000000-0005-0000-0000-0000C6130000}"/>
    <cellStyle name="Millares 12 57" xfId="7739" xr:uid="{00000000-0005-0000-0000-0000C7130000}"/>
    <cellStyle name="Millares 12 58" xfId="7740" xr:uid="{00000000-0005-0000-0000-0000C8130000}"/>
    <cellStyle name="Millares 12 59" xfId="7741" xr:uid="{00000000-0005-0000-0000-0000C9130000}"/>
    <cellStyle name="Millares 12 6" xfId="364" xr:uid="{00000000-0005-0000-0000-0000CA130000}"/>
    <cellStyle name="Millares 12 6 2" xfId="3621" xr:uid="{00000000-0005-0000-0000-0000CB130000}"/>
    <cellStyle name="Millares 12 60" xfId="7742" xr:uid="{00000000-0005-0000-0000-0000CC130000}"/>
    <cellStyle name="Millares 12 61" xfId="7743" xr:uid="{00000000-0005-0000-0000-0000CD130000}"/>
    <cellStyle name="Millares 12 62" xfId="7744" xr:uid="{00000000-0005-0000-0000-0000CE130000}"/>
    <cellStyle name="Millares 12 63" xfId="7745" xr:uid="{00000000-0005-0000-0000-0000CF130000}"/>
    <cellStyle name="Millares 12 64" xfId="7746" xr:uid="{00000000-0005-0000-0000-0000D0130000}"/>
    <cellStyle name="Millares 12 65" xfId="7747" xr:uid="{00000000-0005-0000-0000-0000D1130000}"/>
    <cellStyle name="Millares 12 66" xfId="7748" xr:uid="{00000000-0005-0000-0000-0000D2130000}"/>
    <cellStyle name="Millares 12 67" xfId="7749" xr:uid="{00000000-0005-0000-0000-0000D3130000}"/>
    <cellStyle name="Millares 12 68" xfId="7750" xr:uid="{00000000-0005-0000-0000-0000D4130000}"/>
    <cellStyle name="Millares 12 69" xfId="7751" xr:uid="{00000000-0005-0000-0000-0000D5130000}"/>
    <cellStyle name="Millares 12 7" xfId="365" xr:uid="{00000000-0005-0000-0000-0000D6130000}"/>
    <cellStyle name="Millares 12 7 2" xfId="3622" xr:uid="{00000000-0005-0000-0000-0000D7130000}"/>
    <cellStyle name="Millares 12 70" xfId="7752" xr:uid="{00000000-0005-0000-0000-0000D8130000}"/>
    <cellStyle name="Millares 12 71" xfId="7753" xr:uid="{00000000-0005-0000-0000-0000D9130000}"/>
    <cellStyle name="Millares 12 72" xfId="7754" xr:uid="{00000000-0005-0000-0000-0000DA130000}"/>
    <cellStyle name="Millares 12 73" xfId="7755" xr:uid="{00000000-0005-0000-0000-0000DB130000}"/>
    <cellStyle name="Millares 12 74" xfId="7756" xr:uid="{00000000-0005-0000-0000-0000DC130000}"/>
    <cellStyle name="Millares 12 75" xfId="7757" xr:uid="{00000000-0005-0000-0000-0000DD130000}"/>
    <cellStyle name="Millares 12 76" xfId="7758" xr:uid="{00000000-0005-0000-0000-0000DE130000}"/>
    <cellStyle name="Millares 12 77" xfId="7759" xr:uid="{00000000-0005-0000-0000-0000DF130000}"/>
    <cellStyle name="Millares 12 78" xfId="7760" xr:uid="{00000000-0005-0000-0000-0000E0130000}"/>
    <cellStyle name="Millares 12 79" xfId="7761" xr:uid="{00000000-0005-0000-0000-0000E1130000}"/>
    <cellStyle name="Millares 12 8" xfId="366" xr:uid="{00000000-0005-0000-0000-0000E2130000}"/>
    <cellStyle name="Millares 12 8 2" xfId="3623" xr:uid="{00000000-0005-0000-0000-0000E3130000}"/>
    <cellStyle name="Millares 12 80" xfId="7762" xr:uid="{00000000-0005-0000-0000-0000E4130000}"/>
    <cellStyle name="Millares 12 9" xfId="367" xr:uid="{00000000-0005-0000-0000-0000E5130000}"/>
    <cellStyle name="Millares 12 9 2" xfId="3624" xr:uid="{00000000-0005-0000-0000-0000E6130000}"/>
    <cellStyle name="Millares 13" xfId="368" xr:uid="{00000000-0005-0000-0000-0000E7130000}"/>
    <cellStyle name="Millares 13 10" xfId="369" xr:uid="{00000000-0005-0000-0000-0000E8130000}"/>
    <cellStyle name="Millares 13 10 2" xfId="3626" xr:uid="{00000000-0005-0000-0000-0000E9130000}"/>
    <cellStyle name="Millares 13 11" xfId="370" xr:uid="{00000000-0005-0000-0000-0000EA130000}"/>
    <cellStyle name="Millares 13 11 2" xfId="3627" xr:uid="{00000000-0005-0000-0000-0000EB130000}"/>
    <cellStyle name="Millares 13 12" xfId="371" xr:uid="{00000000-0005-0000-0000-0000EC130000}"/>
    <cellStyle name="Millares 13 12 2" xfId="3628" xr:uid="{00000000-0005-0000-0000-0000ED130000}"/>
    <cellStyle name="Millares 13 13" xfId="372" xr:uid="{00000000-0005-0000-0000-0000EE130000}"/>
    <cellStyle name="Millares 13 13 2" xfId="3629" xr:uid="{00000000-0005-0000-0000-0000EF130000}"/>
    <cellStyle name="Millares 13 14" xfId="373" xr:uid="{00000000-0005-0000-0000-0000F0130000}"/>
    <cellStyle name="Millares 13 14 2" xfId="3630" xr:uid="{00000000-0005-0000-0000-0000F1130000}"/>
    <cellStyle name="Millares 13 15" xfId="374" xr:uid="{00000000-0005-0000-0000-0000F2130000}"/>
    <cellStyle name="Millares 13 15 2" xfId="3631" xr:uid="{00000000-0005-0000-0000-0000F3130000}"/>
    <cellStyle name="Millares 13 16" xfId="3625" xr:uid="{00000000-0005-0000-0000-0000F4130000}"/>
    <cellStyle name="Millares 13 17" xfId="7763" xr:uid="{00000000-0005-0000-0000-0000F5130000}"/>
    <cellStyle name="Millares 13 18" xfId="7764" xr:uid="{00000000-0005-0000-0000-0000F6130000}"/>
    <cellStyle name="Millares 13 19" xfId="7765" xr:uid="{00000000-0005-0000-0000-0000F7130000}"/>
    <cellStyle name="Millares 13 2" xfId="375" xr:uid="{00000000-0005-0000-0000-0000F8130000}"/>
    <cellStyle name="Millares 13 2 2" xfId="3632" xr:uid="{00000000-0005-0000-0000-0000F9130000}"/>
    <cellStyle name="Millares 13 20" xfId="7766" xr:uid="{00000000-0005-0000-0000-0000FA130000}"/>
    <cellStyle name="Millares 13 21" xfId="7767" xr:uid="{00000000-0005-0000-0000-0000FB130000}"/>
    <cellStyle name="Millares 13 22" xfId="7768" xr:uid="{00000000-0005-0000-0000-0000FC130000}"/>
    <cellStyle name="Millares 13 23" xfId="7769" xr:uid="{00000000-0005-0000-0000-0000FD130000}"/>
    <cellStyle name="Millares 13 24" xfId="7770" xr:uid="{00000000-0005-0000-0000-0000FE130000}"/>
    <cellStyle name="Millares 13 25" xfId="7771" xr:uid="{00000000-0005-0000-0000-0000FF130000}"/>
    <cellStyle name="Millares 13 26" xfId="7772" xr:uid="{00000000-0005-0000-0000-000000140000}"/>
    <cellStyle name="Millares 13 27" xfId="7773" xr:uid="{00000000-0005-0000-0000-000001140000}"/>
    <cellStyle name="Millares 13 28" xfId="7774" xr:uid="{00000000-0005-0000-0000-000002140000}"/>
    <cellStyle name="Millares 13 29" xfId="7775" xr:uid="{00000000-0005-0000-0000-000003140000}"/>
    <cellStyle name="Millares 13 3" xfId="376" xr:uid="{00000000-0005-0000-0000-000004140000}"/>
    <cellStyle name="Millares 13 3 2" xfId="3633" xr:uid="{00000000-0005-0000-0000-000005140000}"/>
    <cellStyle name="Millares 13 30" xfId="7776" xr:uid="{00000000-0005-0000-0000-000006140000}"/>
    <cellStyle name="Millares 13 31" xfId="7777" xr:uid="{00000000-0005-0000-0000-000007140000}"/>
    <cellStyle name="Millares 13 32" xfId="7778" xr:uid="{00000000-0005-0000-0000-000008140000}"/>
    <cellStyle name="Millares 13 33" xfId="7779" xr:uid="{00000000-0005-0000-0000-000009140000}"/>
    <cellStyle name="Millares 13 34" xfId="7780" xr:uid="{00000000-0005-0000-0000-00000A140000}"/>
    <cellStyle name="Millares 13 35" xfId="7781" xr:uid="{00000000-0005-0000-0000-00000B140000}"/>
    <cellStyle name="Millares 13 36" xfId="7782" xr:uid="{00000000-0005-0000-0000-00000C140000}"/>
    <cellStyle name="Millares 13 37" xfId="7783" xr:uid="{00000000-0005-0000-0000-00000D140000}"/>
    <cellStyle name="Millares 13 38" xfId="7784" xr:uid="{00000000-0005-0000-0000-00000E140000}"/>
    <cellStyle name="Millares 13 39" xfId="7785" xr:uid="{00000000-0005-0000-0000-00000F140000}"/>
    <cellStyle name="Millares 13 4" xfId="377" xr:uid="{00000000-0005-0000-0000-000010140000}"/>
    <cellStyle name="Millares 13 4 2" xfId="3634" xr:uid="{00000000-0005-0000-0000-000011140000}"/>
    <cellStyle name="Millares 13 40" xfId="7786" xr:uid="{00000000-0005-0000-0000-000012140000}"/>
    <cellStyle name="Millares 13 41" xfId="7787" xr:uid="{00000000-0005-0000-0000-000013140000}"/>
    <cellStyle name="Millares 13 42" xfId="7788" xr:uid="{00000000-0005-0000-0000-000014140000}"/>
    <cellStyle name="Millares 13 43" xfId="7789" xr:uid="{00000000-0005-0000-0000-000015140000}"/>
    <cellStyle name="Millares 13 44" xfId="7790" xr:uid="{00000000-0005-0000-0000-000016140000}"/>
    <cellStyle name="Millares 13 45" xfId="7791" xr:uid="{00000000-0005-0000-0000-000017140000}"/>
    <cellStyle name="Millares 13 46" xfId="7792" xr:uid="{00000000-0005-0000-0000-000018140000}"/>
    <cellStyle name="Millares 13 47" xfId="7793" xr:uid="{00000000-0005-0000-0000-000019140000}"/>
    <cellStyle name="Millares 13 48" xfId="7794" xr:uid="{00000000-0005-0000-0000-00001A140000}"/>
    <cellStyle name="Millares 13 49" xfId="7795" xr:uid="{00000000-0005-0000-0000-00001B140000}"/>
    <cellStyle name="Millares 13 5" xfId="378" xr:uid="{00000000-0005-0000-0000-00001C140000}"/>
    <cellStyle name="Millares 13 5 2" xfId="3635" xr:uid="{00000000-0005-0000-0000-00001D140000}"/>
    <cellStyle name="Millares 13 50" xfId="7796" xr:uid="{00000000-0005-0000-0000-00001E140000}"/>
    <cellStyle name="Millares 13 51" xfId="7797" xr:uid="{00000000-0005-0000-0000-00001F140000}"/>
    <cellStyle name="Millares 13 52" xfId="7798" xr:uid="{00000000-0005-0000-0000-000020140000}"/>
    <cellStyle name="Millares 13 53" xfId="7799" xr:uid="{00000000-0005-0000-0000-000021140000}"/>
    <cellStyle name="Millares 13 54" xfId="7800" xr:uid="{00000000-0005-0000-0000-000022140000}"/>
    <cellStyle name="Millares 13 55" xfId="7801" xr:uid="{00000000-0005-0000-0000-000023140000}"/>
    <cellStyle name="Millares 13 56" xfId="7802" xr:uid="{00000000-0005-0000-0000-000024140000}"/>
    <cellStyle name="Millares 13 57" xfId="7803" xr:uid="{00000000-0005-0000-0000-000025140000}"/>
    <cellStyle name="Millares 13 58" xfId="7804" xr:uid="{00000000-0005-0000-0000-000026140000}"/>
    <cellStyle name="Millares 13 59" xfId="7805" xr:uid="{00000000-0005-0000-0000-000027140000}"/>
    <cellStyle name="Millares 13 6" xfId="379" xr:uid="{00000000-0005-0000-0000-000028140000}"/>
    <cellStyle name="Millares 13 6 2" xfId="3636" xr:uid="{00000000-0005-0000-0000-000029140000}"/>
    <cellStyle name="Millares 13 60" xfId="7806" xr:uid="{00000000-0005-0000-0000-00002A140000}"/>
    <cellStyle name="Millares 13 61" xfId="7807" xr:uid="{00000000-0005-0000-0000-00002B140000}"/>
    <cellStyle name="Millares 13 62" xfId="7808" xr:uid="{00000000-0005-0000-0000-00002C140000}"/>
    <cellStyle name="Millares 13 63" xfId="7809" xr:uid="{00000000-0005-0000-0000-00002D140000}"/>
    <cellStyle name="Millares 13 64" xfId="7810" xr:uid="{00000000-0005-0000-0000-00002E140000}"/>
    <cellStyle name="Millares 13 65" xfId="7811" xr:uid="{00000000-0005-0000-0000-00002F140000}"/>
    <cellStyle name="Millares 13 66" xfId="7812" xr:uid="{00000000-0005-0000-0000-000030140000}"/>
    <cellStyle name="Millares 13 67" xfId="7813" xr:uid="{00000000-0005-0000-0000-000031140000}"/>
    <cellStyle name="Millares 13 68" xfId="7814" xr:uid="{00000000-0005-0000-0000-000032140000}"/>
    <cellStyle name="Millares 13 69" xfId="7815" xr:uid="{00000000-0005-0000-0000-000033140000}"/>
    <cellStyle name="Millares 13 7" xfId="380" xr:uid="{00000000-0005-0000-0000-000034140000}"/>
    <cellStyle name="Millares 13 7 2" xfId="3637" xr:uid="{00000000-0005-0000-0000-000035140000}"/>
    <cellStyle name="Millares 13 70" xfId="7816" xr:uid="{00000000-0005-0000-0000-000036140000}"/>
    <cellStyle name="Millares 13 71" xfId="7817" xr:uid="{00000000-0005-0000-0000-000037140000}"/>
    <cellStyle name="Millares 13 72" xfId="7818" xr:uid="{00000000-0005-0000-0000-000038140000}"/>
    <cellStyle name="Millares 13 73" xfId="7819" xr:uid="{00000000-0005-0000-0000-000039140000}"/>
    <cellStyle name="Millares 13 74" xfId="7820" xr:uid="{00000000-0005-0000-0000-00003A140000}"/>
    <cellStyle name="Millares 13 75" xfId="7821" xr:uid="{00000000-0005-0000-0000-00003B140000}"/>
    <cellStyle name="Millares 13 76" xfId="7822" xr:uid="{00000000-0005-0000-0000-00003C140000}"/>
    <cellStyle name="Millares 13 77" xfId="7823" xr:uid="{00000000-0005-0000-0000-00003D140000}"/>
    <cellStyle name="Millares 13 78" xfId="7824" xr:uid="{00000000-0005-0000-0000-00003E140000}"/>
    <cellStyle name="Millares 13 8" xfId="381" xr:uid="{00000000-0005-0000-0000-00003F140000}"/>
    <cellStyle name="Millares 13 8 2" xfId="3638" xr:uid="{00000000-0005-0000-0000-000040140000}"/>
    <cellStyle name="Millares 13 9" xfId="382" xr:uid="{00000000-0005-0000-0000-000041140000}"/>
    <cellStyle name="Millares 13 9 2" xfId="3639" xr:uid="{00000000-0005-0000-0000-000042140000}"/>
    <cellStyle name="Millares 14" xfId="383" xr:uid="{00000000-0005-0000-0000-000043140000}"/>
    <cellStyle name="Millares 14 10" xfId="384" xr:uid="{00000000-0005-0000-0000-000044140000}"/>
    <cellStyle name="Millares 14 10 2" xfId="3641" xr:uid="{00000000-0005-0000-0000-000045140000}"/>
    <cellStyle name="Millares 14 11" xfId="385" xr:uid="{00000000-0005-0000-0000-000046140000}"/>
    <cellStyle name="Millares 14 11 2" xfId="3642" xr:uid="{00000000-0005-0000-0000-000047140000}"/>
    <cellStyle name="Millares 14 12" xfId="386" xr:uid="{00000000-0005-0000-0000-000048140000}"/>
    <cellStyle name="Millares 14 12 2" xfId="3643" xr:uid="{00000000-0005-0000-0000-000049140000}"/>
    <cellStyle name="Millares 14 13" xfId="387" xr:uid="{00000000-0005-0000-0000-00004A140000}"/>
    <cellStyle name="Millares 14 13 2" xfId="3644" xr:uid="{00000000-0005-0000-0000-00004B140000}"/>
    <cellStyle name="Millares 14 14" xfId="388" xr:uid="{00000000-0005-0000-0000-00004C140000}"/>
    <cellStyle name="Millares 14 14 2" xfId="3645" xr:uid="{00000000-0005-0000-0000-00004D140000}"/>
    <cellStyle name="Millares 14 15" xfId="389" xr:uid="{00000000-0005-0000-0000-00004E140000}"/>
    <cellStyle name="Millares 14 15 2" xfId="3646" xr:uid="{00000000-0005-0000-0000-00004F140000}"/>
    <cellStyle name="Millares 14 16" xfId="3640" xr:uid="{00000000-0005-0000-0000-000050140000}"/>
    <cellStyle name="Millares 14 2" xfId="390" xr:uid="{00000000-0005-0000-0000-000051140000}"/>
    <cellStyle name="Millares 14 2 2" xfId="3647" xr:uid="{00000000-0005-0000-0000-000052140000}"/>
    <cellStyle name="Millares 14 3" xfId="391" xr:uid="{00000000-0005-0000-0000-000053140000}"/>
    <cellStyle name="Millares 14 3 2" xfId="3648" xr:uid="{00000000-0005-0000-0000-000054140000}"/>
    <cellStyle name="Millares 14 4" xfId="392" xr:uid="{00000000-0005-0000-0000-000055140000}"/>
    <cellStyle name="Millares 14 4 2" xfId="3649" xr:uid="{00000000-0005-0000-0000-000056140000}"/>
    <cellStyle name="Millares 14 5" xfId="393" xr:uid="{00000000-0005-0000-0000-000057140000}"/>
    <cellStyle name="Millares 14 5 2" xfId="3650" xr:uid="{00000000-0005-0000-0000-000058140000}"/>
    <cellStyle name="Millares 14 6" xfId="394" xr:uid="{00000000-0005-0000-0000-000059140000}"/>
    <cellStyle name="Millares 14 6 2" xfId="3651" xr:uid="{00000000-0005-0000-0000-00005A140000}"/>
    <cellStyle name="Millares 14 7" xfId="395" xr:uid="{00000000-0005-0000-0000-00005B140000}"/>
    <cellStyle name="Millares 14 7 2" xfId="3652" xr:uid="{00000000-0005-0000-0000-00005C140000}"/>
    <cellStyle name="Millares 14 8" xfId="396" xr:uid="{00000000-0005-0000-0000-00005D140000}"/>
    <cellStyle name="Millares 14 8 2" xfId="3653" xr:uid="{00000000-0005-0000-0000-00005E140000}"/>
    <cellStyle name="Millares 14 9" xfId="397" xr:uid="{00000000-0005-0000-0000-00005F140000}"/>
    <cellStyle name="Millares 14 9 2" xfId="3654" xr:uid="{00000000-0005-0000-0000-000060140000}"/>
    <cellStyle name="Millares 15" xfId="398" xr:uid="{00000000-0005-0000-0000-000061140000}"/>
    <cellStyle name="Millares 15 10" xfId="399" xr:uid="{00000000-0005-0000-0000-000062140000}"/>
    <cellStyle name="Millares 15 10 2" xfId="3656" xr:uid="{00000000-0005-0000-0000-000063140000}"/>
    <cellStyle name="Millares 15 11" xfId="400" xr:uid="{00000000-0005-0000-0000-000064140000}"/>
    <cellStyle name="Millares 15 11 2" xfId="3657" xr:uid="{00000000-0005-0000-0000-000065140000}"/>
    <cellStyle name="Millares 15 12" xfId="3655" xr:uid="{00000000-0005-0000-0000-000066140000}"/>
    <cellStyle name="Millares 15 2" xfId="401" xr:uid="{00000000-0005-0000-0000-000067140000}"/>
    <cellStyle name="Millares 15 2 2" xfId="3658" xr:uid="{00000000-0005-0000-0000-000068140000}"/>
    <cellStyle name="Millares 15 3" xfId="402" xr:uid="{00000000-0005-0000-0000-000069140000}"/>
    <cellStyle name="Millares 15 3 2" xfId="3659" xr:uid="{00000000-0005-0000-0000-00006A140000}"/>
    <cellStyle name="Millares 15 4" xfId="403" xr:uid="{00000000-0005-0000-0000-00006B140000}"/>
    <cellStyle name="Millares 15 4 2" xfId="3660" xr:uid="{00000000-0005-0000-0000-00006C140000}"/>
    <cellStyle name="Millares 15 5" xfId="404" xr:uid="{00000000-0005-0000-0000-00006D140000}"/>
    <cellStyle name="Millares 15 5 2" xfId="3661" xr:uid="{00000000-0005-0000-0000-00006E140000}"/>
    <cellStyle name="Millares 15 6" xfId="405" xr:uid="{00000000-0005-0000-0000-00006F140000}"/>
    <cellStyle name="Millares 15 6 2" xfId="3662" xr:uid="{00000000-0005-0000-0000-000070140000}"/>
    <cellStyle name="Millares 15 7" xfId="406" xr:uid="{00000000-0005-0000-0000-000071140000}"/>
    <cellStyle name="Millares 15 7 2" xfId="3663" xr:uid="{00000000-0005-0000-0000-000072140000}"/>
    <cellStyle name="Millares 15 8" xfId="407" xr:uid="{00000000-0005-0000-0000-000073140000}"/>
    <cellStyle name="Millares 15 8 2" xfId="3664" xr:uid="{00000000-0005-0000-0000-000074140000}"/>
    <cellStyle name="Millares 15 9" xfId="408" xr:uid="{00000000-0005-0000-0000-000075140000}"/>
    <cellStyle name="Millares 15 9 2" xfId="3665" xr:uid="{00000000-0005-0000-0000-000076140000}"/>
    <cellStyle name="Millares 16" xfId="409" xr:uid="{00000000-0005-0000-0000-000077140000}"/>
    <cellStyle name="Millares 16 10" xfId="410" xr:uid="{00000000-0005-0000-0000-000078140000}"/>
    <cellStyle name="Millares 16 10 2" xfId="3667" xr:uid="{00000000-0005-0000-0000-000079140000}"/>
    <cellStyle name="Millares 16 11" xfId="411" xr:uid="{00000000-0005-0000-0000-00007A140000}"/>
    <cellStyle name="Millares 16 11 2" xfId="3668" xr:uid="{00000000-0005-0000-0000-00007B140000}"/>
    <cellStyle name="Millares 16 12" xfId="3666" xr:uid="{00000000-0005-0000-0000-00007C140000}"/>
    <cellStyle name="Millares 16 2" xfId="412" xr:uid="{00000000-0005-0000-0000-00007D140000}"/>
    <cellStyle name="Millares 16 2 2" xfId="3669" xr:uid="{00000000-0005-0000-0000-00007E140000}"/>
    <cellStyle name="Millares 16 3" xfId="413" xr:uid="{00000000-0005-0000-0000-00007F140000}"/>
    <cellStyle name="Millares 16 3 2" xfId="3670" xr:uid="{00000000-0005-0000-0000-000080140000}"/>
    <cellStyle name="Millares 16 4" xfId="414" xr:uid="{00000000-0005-0000-0000-000081140000}"/>
    <cellStyle name="Millares 16 4 2" xfId="3671" xr:uid="{00000000-0005-0000-0000-000082140000}"/>
    <cellStyle name="Millares 16 5" xfId="415" xr:uid="{00000000-0005-0000-0000-000083140000}"/>
    <cellStyle name="Millares 16 5 2" xfId="3672" xr:uid="{00000000-0005-0000-0000-000084140000}"/>
    <cellStyle name="Millares 16 6" xfId="416" xr:uid="{00000000-0005-0000-0000-000085140000}"/>
    <cellStyle name="Millares 16 6 2" xfId="3673" xr:uid="{00000000-0005-0000-0000-000086140000}"/>
    <cellStyle name="Millares 16 7" xfId="417" xr:uid="{00000000-0005-0000-0000-000087140000}"/>
    <cellStyle name="Millares 16 7 2" xfId="3674" xr:uid="{00000000-0005-0000-0000-000088140000}"/>
    <cellStyle name="Millares 16 8" xfId="418" xr:uid="{00000000-0005-0000-0000-000089140000}"/>
    <cellStyle name="Millares 16 8 2" xfId="3675" xr:uid="{00000000-0005-0000-0000-00008A140000}"/>
    <cellStyle name="Millares 16 9" xfId="419" xr:uid="{00000000-0005-0000-0000-00008B140000}"/>
    <cellStyle name="Millares 16 9 2" xfId="3676" xr:uid="{00000000-0005-0000-0000-00008C140000}"/>
    <cellStyle name="Millares 17" xfId="420" xr:uid="{00000000-0005-0000-0000-00008D140000}"/>
    <cellStyle name="Millares 17 10" xfId="421" xr:uid="{00000000-0005-0000-0000-00008E140000}"/>
    <cellStyle name="Millares 17 10 2" xfId="3678" xr:uid="{00000000-0005-0000-0000-00008F140000}"/>
    <cellStyle name="Millares 17 11" xfId="422" xr:uid="{00000000-0005-0000-0000-000090140000}"/>
    <cellStyle name="Millares 17 11 2" xfId="3679" xr:uid="{00000000-0005-0000-0000-000091140000}"/>
    <cellStyle name="Millares 17 12" xfId="3677" xr:uid="{00000000-0005-0000-0000-000092140000}"/>
    <cellStyle name="Millares 17 2" xfId="423" xr:uid="{00000000-0005-0000-0000-000093140000}"/>
    <cellStyle name="Millares 17 2 2" xfId="3680" xr:uid="{00000000-0005-0000-0000-000094140000}"/>
    <cellStyle name="Millares 17 3" xfId="424" xr:uid="{00000000-0005-0000-0000-000095140000}"/>
    <cellStyle name="Millares 17 3 2" xfId="3681" xr:uid="{00000000-0005-0000-0000-000096140000}"/>
    <cellStyle name="Millares 17 4" xfId="425" xr:uid="{00000000-0005-0000-0000-000097140000}"/>
    <cellStyle name="Millares 17 4 2" xfId="3682" xr:uid="{00000000-0005-0000-0000-000098140000}"/>
    <cellStyle name="Millares 17 5" xfId="426" xr:uid="{00000000-0005-0000-0000-000099140000}"/>
    <cellStyle name="Millares 17 5 2" xfId="3683" xr:uid="{00000000-0005-0000-0000-00009A140000}"/>
    <cellStyle name="Millares 17 6" xfId="427" xr:uid="{00000000-0005-0000-0000-00009B140000}"/>
    <cellStyle name="Millares 17 6 2" xfId="3684" xr:uid="{00000000-0005-0000-0000-00009C140000}"/>
    <cellStyle name="Millares 17 7" xfId="428" xr:uid="{00000000-0005-0000-0000-00009D140000}"/>
    <cellStyle name="Millares 17 7 2" xfId="3685" xr:uid="{00000000-0005-0000-0000-00009E140000}"/>
    <cellStyle name="Millares 17 8" xfId="429" xr:uid="{00000000-0005-0000-0000-00009F140000}"/>
    <cellStyle name="Millares 17 8 2" xfId="3686" xr:uid="{00000000-0005-0000-0000-0000A0140000}"/>
    <cellStyle name="Millares 17 9" xfId="430" xr:uid="{00000000-0005-0000-0000-0000A1140000}"/>
    <cellStyle name="Millares 17 9 2" xfId="3687" xr:uid="{00000000-0005-0000-0000-0000A2140000}"/>
    <cellStyle name="Millares 18" xfId="431" xr:uid="{00000000-0005-0000-0000-0000A3140000}"/>
    <cellStyle name="Millares 18 10" xfId="432" xr:uid="{00000000-0005-0000-0000-0000A4140000}"/>
    <cellStyle name="Millares 18 10 2" xfId="3689" xr:uid="{00000000-0005-0000-0000-0000A5140000}"/>
    <cellStyle name="Millares 18 11" xfId="433" xr:uid="{00000000-0005-0000-0000-0000A6140000}"/>
    <cellStyle name="Millares 18 11 2" xfId="3690" xr:uid="{00000000-0005-0000-0000-0000A7140000}"/>
    <cellStyle name="Millares 18 12" xfId="3688" xr:uid="{00000000-0005-0000-0000-0000A8140000}"/>
    <cellStyle name="Millares 18 2" xfId="434" xr:uid="{00000000-0005-0000-0000-0000A9140000}"/>
    <cellStyle name="Millares 18 2 2" xfId="3691" xr:uid="{00000000-0005-0000-0000-0000AA140000}"/>
    <cellStyle name="Millares 18 3" xfId="435" xr:uid="{00000000-0005-0000-0000-0000AB140000}"/>
    <cellStyle name="Millares 18 3 2" xfId="3692" xr:uid="{00000000-0005-0000-0000-0000AC140000}"/>
    <cellStyle name="Millares 18 4" xfId="436" xr:uid="{00000000-0005-0000-0000-0000AD140000}"/>
    <cellStyle name="Millares 18 4 2" xfId="3693" xr:uid="{00000000-0005-0000-0000-0000AE140000}"/>
    <cellStyle name="Millares 18 5" xfId="437" xr:uid="{00000000-0005-0000-0000-0000AF140000}"/>
    <cellStyle name="Millares 18 5 2" xfId="3694" xr:uid="{00000000-0005-0000-0000-0000B0140000}"/>
    <cellStyle name="Millares 18 6" xfId="438" xr:uid="{00000000-0005-0000-0000-0000B1140000}"/>
    <cellStyle name="Millares 18 6 2" xfId="3695" xr:uid="{00000000-0005-0000-0000-0000B2140000}"/>
    <cellStyle name="Millares 18 7" xfId="439" xr:uid="{00000000-0005-0000-0000-0000B3140000}"/>
    <cellStyle name="Millares 18 7 2" xfId="3696" xr:uid="{00000000-0005-0000-0000-0000B4140000}"/>
    <cellStyle name="Millares 18 8" xfId="440" xr:uid="{00000000-0005-0000-0000-0000B5140000}"/>
    <cellStyle name="Millares 18 8 2" xfId="3697" xr:uid="{00000000-0005-0000-0000-0000B6140000}"/>
    <cellStyle name="Millares 18 9" xfId="441" xr:uid="{00000000-0005-0000-0000-0000B7140000}"/>
    <cellStyle name="Millares 18 9 2" xfId="3698" xr:uid="{00000000-0005-0000-0000-0000B8140000}"/>
    <cellStyle name="Millares 19" xfId="442" xr:uid="{00000000-0005-0000-0000-0000B9140000}"/>
    <cellStyle name="Millares 19 2" xfId="443" xr:uid="{00000000-0005-0000-0000-0000BA140000}"/>
    <cellStyle name="Millares 19 2 2" xfId="3700" xr:uid="{00000000-0005-0000-0000-0000BB140000}"/>
    <cellStyle name="Millares 19 3" xfId="444" xr:uid="{00000000-0005-0000-0000-0000BC140000}"/>
    <cellStyle name="Millares 19 3 2" xfId="3701" xr:uid="{00000000-0005-0000-0000-0000BD140000}"/>
    <cellStyle name="Millares 19 4" xfId="445" xr:uid="{00000000-0005-0000-0000-0000BE140000}"/>
    <cellStyle name="Millares 19 4 2" xfId="3702" xr:uid="{00000000-0005-0000-0000-0000BF140000}"/>
    <cellStyle name="Millares 19 5" xfId="446" xr:uid="{00000000-0005-0000-0000-0000C0140000}"/>
    <cellStyle name="Millares 19 5 2" xfId="3703" xr:uid="{00000000-0005-0000-0000-0000C1140000}"/>
    <cellStyle name="Millares 19 6" xfId="447" xr:uid="{00000000-0005-0000-0000-0000C2140000}"/>
    <cellStyle name="Millares 19 6 2" xfId="3704" xr:uid="{00000000-0005-0000-0000-0000C3140000}"/>
    <cellStyle name="Millares 19 7" xfId="448" xr:uid="{00000000-0005-0000-0000-0000C4140000}"/>
    <cellStyle name="Millares 19 7 2" xfId="3705" xr:uid="{00000000-0005-0000-0000-0000C5140000}"/>
    <cellStyle name="Millares 19 8" xfId="3699" xr:uid="{00000000-0005-0000-0000-0000C6140000}"/>
    <cellStyle name="Millares 2" xfId="7825" xr:uid="{00000000-0005-0000-0000-0000C7140000}"/>
    <cellStyle name="Millares 2 10" xfId="450" xr:uid="{00000000-0005-0000-0000-0000C8140000}"/>
    <cellStyle name="Millares 2 10 2" xfId="1481" xr:uid="{00000000-0005-0000-0000-0000C9140000}"/>
    <cellStyle name="Millares 2 10 3" xfId="4358" xr:uid="{00000000-0005-0000-0000-0000CA140000}"/>
    <cellStyle name="Millares 2 10 4" xfId="4437" xr:uid="{00000000-0005-0000-0000-0000CB140000}"/>
    <cellStyle name="Millares 2 11" xfId="451" xr:uid="{00000000-0005-0000-0000-0000CC140000}"/>
    <cellStyle name="Millares 2 11 2" xfId="1482" xr:uid="{00000000-0005-0000-0000-0000CD140000}"/>
    <cellStyle name="Millares 2 11 3" xfId="4359" xr:uid="{00000000-0005-0000-0000-0000CE140000}"/>
    <cellStyle name="Millares 2 11 4" xfId="4735" xr:uid="{00000000-0005-0000-0000-0000CF140000}"/>
    <cellStyle name="Millares 2 12" xfId="452" xr:uid="{00000000-0005-0000-0000-0000D0140000}"/>
    <cellStyle name="Millares 2 12 2" xfId="1483" xr:uid="{00000000-0005-0000-0000-0000D1140000}"/>
    <cellStyle name="Millares 2 12 3" xfId="4360" xr:uid="{00000000-0005-0000-0000-0000D2140000}"/>
    <cellStyle name="Millares 2 12 4" xfId="4734" xr:uid="{00000000-0005-0000-0000-0000D3140000}"/>
    <cellStyle name="Millares 2 13" xfId="453" xr:uid="{00000000-0005-0000-0000-0000D4140000}"/>
    <cellStyle name="Millares 2 13 2" xfId="1484" xr:uid="{00000000-0005-0000-0000-0000D5140000}"/>
    <cellStyle name="Millares 2 13 3" xfId="4361" xr:uid="{00000000-0005-0000-0000-0000D6140000}"/>
    <cellStyle name="Millares 2 13 4" xfId="4436" xr:uid="{00000000-0005-0000-0000-0000D7140000}"/>
    <cellStyle name="Millares 2 14" xfId="454" xr:uid="{00000000-0005-0000-0000-0000D8140000}"/>
    <cellStyle name="Millares 2 14 2" xfId="1485" xr:uid="{00000000-0005-0000-0000-0000D9140000}"/>
    <cellStyle name="Millares 2 14 3" xfId="4362" xr:uid="{00000000-0005-0000-0000-0000DA140000}"/>
    <cellStyle name="Millares 2 14 4" xfId="4435" xr:uid="{00000000-0005-0000-0000-0000DB140000}"/>
    <cellStyle name="Millares 2 15" xfId="455" xr:uid="{00000000-0005-0000-0000-0000DC140000}"/>
    <cellStyle name="Millares 2 15 2" xfId="1486" xr:uid="{00000000-0005-0000-0000-0000DD140000}"/>
    <cellStyle name="Millares 2 15 3" xfId="4363" xr:uid="{00000000-0005-0000-0000-0000DE140000}"/>
    <cellStyle name="Millares 2 15 4" xfId="4733" xr:uid="{00000000-0005-0000-0000-0000DF140000}"/>
    <cellStyle name="Millares 2 16" xfId="456" xr:uid="{00000000-0005-0000-0000-0000E0140000}"/>
    <cellStyle name="Millares 2 16 2" xfId="1487" xr:uid="{00000000-0005-0000-0000-0000E1140000}"/>
    <cellStyle name="Millares 2 16 3" xfId="4364" xr:uid="{00000000-0005-0000-0000-0000E2140000}"/>
    <cellStyle name="Millares 2 16 4" xfId="4732" xr:uid="{00000000-0005-0000-0000-0000E3140000}"/>
    <cellStyle name="Millares 2 17" xfId="457" xr:uid="{00000000-0005-0000-0000-0000E4140000}"/>
    <cellStyle name="Millares 2 17 2" xfId="1488" xr:uid="{00000000-0005-0000-0000-0000E5140000}"/>
    <cellStyle name="Millares 2 17 3" xfId="4365" xr:uid="{00000000-0005-0000-0000-0000E6140000}"/>
    <cellStyle name="Millares 2 17 4" xfId="4434" xr:uid="{00000000-0005-0000-0000-0000E7140000}"/>
    <cellStyle name="Millares 2 18" xfId="458" xr:uid="{00000000-0005-0000-0000-0000E8140000}"/>
    <cellStyle name="Millares 2 18 2" xfId="1489" xr:uid="{00000000-0005-0000-0000-0000E9140000}"/>
    <cellStyle name="Millares 2 18 3" xfId="4366" xr:uid="{00000000-0005-0000-0000-0000EA140000}"/>
    <cellStyle name="Millares 2 18 4" xfId="4433" xr:uid="{00000000-0005-0000-0000-0000EB140000}"/>
    <cellStyle name="Millares 2 19" xfId="459" xr:uid="{00000000-0005-0000-0000-0000EC140000}"/>
    <cellStyle name="Millares 2 19 2" xfId="1490" xr:uid="{00000000-0005-0000-0000-0000ED140000}"/>
    <cellStyle name="Millares 2 19 3" xfId="4367" xr:uid="{00000000-0005-0000-0000-0000EE140000}"/>
    <cellStyle name="Millares 2 19 4" xfId="4731" xr:uid="{00000000-0005-0000-0000-0000EF140000}"/>
    <cellStyle name="Millares 2 2" xfId="449" xr:uid="{00000000-0005-0000-0000-0000F0140000}"/>
    <cellStyle name="Millares 2 2 10" xfId="3326" xr:uid="{00000000-0005-0000-0000-0000F1140000}"/>
    <cellStyle name="Millares 2 2 11" xfId="3227" xr:uid="{00000000-0005-0000-0000-0000F2140000}"/>
    <cellStyle name="Millares 2 2 12" xfId="3429" xr:uid="{00000000-0005-0000-0000-0000F3140000}"/>
    <cellStyle name="Millares 2 2 13" xfId="3707" xr:uid="{00000000-0005-0000-0000-0000F4140000}"/>
    <cellStyle name="Millares 2 2 14" xfId="4368" xr:uid="{00000000-0005-0000-0000-0000F5140000}"/>
    <cellStyle name="Millares 2 2 15" xfId="4730" xr:uid="{00000000-0005-0000-0000-0000F6140000}"/>
    <cellStyle name="Millares 2 2 16" xfId="7826" xr:uid="{00000000-0005-0000-0000-0000F7140000}"/>
    <cellStyle name="Millares 2 2 17" xfId="7827" xr:uid="{00000000-0005-0000-0000-0000F8140000}"/>
    <cellStyle name="Millares 2 2 18" xfId="7828" xr:uid="{00000000-0005-0000-0000-0000F9140000}"/>
    <cellStyle name="Millares 2 2 19" xfId="7829" xr:uid="{00000000-0005-0000-0000-0000FA140000}"/>
    <cellStyle name="Millares 2 2 2" xfId="460" xr:uid="{00000000-0005-0000-0000-0000FB140000}"/>
    <cellStyle name="Millares 2 2 20" xfId="7830" xr:uid="{00000000-0005-0000-0000-0000FC140000}"/>
    <cellStyle name="Millares 2 2 21" xfId="7831" xr:uid="{00000000-0005-0000-0000-0000FD140000}"/>
    <cellStyle name="Millares 2 2 22" xfId="7832" xr:uid="{00000000-0005-0000-0000-0000FE140000}"/>
    <cellStyle name="Millares 2 2 23" xfId="7833" xr:uid="{00000000-0005-0000-0000-0000FF140000}"/>
    <cellStyle name="Millares 2 2 24" xfId="7834" xr:uid="{00000000-0005-0000-0000-000000150000}"/>
    <cellStyle name="Millares 2 2 25" xfId="7835" xr:uid="{00000000-0005-0000-0000-000001150000}"/>
    <cellStyle name="Millares 2 2 26" xfId="7836" xr:uid="{00000000-0005-0000-0000-000002150000}"/>
    <cellStyle name="Millares 2 2 27" xfId="7837" xr:uid="{00000000-0005-0000-0000-000003150000}"/>
    <cellStyle name="Millares 2 2 28" xfId="7838" xr:uid="{00000000-0005-0000-0000-000004150000}"/>
    <cellStyle name="Millares 2 2 29" xfId="7839" xr:uid="{00000000-0005-0000-0000-000005150000}"/>
    <cellStyle name="Millares 2 2 3" xfId="2933" xr:uid="{00000000-0005-0000-0000-000006150000}"/>
    <cellStyle name="Millares 2 2 3 10" xfId="7840" xr:uid="{00000000-0005-0000-0000-000007150000}"/>
    <cellStyle name="Millares 2 2 3 11" xfId="7841" xr:uid="{00000000-0005-0000-0000-000008150000}"/>
    <cellStyle name="Millares 2 2 3 12" xfId="7842" xr:uid="{00000000-0005-0000-0000-000009150000}"/>
    <cellStyle name="Millares 2 2 3 13" xfId="7843" xr:uid="{00000000-0005-0000-0000-00000A150000}"/>
    <cellStyle name="Millares 2 2 3 14" xfId="7844" xr:uid="{00000000-0005-0000-0000-00000B150000}"/>
    <cellStyle name="Millares 2 2 3 15" xfId="7845" xr:uid="{00000000-0005-0000-0000-00000C150000}"/>
    <cellStyle name="Millares 2 2 3 16" xfId="7846" xr:uid="{00000000-0005-0000-0000-00000D150000}"/>
    <cellStyle name="Millares 2 2 3 17" xfId="7847" xr:uid="{00000000-0005-0000-0000-00000E150000}"/>
    <cellStyle name="Millares 2 2 3 18" xfId="7848" xr:uid="{00000000-0005-0000-0000-00000F150000}"/>
    <cellStyle name="Millares 2 2 3 19" xfId="7849" xr:uid="{00000000-0005-0000-0000-000010150000}"/>
    <cellStyle name="Millares 2 2 3 2" xfId="7850" xr:uid="{00000000-0005-0000-0000-000011150000}"/>
    <cellStyle name="Millares 2 2 3 20" xfId="7851" xr:uid="{00000000-0005-0000-0000-000012150000}"/>
    <cellStyle name="Millares 2 2 3 21" xfId="7852" xr:uid="{00000000-0005-0000-0000-000013150000}"/>
    <cellStyle name="Millares 2 2 3 22" xfId="7853" xr:uid="{00000000-0005-0000-0000-000014150000}"/>
    <cellStyle name="Millares 2 2 3 23" xfId="7854" xr:uid="{00000000-0005-0000-0000-000015150000}"/>
    <cellStyle name="Millares 2 2 3 24" xfId="7855" xr:uid="{00000000-0005-0000-0000-000016150000}"/>
    <cellStyle name="Millares 2 2 3 25" xfId="7856" xr:uid="{00000000-0005-0000-0000-000017150000}"/>
    <cellStyle name="Millares 2 2 3 26" xfId="7857" xr:uid="{00000000-0005-0000-0000-000018150000}"/>
    <cellStyle name="Millares 2 2 3 27" xfId="7858" xr:uid="{00000000-0005-0000-0000-000019150000}"/>
    <cellStyle name="Millares 2 2 3 28" xfId="7859" xr:uid="{00000000-0005-0000-0000-00001A150000}"/>
    <cellStyle name="Millares 2 2 3 29" xfId="7860" xr:uid="{00000000-0005-0000-0000-00001B150000}"/>
    <cellStyle name="Millares 2 2 3 3" xfId="7861" xr:uid="{00000000-0005-0000-0000-00001C150000}"/>
    <cellStyle name="Millares 2 2 3 30" xfId="7862" xr:uid="{00000000-0005-0000-0000-00001D150000}"/>
    <cellStyle name="Millares 2 2 3 31" xfId="7863" xr:uid="{00000000-0005-0000-0000-00001E150000}"/>
    <cellStyle name="Millares 2 2 3 32" xfId="7864" xr:uid="{00000000-0005-0000-0000-00001F150000}"/>
    <cellStyle name="Millares 2 2 3 33" xfId="7865" xr:uid="{00000000-0005-0000-0000-000020150000}"/>
    <cellStyle name="Millares 2 2 3 34" xfId="7866" xr:uid="{00000000-0005-0000-0000-000021150000}"/>
    <cellStyle name="Millares 2 2 3 35" xfId="7867" xr:uid="{00000000-0005-0000-0000-000022150000}"/>
    <cellStyle name="Millares 2 2 3 36" xfId="7868" xr:uid="{00000000-0005-0000-0000-000023150000}"/>
    <cellStyle name="Millares 2 2 3 37" xfId="7869" xr:uid="{00000000-0005-0000-0000-000024150000}"/>
    <cellStyle name="Millares 2 2 3 38" xfId="7870" xr:uid="{00000000-0005-0000-0000-000025150000}"/>
    <cellStyle name="Millares 2 2 3 39" xfId="7871" xr:uid="{00000000-0005-0000-0000-000026150000}"/>
    <cellStyle name="Millares 2 2 3 4" xfId="7872" xr:uid="{00000000-0005-0000-0000-000027150000}"/>
    <cellStyle name="Millares 2 2 3 40" xfId="7873" xr:uid="{00000000-0005-0000-0000-000028150000}"/>
    <cellStyle name="Millares 2 2 3 41" xfId="7874" xr:uid="{00000000-0005-0000-0000-000029150000}"/>
    <cellStyle name="Millares 2 2 3 42" xfId="7875" xr:uid="{00000000-0005-0000-0000-00002A150000}"/>
    <cellStyle name="Millares 2 2 3 43" xfId="7876" xr:uid="{00000000-0005-0000-0000-00002B150000}"/>
    <cellStyle name="Millares 2 2 3 44" xfId="7877" xr:uid="{00000000-0005-0000-0000-00002C150000}"/>
    <cellStyle name="Millares 2 2 3 45" xfId="7878" xr:uid="{00000000-0005-0000-0000-00002D150000}"/>
    <cellStyle name="Millares 2 2 3 46" xfId="7879" xr:uid="{00000000-0005-0000-0000-00002E150000}"/>
    <cellStyle name="Millares 2 2 3 47" xfId="7880" xr:uid="{00000000-0005-0000-0000-00002F150000}"/>
    <cellStyle name="Millares 2 2 3 48" xfId="7881" xr:uid="{00000000-0005-0000-0000-000030150000}"/>
    <cellStyle name="Millares 2 2 3 49" xfId="7882" xr:uid="{00000000-0005-0000-0000-000031150000}"/>
    <cellStyle name="Millares 2 2 3 5" xfId="7883" xr:uid="{00000000-0005-0000-0000-000032150000}"/>
    <cellStyle name="Millares 2 2 3 50" xfId="7884" xr:uid="{00000000-0005-0000-0000-000033150000}"/>
    <cellStyle name="Millares 2 2 3 51" xfId="7885" xr:uid="{00000000-0005-0000-0000-000034150000}"/>
    <cellStyle name="Millares 2 2 3 52" xfId="7886" xr:uid="{00000000-0005-0000-0000-000035150000}"/>
    <cellStyle name="Millares 2 2 3 53" xfId="7887" xr:uid="{00000000-0005-0000-0000-000036150000}"/>
    <cellStyle name="Millares 2 2 3 54" xfId="7888" xr:uid="{00000000-0005-0000-0000-000037150000}"/>
    <cellStyle name="Millares 2 2 3 55" xfId="7889" xr:uid="{00000000-0005-0000-0000-000038150000}"/>
    <cellStyle name="Millares 2 2 3 56" xfId="7890" xr:uid="{00000000-0005-0000-0000-000039150000}"/>
    <cellStyle name="Millares 2 2 3 57" xfId="7891" xr:uid="{00000000-0005-0000-0000-00003A150000}"/>
    <cellStyle name="Millares 2 2 3 58" xfId="7892" xr:uid="{00000000-0005-0000-0000-00003B150000}"/>
    <cellStyle name="Millares 2 2 3 59" xfId="7893" xr:uid="{00000000-0005-0000-0000-00003C150000}"/>
    <cellStyle name="Millares 2 2 3 6" xfId="7894" xr:uid="{00000000-0005-0000-0000-00003D150000}"/>
    <cellStyle name="Millares 2 2 3 60" xfId="7895" xr:uid="{00000000-0005-0000-0000-00003E150000}"/>
    <cellStyle name="Millares 2 2 3 61" xfId="7896" xr:uid="{00000000-0005-0000-0000-00003F150000}"/>
    <cellStyle name="Millares 2 2 3 62" xfId="7897" xr:uid="{00000000-0005-0000-0000-000040150000}"/>
    <cellStyle name="Millares 2 2 3 63" xfId="7898" xr:uid="{00000000-0005-0000-0000-000041150000}"/>
    <cellStyle name="Millares 2 2 3 7" xfId="7899" xr:uid="{00000000-0005-0000-0000-000042150000}"/>
    <cellStyle name="Millares 2 2 3 8" xfId="7900" xr:uid="{00000000-0005-0000-0000-000043150000}"/>
    <cellStyle name="Millares 2 2 3 9" xfId="7901" xr:uid="{00000000-0005-0000-0000-000044150000}"/>
    <cellStyle name="Millares 2 2 30" xfId="7902" xr:uid="{00000000-0005-0000-0000-000045150000}"/>
    <cellStyle name="Millares 2 2 31" xfId="7903" xr:uid="{00000000-0005-0000-0000-000046150000}"/>
    <cellStyle name="Millares 2 2 32" xfId="7904" xr:uid="{00000000-0005-0000-0000-000047150000}"/>
    <cellStyle name="Millares 2 2 33" xfId="7905" xr:uid="{00000000-0005-0000-0000-000048150000}"/>
    <cellStyle name="Millares 2 2 34" xfId="7906" xr:uid="{00000000-0005-0000-0000-000049150000}"/>
    <cellStyle name="Millares 2 2 35" xfId="7907" xr:uid="{00000000-0005-0000-0000-00004A150000}"/>
    <cellStyle name="Millares 2 2 36" xfId="7908" xr:uid="{00000000-0005-0000-0000-00004B150000}"/>
    <cellStyle name="Millares 2 2 37" xfId="7909" xr:uid="{00000000-0005-0000-0000-00004C150000}"/>
    <cellStyle name="Millares 2 2 38" xfId="7910" xr:uid="{00000000-0005-0000-0000-00004D150000}"/>
    <cellStyle name="Millares 2 2 39" xfId="7911" xr:uid="{00000000-0005-0000-0000-00004E150000}"/>
    <cellStyle name="Millares 2 2 4" xfId="3041" xr:uid="{00000000-0005-0000-0000-00004F150000}"/>
    <cellStyle name="Millares 2 2 40" xfId="7912" xr:uid="{00000000-0005-0000-0000-000050150000}"/>
    <cellStyle name="Millares 2 2 41" xfId="7913" xr:uid="{00000000-0005-0000-0000-000051150000}"/>
    <cellStyle name="Millares 2 2 42" xfId="7914" xr:uid="{00000000-0005-0000-0000-000052150000}"/>
    <cellStyle name="Millares 2 2 43" xfId="7915" xr:uid="{00000000-0005-0000-0000-000053150000}"/>
    <cellStyle name="Millares 2 2 44" xfId="7916" xr:uid="{00000000-0005-0000-0000-000054150000}"/>
    <cellStyle name="Millares 2 2 45" xfId="7917" xr:uid="{00000000-0005-0000-0000-000055150000}"/>
    <cellStyle name="Millares 2 2 46" xfId="7918" xr:uid="{00000000-0005-0000-0000-000056150000}"/>
    <cellStyle name="Millares 2 2 47" xfId="7919" xr:uid="{00000000-0005-0000-0000-000057150000}"/>
    <cellStyle name="Millares 2 2 48" xfId="7920" xr:uid="{00000000-0005-0000-0000-000058150000}"/>
    <cellStyle name="Millares 2 2 49" xfId="7921" xr:uid="{00000000-0005-0000-0000-000059150000}"/>
    <cellStyle name="Millares 2 2 5" xfId="2743" xr:uid="{00000000-0005-0000-0000-00005A150000}"/>
    <cellStyle name="Millares 2 2 50" xfId="7922" xr:uid="{00000000-0005-0000-0000-00005B150000}"/>
    <cellStyle name="Millares 2 2 51" xfId="7923" xr:uid="{00000000-0005-0000-0000-00005C150000}"/>
    <cellStyle name="Millares 2 2 52" xfId="7924" xr:uid="{00000000-0005-0000-0000-00005D150000}"/>
    <cellStyle name="Millares 2 2 53" xfId="7925" xr:uid="{00000000-0005-0000-0000-00005E150000}"/>
    <cellStyle name="Millares 2 2 54" xfId="7926" xr:uid="{00000000-0005-0000-0000-00005F150000}"/>
    <cellStyle name="Millares 2 2 55" xfId="7927" xr:uid="{00000000-0005-0000-0000-000060150000}"/>
    <cellStyle name="Millares 2 2 56" xfId="7928" xr:uid="{00000000-0005-0000-0000-000061150000}"/>
    <cellStyle name="Millares 2 2 57" xfId="7929" xr:uid="{00000000-0005-0000-0000-000062150000}"/>
    <cellStyle name="Millares 2 2 58" xfId="7930" xr:uid="{00000000-0005-0000-0000-000063150000}"/>
    <cellStyle name="Millares 2 2 59" xfId="7931" xr:uid="{00000000-0005-0000-0000-000064150000}"/>
    <cellStyle name="Millares 2 2 6" xfId="2983" xr:uid="{00000000-0005-0000-0000-000065150000}"/>
    <cellStyle name="Millares 2 2 60" xfId="7932" xr:uid="{00000000-0005-0000-0000-000066150000}"/>
    <cellStyle name="Millares 2 2 61" xfId="7933" xr:uid="{00000000-0005-0000-0000-000067150000}"/>
    <cellStyle name="Millares 2 2 62" xfId="7934" xr:uid="{00000000-0005-0000-0000-000068150000}"/>
    <cellStyle name="Millares 2 2 63" xfId="7935" xr:uid="{00000000-0005-0000-0000-000069150000}"/>
    <cellStyle name="Millares 2 2 64" xfId="7936" xr:uid="{00000000-0005-0000-0000-00006A150000}"/>
    <cellStyle name="Millares 2 2 65" xfId="7937" xr:uid="{00000000-0005-0000-0000-00006B150000}"/>
    <cellStyle name="Millares 2 2 66" xfId="7938" xr:uid="{00000000-0005-0000-0000-00006C150000}"/>
    <cellStyle name="Millares 2 2 67" xfId="7939" xr:uid="{00000000-0005-0000-0000-00006D150000}"/>
    <cellStyle name="Millares 2 2 68" xfId="7940" xr:uid="{00000000-0005-0000-0000-00006E150000}"/>
    <cellStyle name="Millares 2 2 69" xfId="7941" xr:uid="{00000000-0005-0000-0000-00006F150000}"/>
    <cellStyle name="Millares 2 2 7" xfId="3185" xr:uid="{00000000-0005-0000-0000-000070150000}"/>
    <cellStyle name="Millares 2 2 70" xfId="7942" xr:uid="{00000000-0005-0000-0000-000071150000}"/>
    <cellStyle name="Millares 2 2 71" xfId="7943" xr:uid="{00000000-0005-0000-0000-000072150000}"/>
    <cellStyle name="Millares 2 2 72" xfId="7944" xr:uid="{00000000-0005-0000-0000-000073150000}"/>
    <cellStyle name="Millares 2 2 73" xfId="7945" xr:uid="{00000000-0005-0000-0000-000074150000}"/>
    <cellStyle name="Millares 2 2 74" xfId="7946" xr:uid="{00000000-0005-0000-0000-000075150000}"/>
    <cellStyle name="Millares 2 2 75" xfId="7947" xr:uid="{00000000-0005-0000-0000-000076150000}"/>
    <cellStyle name="Millares 2 2 76" xfId="7948" xr:uid="{00000000-0005-0000-0000-000077150000}"/>
    <cellStyle name="Millares 2 2 77" xfId="7949" xr:uid="{00000000-0005-0000-0000-000078150000}"/>
    <cellStyle name="Millares 2 2 8" xfId="3330" xr:uid="{00000000-0005-0000-0000-000079150000}"/>
    <cellStyle name="Millares 2 2 9" xfId="3323" xr:uid="{00000000-0005-0000-0000-00007A150000}"/>
    <cellStyle name="Millares 2 20" xfId="461" xr:uid="{00000000-0005-0000-0000-00007B150000}"/>
    <cellStyle name="Millares 2 20 2" xfId="1491" xr:uid="{00000000-0005-0000-0000-00007C150000}"/>
    <cellStyle name="Millares 2 20 3" xfId="4369" xr:uid="{00000000-0005-0000-0000-00007D150000}"/>
    <cellStyle name="Millares 2 20 4" xfId="4432" xr:uid="{00000000-0005-0000-0000-00007E150000}"/>
    <cellStyle name="Millares 2 21" xfId="462" xr:uid="{00000000-0005-0000-0000-00007F150000}"/>
    <cellStyle name="Millares 2 21 2" xfId="2195" xr:uid="{00000000-0005-0000-0000-000080150000}"/>
    <cellStyle name="Millares 2 21 3" xfId="4695" xr:uid="{00000000-0005-0000-0000-000081150000}"/>
    <cellStyle name="Millares 2 21 4" xfId="4666" xr:uid="{00000000-0005-0000-0000-000082150000}"/>
    <cellStyle name="Millares 2 22" xfId="463" xr:uid="{00000000-0005-0000-0000-000083150000}"/>
    <cellStyle name="Millares 2 22 2" xfId="2196" xr:uid="{00000000-0005-0000-0000-000084150000}"/>
    <cellStyle name="Millares 2 22 3" xfId="4696" xr:uid="{00000000-0005-0000-0000-000085150000}"/>
    <cellStyle name="Millares 2 22 4" xfId="4104" xr:uid="{00000000-0005-0000-0000-000086150000}"/>
    <cellStyle name="Millares 2 23" xfId="464" xr:uid="{00000000-0005-0000-0000-000087150000}"/>
    <cellStyle name="Millares 2 23 2" xfId="2499" xr:uid="{00000000-0005-0000-0000-000088150000}"/>
    <cellStyle name="Millares 2 23 2 2" xfId="3708" xr:uid="{00000000-0005-0000-0000-000089150000}"/>
    <cellStyle name="Millares 2 23 3" xfId="4853" xr:uid="{00000000-0005-0000-0000-00008A150000}"/>
    <cellStyle name="Millares 2 23 4" xfId="5539" xr:uid="{00000000-0005-0000-0000-00008B150000}"/>
    <cellStyle name="Millares 2 24" xfId="465" xr:uid="{00000000-0005-0000-0000-00008C150000}"/>
    <cellStyle name="Millares 2 24 2" xfId="2707" xr:uid="{00000000-0005-0000-0000-00008D150000}"/>
    <cellStyle name="Millares 2 24 2 2" xfId="3709" xr:uid="{00000000-0005-0000-0000-00008E150000}"/>
    <cellStyle name="Millares 2 24 3" xfId="4946" xr:uid="{00000000-0005-0000-0000-00008F150000}"/>
    <cellStyle name="Millares 2 24 4" xfId="5571" xr:uid="{00000000-0005-0000-0000-000090150000}"/>
    <cellStyle name="Millares 2 25" xfId="466" xr:uid="{00000000-0005-0000-0000-000091150000}"/>
    <cellStyle name="Millares 2 25 2" xfId="2826" xr:uid="{00000000-0005-0000-0000-000092150000}"/>
    <cellStyle name="Millares 2 25 2 2" xfId="3710" xr:uid="{00000000-0005-0000-0000-000093150000}"/>
    <cellStyle name="Millares 2 25 3" xfId="5014" xr:uid="{00000000-0005-0000-0000-000094150000}"/>
    <cellStyle name="Millares 2 25 4" xfId="5592" xr:uid="{00000000-0005-0000-0000-000095150000}"/>
    <cellStyle name="Millares 2 26" xfId="842" xr:uid="{00000000-0005-0000-0000-000096150000}"/>
    <cellStyle name="Millares 2 26 2" xfId="2859" xr:uid="{00000000-0005-0000-0000-000097150000}"/>
    <cellStyle name="Millares 2 26 2 2" xfId="3929" xr:uid="{00000000-0005-0000-0000-000098150000}"/>
    <cellStyle name="Millares 2 26 3" xfId="5037" xr:uid="{00000000-0005-0000-0000-000099150000}"/>
    <cellStyle name="Millares 2 26 4" xfId="5605" xr:uid="{00000000-0005-0000-0000-00009A150000}"/>
    <cellStyle name="Millares 2 27" xfId="1480" xr:uid="{00000000-0005-0000-0000-00009B150000}"/>
    <cellStyle name="Millares 2 27 2" xfId="2877" xr:uid="{00000000-0005-0000-0000-00009C150000}"/>
    <cellStyle name="Millares 2 27 3" xfId="5055" xr:uid="{00000000-0005-0000-0000-00009D150000}"/>
    <cellStyle name="Millares 2 27 4" xfId="5626" xr:uid="{00000000-0005-0000-0000-00009E150000}"/>
    <cellStyle name="Millares 2 28" xfId="2892" xr:uid="{00000000-0005-0000-0000-00009F150000}"/>
    <cellStyle name="Millares 2 29" xfId="3706" xr:uid="{00000000-0005-0000-0000-0000A0150000}"/>
    <cellStyle name="Millares 2 3" xfId="467" xr:uid="{00000000-0005-0000-0000-0000A1150000}"/>
    <cellStyle name="Millares 2 3 10" xfId="7950" xr:uid="{00000000-0005-0000-0000-0000A2150000}"/>
    <cellStyle name="Millares 2 3 11" xfId="7951" xr:uid="{00000000-0005-0000-0000-0000A3150000}"/>
    <cellStyle name="Millares 2 3 12" xfId="7952" xr:uid="{00000000-0005-0000-0000-0000A4150000}"/>
    <cellStyle name="Millares 2 3 13" xfId="7953" xr:uid="{00000000-0005-0000-0000-0000A5150000}"/>
    <cellStyle name="Millares 2 3 14" xfId="7954" xr:uid="{00000000-0005-0000-0000-0000A6150000}"/>
    <cellStyle name="Millares 2 3 15" xfId="7955" xr:uid="{00000000-0005-0000-0000-0000A7150000}"/>
    <cellStyle name="Millares 2 3 16" xfId="7956" xr:uid="{00000000-0005-0000-0000-0000A8150000}"/>
    <cellStyle name="Millares 2 3 17" xfId="7957" xr:uid="{00000000-0005-0000-0000-0000A9150000}"/>
    <cellStyle name="Millares 2 3 18" xfId="7958" xr:uid="{00000000-0005-0000-0000-0000AA150000}"/>
    <cellStyle name="Millares 2 3 19" xfId="7959" xr:uid="{00000000-0005-0000-0000-0000AB150000}"/>
    <cellStyle name="Millares 2 3 2" xfId="1492" xr:uid="{00000000-0005-0000-0000-0000AC150000}"/>
    <cellStyle name="Millares 2 3 20" xfId="7960" xr:uid="{00000000-0005-0000-0000-0000AD150000}"/>
    <cellStyle name="Millares 2 3 21" xfId="7961" xr:uid="{00000000-0005-0000-0000-0000AE150000}"/>
    <cellStyle name="Millares 2 3 22" xfId="7962" xr:uid="{00000000-0005-0000-0000-0000AF150000}"/>
    <cellStyle name="Millares 2 3 23" xfId="7963" xr:uid="{00000000-0005-0000-0000-0000B0150000}"/>
    <cellStyle name="Millares 2 3 24" xfId="7964" xr:uid="{00000000-0005-0000-0000-0000B1150000}"/>
    <cellStyle name="Millares 2 3 25" xfId="7965" xr:uid="{00000000-0005-0000-0000-0000B2150000}"/>
    <cellStyle name="Millares 2 3 26" xfId="7966" xr:uid="{00000000-0005-0000-0000-0000B3150000}"/>
    <cellStyle name="Millares 2 3 27" xfId="7967" xr:uid="{00000000-0005-0000-0000-0000B4150000}"/>
    <cellStyle name="Millares 2 3 28" xfId="7968" xr:uid="{00000000-0005-0000-0000-0000B5150000}"/>
    <cellStyle name="Millares 2 3 29" xfId="7969" xr:uid="{00000000-0005-0000-0000-0000B6150000}"/>
    <cellStyle name="Millares 2 3 3" xfId="4370" xr:uid="{00000000-0005-0000-0000-0000B7150000}"/>
    <cellStyle name="Millares 2 3 30" xfId="7970" xr:uid="{00000000-0005-0000-0000-0000B8150000}"/>
    <cellStyle name="Millares 2 3 31" xfId="7971" xr:uid="{00000000-0005-0000-0000-0000B9150000}"/>
    <cellStyle name="Millares 2 3 32" xfId="7972" xr:uid="{00000000-0005-0000-0000-0000BA150000}"/>
    <cellStyle name="Millares 2 3 33" xfId="7973" xr:uid="{00000000-0005-0000-0000-0000BB150000}"/>
    <cellStyle name="Millares 2 3 34" xfId="7974" xr:uid="{00000000-0005-0000-0000-0000BC150000}"/>
    <cellStyle name="Millares 2 3 35" xfId="7975" xr:uid="{00000000-0005-0000-0000-0000BD150000}"/>
    <cellStyle name="Millares 2 3 36" xfId="7976" xr:uid="{00000000-0005-0000-0000-0000BE150000}"/>
    <cellStyle name="Millares 2 3 37" xfId="7977" xr:uid="{00000000-0005-0000-0000-0000BF150000}"/>
    <cellStyle name="Millares 2 3 38" xfId="7978" xr:uid="{00000000-0005-0000-0000-0000C0150000}"/>
    <cellStyle name="Millares 2 3 39" xfId="7979" xr:uid="{00000000-0005-0000-0000-0000C1150000}"/>
    <cellStyle name="Millares 2 3 4" xfId="4431" xr:uid="{00000000-0005-0000-0000-0000C2150000}"/>
    <cellStyle name="Millares 2 3 40" xfId="7980" xr:uid="{00000000-0005-0000-0000-0000C3150000}"/>
    <cellStyle name="Millares 2 3 41" xfId="7981" xr:uid="{00000000-0005-0000-0000-0000C4150000}"/>
    <cellStyle name="Millares 2 3 42" xfId="7982" xr:uid="{00000000-0005-0000-0000-0000C5150000}"/>
    <cellStyle name="Millares 2 3 43" xfId="7983" xr:uid="{00000000-0005-0000-0000-0000C6150000}"/>
    <cellStyle name="Millares 2 3 44" xfId="7984" xr:uid="{00000000-0005-0000-0000-0000C7150000}"/>
    <cellStyle name="Millares 2 3 45" xfId="7985" xr:uid="{00000000-0005-0000-0000-0000C8150000}"/>
    <cellStyle name="Millares 2 3 46" xfId="7986" xr:uid="{00000000-0005-0000-0000-0000C9150000}"/>
    <cellStyle name="Millares 2 3 47" xfId="7987" xr:uid="{00000000-0005-0000-0000-0000CA150000}"/>
    <cellStyle name="Millares 2 3 48" xfId="7988" xr:uid="{00000000-0005-0000-0000-0000CB150000}"/>
    <cellStyle name="Millares 2 3 49" xfId="7989" xr:uid="{00000000-0005-0000-0000-0000CC150000}"/>
    <cellStyle name="Millares 2 3 5" xfId="7990" xr:uid="{00000000-0005-0000-0000-0000CD150000}"/>
    <cellStyle name="Millares 2 3 50" xfId="7991" xr:uid="{00000000-0005-0000-0000-0000CE150000}"/>
    <cellStyle name="Millares 2 3 51" xfId="7992" xr:uid="{00000000-0005-0000-0000-0000CF150000}"/>
    <cellStyle name="Millares 2 3 52" xfId="7993" xr:uid="{00000000-0005-0000-0000-0000D0150000}"/>
    <cellStyle name="Millares 2 3 53" xfId="7994" xr:uid="{00000000-0005-0000-0000-0000D1150000}"/>
    <cellStyle name="Millares 2 3 54" xfId="7995" xr:uid="{00000000-0005-0000-0000-0000D2150000}"/>
    <cellStyle name="Millares 2 3 55" xfId="7996" xr:uid="{00000000-0005-0000-0000-0000D3150000}"/>
    <cellStyle name="Millares 2 3 56" xfId="7997" xr:uid="{00000000-0005-0000-0000-0000D4150000}"/>
    <cellStyle name="Millares 2 3 57" xfId="7998" xr:uid="{00000000-0005-0000-0000-0000D5150000}"/>
    <cellStyle name="Millares 2 3 58" xfId="7999" xr:uid="{00000000-0005-0000-0000-0000D6150000}"/>
    <cellStyle name="Millares 2 3 59" xfId="8000" xr:uid="{00000000-0005-0000-0000-0000D7150000}"/>
    <cellStyle name="Millares 2 3 6" xfId="8001" xr:uid="{00000000-0005-0000-0000-0000D8150000}"/>
    <cellStyle name="Millares 2 3 60" xfId="8002" xr:uid="{00000000-0005-0000-0000-0000D9150000}"/>
    <cellStyle name="Millares 2 3 61" xfId="8003" xr:uid="{00000000-0005-0000-0000-0000DA150000}"/>
    <cellStyle name="Millares 2 3 62" xfId="8004" xr:uid="{00000000-0005-0000-0000-0000DB150000}"/>
    <cellStyle name="Millares 2 3 63" xfId="8005" xr:uid="{00000000-0005-0000-0000-0000DC150000}"/>
    <cellStyle name="Millares 2 3 64" xfId="8006" xr:uid="{00000000-0005-0000-0000-0000DD150000}"/>
    <cellStyle name="Millares 2 3 65" xfId="8007" xr:uid="{00000000-0005-0000-0000-0000DE150000}"/>
    <cellStyle name="Millares 2 3 66" xfId="8008" xr:uid="{00000000-0005-0000-0000-0000DF150000}"/>
    <cellStyle name="Millares 2 3 7" xfId="8009" xr:uid="{00000000-0005-0000-0000-0000E0150000}"/>
    <cellStyle name="Millares 2 3 8" xfId="8010" xr:uid="{00000000-0005-0000-0000-0000E1150000}"/>
    <cellStyle name="Millares 2 3 9" xfId="8011" xr:uid="{00000000-0005-0000-0000-0000E2150000}"/>
    <cellStyle name="Millares 2 30" xfId="4357" xr:uid="{00000000-0005-0000-0000-0000E3150000}"/>
    <cellStyle name="Millares 2 31" xfId="4438" xr:uid="{00000000-0005-0000-0000-0000E4150000}"/>
    <cellStyle name="Millares 2 32" xfId="8012" xr:uid="{00000000-0005-0000-0000-0000E5150000}"/>
    <cellStyle name="Millares 2 33" xfId="8013" xr:uid="{00000000-0005-0000-0000-0000E6150000}"/>
    <cellStyle name="Millares 2 34" xfId="8014" xr:uid="{00000000-0005-0000-0000-0000E7150000}"/>
    <cellStyle name="Millares 2 35" xfId="8015" xr:uid="{00000000-0005-0000-0000-0000E8150000}"/>
    <cellStyle name="Millares 2 36" xfId="8016" xr:uid="{00000000-0005-0000-0000-0000E9150000}"/>
    <cellStyle name="Millares 2 37" xfId="8017" xr:uid="{00000000-0005-0000-0000-0000EA150000}"/>
    <cellStyle name="Millares 2 38" xfId="8018" xr:uid="{00000000-0005-0000-0000-0000EB150000}"/>
    <cellStyle name="Millares 2 39" xfId="8019" xr:uid="{00000000-0005-0000-0000-0000EC150000}"/>
    <cellStyle name="Millares 2 4" xfId="468" xr:uid="{00000000-0005-0000-0000-0000ED150000}"/>
    <cellStyle name="Millares 2 4 10" xfId="8020" xr:uid="{00000000-0005-0000-0000-0000EE150000}"/>
    <cellStyle name="Millares 2 4 11" xfId="8021" xr:uid="{00000000-0005-0000-0000-0000EF150000}"/>
    <cellStyle name="Millares 2 4 12" xfId="8022" xr:uid="{00000000-0005-0000-0000-0000F0150000}"/>
    <cellStyle name="Millares 2 4 13" xfId="8023" xr:uid="{00000000-0005-0000-0000-0000F1150000}"/>
    <cellStyle name="Millares 2 4 14" xfId="8024" xr:uid="{00000000-0005-0000-0000-0000F2150000}"/>
    <cellStyle name="Millares 2 4 15" xfId="8025" xr:uid="{00000000-0005-0000-0000-0000F3150000}"/>
    <cellStyle name="Millares 2 4 16" xfId="8026" xr:uid="{00000000-0005-0000-0000-0000F4150000}"/>
    <cellStyle name="Millares 2 4 17" xfId="8027" xr:uid="{00000000-0005-0000-0000-0000F5150000}"/>
    <cellStyle name="Millares 2 4 18" xfId="8028" xr:uid="{00000000-0005-0000-0000-0000F6150000}"/>
    <cellStyle name="Millares 2 4 19" xfId="8029" xr:uid="{00000000-0005-0000-0000-0000F7150000}"/>
    <cellStyle name="Millares 2 4 2" xfId="1493" xr:uid="{00000000-0005-0000-0000-0000F8150000}"/>
    <cellStyle name="Millares 2 4 20" xfId="8030" xr:uid="{00000000-0005-0000-0000-0000F9150000}"/>
    <cellStyle name="Millares 2 4 21" xfId="8031" xr:uid="{00000000-0005-0000-0000-0000FA150000}"/>
    <cellStyle name="Millares 2 4 22" xfId="8032" xr:uid="{00000000-0005-0000-0000-0000FB150000}"/>
    <cellStyle name="Millares 2 4 23" xfId="8033" xr:uid="{00000000-0005-0000-0000-0000FC150000}"/>
    <cellStyle name="Millares 2 4 24" xfId="8034" xr:uid="{00000000-0005-0000-0000-0000FD150000}"/>
    <cellStyle name="Millares 2 4 25" xfId="8035" xr:uid="{00000000-0005-0000-0000-0000FE150000}"/>
    <cellStyle name="Millares 2 4 26" xfId="8036" xr:uid="{00000000-0005-0000-0000-0000FF150000}"/>
    <cellStyle name="Millares 2 4 27" xfId="8037" xr:uid="{00000000-0005-0000-0000-000000160000}"/>
    <cellStyle name="Millares 2 4 28" xfId="8038" xr:uid="{00000000-0005-0000-0000-000001160000}"/>
    <cellStyle name="Millares 2 4 29" xfId="8039" xr:uid="{00000000-0005-0000-0000-000002160000}"/>
    <cellStyle name="Millares 2 4 3" xfId="4371" xr:uid="{00000000-0005-0000-0000-000003160000}"/>
    <cellStyle name="Millares 2 4 30" xfId="8040" xr:uid="{00000000-0005-0000-0000-000004160000}"/>
    <cellStyle name="Millares 2 4 31" xfId="8041" xr:uid="{00000000-0005-0000-0000-000005160000}"/>
    <cellStyle name="Millares 2 4 32" xfId="8042" xr:uid="{00000000-0005-0000-0000-000006160000}"/>
    <cellStyle name="Millares 2 4 33" xfId="8043" xr:uid="{00000000-0005-0000-0000-000007160000}"/>
    <cellStyle name="Millares 2 4 34" xfId="8044" xr:uid="{00000000-0005-0000-0000-000008160000}"/>
    <cellStyle name="Millares 2 4 35" xfId="8045" xr:uid="{00000000-0005-0000-0000-000009160000}"/>
    <cellStyle name="Millares 2 4 36" xfId="8046" xr:uid="{00000000-0005-0000-0000-00000A160000}"/>
    <cellStyle name="Millares 2 4 37" xfId="8047" xr:uid="{00000000-0005-0000-0000-00000B160000}"/>
    <cellStyle name="Millares 2 4 38" xfId="8048" xr:uid="{00000000-0005-0000-0000-00000C160000}"/>
    <cellStyle name="Millares 2 4 39" xfId="8049" xr:uid="{00000000-0005-0000-0000-00000D160000}"/>
    <cellStyle name="Millares 2 4 4" xfId="4729" xr:uid="{00000000-0005-0000-0000-00000E160000}"/>
    <cellStyle name="Millares 2 4 40" xfId="8050" xr:uid="{00000000-0005-0000-0000-00000F160000}"/>
    <cellStyle name="Millares 2 4 41" xfId="8051" xr:uid="{00000000-0005-0000-0000-000010160000}"/>
    <cellStyle name="Millares 2 4 42" xfId="8052" xr:uid="{00000000-0005-0000-0000-000011160000}"/>
    <cellStyle name="Millares 2 4 43" xfId="8053" xr:uid="{00000000-0005-0000-0000-000012160000}"/>
    <cellStyle name="Millares 2 4 44" xfId="8054" xr:uid="{00000000-0005-0000-0000-000013160000}"/>
    <cellStyle name="Millares 2 4 45" xfId="8055" xr:uid="{00000000-0005-0000-0000-000014160000}"/>
    <cellStyle name="Millares 2 4 46" xfId="8056" xr:uid="{00000000-0005-0000-0000-000015160000}"/>
    <cellStyle name="Millares 2 4 47" xfId="8057" xr:uid="{00000000-0005-0000-0000-000016160000}"/>
    <cellStyle name="Millares 2 4 48" xfId="8058" xr:uid="{00000000-0005-0000-0000-000017160000}"/>
    <cellStyle name="Millares 2 4 49" xfId="8059" xr:uid="{00000000-0005-0000-0000-000018160000}"/>
    <cellStyle name="Millares 2 4 5" xfId="8060" xr:uid="{00000000-0005-0000-0000-000019160000}"/>
    <cellStyle name="Millares 2 4 50" xfId="8061" xr:uid="{00000000-0005-0000-0000-00001A160000}"/>
    <cellStyle name="Millares 2 4 51" xfId="8062" xr:uid="{00000000-0005-0000-0000-00001B160000}"/>
    <cellStyle name="Millares 2 4 52" xfId="8063" xr:uid="{00000000-0005-0000-0000-00001C160000}"/>
    <cellStyle name="Millares 2 4 53" xfId="8064" xr:uid="{00000000-0005-0000-0000-00001D160000}"/>
    <cellStyle name="Millares 2 4 54" xfId="8065" xr:uid="{00000000-0005-0000-0000-00001E160000}"/>
    <cellStyle name="Millares 2 4 55" xfId="8066" xr:uid="{00000000-0005-0000-0000-00001F160000}"/>
    <cellStyle name="Millares 2 4 56" xfId="8067" xr:uid="{00000000-0005-0000-0000-000020160000}"/>
    <cellStyle name="Millares 2 4 57" xfId="8068" xr:uid="{00000000-0005-0000-0000-000021160000}"/>
    <cellStyle name="Millares 2 4 58" xfId="8069" xr:uid="{00000000-0005-0000-0000-000022160000}"/>
    <cellStyle name="Millares 2 4 59" xfId="8070" xr:uid="{00000000-0005-0000-0000-000023160000}"/>
    <cellStyle name="Millares 2 4 6" xfId="8071" xr:uid="{00000000-0005-0000-0000-000024160000}"/>
    <cellStyle name="Millares 2 4 60" xfId="8072" xr:uid="{00000000-0005-0000-0000-000025160000}"/>
    <cellStyle name="Millares 2 4 61" xfId="8073" xr:uid="{00000000-0005-0000-0000-000026160000}"/>
    <cellStyle name="Millares 2 4 62" xfId="8074" xr:uid="{00000000-0005-0000-0000-000027160000}"/>
    <cellStyle name="Millares 2 4 63" xfId="8075" xr:uid="{00000000-0005-0000-0000-000028160000}"/>
    <cellStyle name="Millares 2 4 64" xfId="8076" xr:uid="{00000000-0005-0000-0000-000029160000}"/>
    <cellStyle name="Millares 2 4 65" xfId="8077" xr:uid="{00000000-0005-0000-0000-00002A160000}"/>
    <cellStyle name="Millares 2 4 66" xfId="8078" xr:uid="{00000000-0005-0000-0000-00002B160000}"/>
    <cellStyle name="Millares 2 4 7" xfId="8079" xr:uid="{00000000-0005-0000-0000-00002C160000}"/>
    <cellStyle name="Millares 2 4 8" xfId="8080" xr:uid="{00000000-0005-0000-0000-00002D160000}"/>
    <cellStyle name="Millares 2 4 9" xfId="8081" xr:uid="{00000000-0005-0000-0000-00002E160000}"/>
    <cellStyle name="Millares 2 40" xfId="8082" xr:uid="{00000000-0005-0000-0000-00002F160000}"/>
    <cellStyle name="Millares 2 41" xfId="8083" xr:uid="{00000000-0005-0000-0000-000030160000}"/>
    <cellStyle name="Millares 2 42" xfId="8084" xr:uid="{00000000-0005-0000-0000-000031160000}"/>
    <cellStyle name="Millares 2 43" xfId="8085" xr:uid="{00000000-0005-0000-0000-000032160000}"/>
    <cellStyle name="Millares 2 44" xfId="8086" xr:uid="{00000000-0005-0000-0000-000033160000}"/>
    <cellStyle name="Millares 2 45" xfId="8087" xr:uid="{00000000-0005-0000-0000-000034160000}"/>
    <cellStyle name="Millares 2 46" xfId="8088" xr:uid="{00000000-0005-0000-0000-000035160000}"/>
    <cellStyle name="Millares 2 47" xfId="8089" xr:uid="{00000000-0005-0000-0000-000036160000}"/>
    <cellStyle name="Millares 2 48" xfId="8090" xr:uid="{00000000-0005-0000-0000-000037160000}"/>
    <cellStyle name="Millares 2 49" xfId="8091" xr:uid="{00000000-0005-0000-0000-000038160000}"/>
    <cellStyle name="Millares 2 5" xfId="469" xr:uid="{00000000-0005-0000-0000-000039160000}"/>
    <cellStyle name="Millares 2 5 10" xfId="8092" xr:uid="{00000000-0005-0000-0000-00003A160000}"/>
    <cellStyle name="Millares 2 5 11" xfId="8093" xr:uid="{00000000-0005-0000-0000-00003B160000}"/>
    <cellStyle name="Millares 2 5 12" xfId="8094" xr:uid="{00000000-0005-0000-0000-00003C160000}"/>
    <cellStyle name="Millares 2 5 13" xfId="8095" xr:uid="{00000000-0005-0000-0000-00003D160000}"/>
    <cellStyle name="Millares 2 5 14" xfId="8096" xr:uid="{00000000-0005-0000-0000-00003E160000}"/>
    <cellStyle name="Millares 2 5 15" xfId="8097" xr:uid="{00000000-0005-0000-0000-00003F160000}"/>
    <cellStyle name="Millares 2 5 16" xfId="8098" xr:uid="{00000000-0005-0000-0000-000040160000}"/>
    <cellStyle name="Millares 2 5 17" xfId="8099" xr:uid="{00000000-0005-0000-0000-000041160000}"/>
    <cellStyle name="Millares 2 5 18" xfId="8100" xr:uid="{00000000-0005-0000-0000-000042160000}"/>
    <cellStyle name="Millares 2 5 19" xfId="8101" xr:uid="{00000000-0005-0000-0000-000043160000}"/>
    <cellStyle name="Millares 2 5 2" xfId="1494" xr:uid="{00000000-0005-0000-0000-000044160000}"/>
    <cellStyle name="Millares 2 5 20" xfId="8102" xr:uid="{00000000-0005-0000-0000-000045160000}"/>
    <cellStyle name="Millares 2 5 21" xfId="8103" xr:uid="{00000000-0005-0000-0000-000046160000}"/>
    <cellStyle name="Millares 2 5 22" xfId="8104" xr:uid="{00000000-0005-0000-0000-000047160000}"/>
    <cellStyle name="Millares 2 5 23" xfId="8105" xr:uid="{00000000-0005-0000-0000-000048160000}"/>
    <cellStyle name="Millares 2 5 24" xfId="8106" xr:uid="{00000000-0005-0000-0000-000049160000}"/>
    <cellStyle name="Millares 2 5 25" xfId="8107" xr:uid="{00000000-0005-0000-0000-00004A160000}"/>
    <cellStyle name="Millares 2 5 26" xfId="8108" xr:uid="{00000000-0005-0000-0000-00004B160000}"/>
    <cellStyle name="Millares 2 5 27" xfId="8109" xr:uid="{00000000-0005-0000-0000-00004C160000}"/>
    <cellStyle name="Millares 2 5 28" xfId="8110" xr:uid="{00000000-0005-0000-0000-00004D160000}"/>
    <cellStyle name="Millares 2 5 29" xfId="8111" xr:uid="{00000000-0005-0000-0000-00004E160000}"/>
    <cellStyle name="Millares 2 5 3" xfId="4372" xr:uid="{00000000-0005-0000-0000-00004F160000}"/>
    <cellStyle name="Millares 2 5 30" xfId="8112" xr:uid="{00000000-0005-0000-0000-000050160000}"/>
    <cellStyle name="Millares 2 5 31" xfId="8113" xr:uid="{00000000-0005-0000-0000-000051160000}"/>
    <cellStyle name="Millares 2 5 32" xfId="8114" xr:uid="{00000000-0005-0000-0000-000052160000}"/>
    <cellStyle name="Millares 2 5 33" xfId="8115" xr:uid="{00000000-0005-0000-0000-000053160000}"/>
    <cellStyle name="Millares 2 5 34" xfId="8116" xr:uid="{00000000-0005-0000-0000-000054160000}"/>
    <cellStyle name="Millares 2 5 35" xfId="8117" xr:uid="{00000000-0005-0000-0000-000055160000}"/>
    <cellStyle name="Millares 2 5 36" xfId="8118" xr:uid="{00000000-0005-0000-0000-000056160000}"/>
    <cellStyle name="Millares 2 5 37" xfId="8119" xr:uid="{00000000-0005-0000-0000-000057160000}"/>
    <cellStyle name="Millares 2 5 38" xfId="8120" xr:uid="{00000000-0005-0000-0000-000058160000}"/>
    <cellStyle name="Millares 2 5 39" xfId="8121" xr:uid="{00000000-0005-0000-0000-000059160000}"/>
    <cellStyle name="Millares 2 5 4" xfId="4728" xr:uid="{00000000-0005-0000-0000-00005A160000}"/>
    <cellStyle name="Millares 2 5 40" xfId="8122" xr:uid="{00000000-0005-0000-0000-00005B160000}"/>
    <cellStyle name="Millares 2 5 41" xfId="8123" xr:uid="{00000000-0005-0000-0000-00005C160000}"/>
    <cellStyle name="Millares 2 5 42" xfId="8124" xr:uid="{00000000-0005-0000-0000-00005D160000}"/>
    <cellStyle name="Millares 2 5 43" xfId="8125" xr:uid="{00000000-0005-0000-0000-00005E160000}"/>
    <cellStyle name="Millares 2 5 44" xfId="8126" xr:uid="{00000000-0005-0000-0000-00005F160000}"/>
    <cellStyle name="Millares 2 5 45" xfId="8127" xr:uid="{00000000-0005-0000-0000-000060160000}"/>
    <cellStyle name="Millares 2 5 46" xfId="8128" xr:uid="{00000000-0005-0000-0000-000061160000}"/>
    <cellStyle name="Millares 2 5 47" xfId="8129" xr:uid="{00000000-0005-0000-0000-000062160000}"/>
    <cellStyle name="Millares 2 5 48" xfId="8130" xr:uid="{00000000-0005-0000-0000-000063160000}"/>
    <cellStyle name="Millares 2 5 49" xfId="8131" xr:uid="{00000000-0005-0000-0000-000064160000}"/>
    <cellStyle name="Millares 2 5 5" xfId="8132" xr:uid="{00000000-0005-0000-0000-000065160000}"/>
    <cellStyle name="Millares 2 5 50" xfId="8133" xr:uid="{00000000-0005-0000-0000-000066160000}"/>
    <cellStyle name="Millares 2 5 51" xfId="8134" xr:uid="{00000000-0005-0000-0000-000067160000}"/>
    <cellStyle name="Millares 2 5 52" xfId="8135" xr:uid="{00000000-0005-0000-0000-000068160000}"/>
    <cellStyle name="Millares 2 5 53" xfId="8136" xr:uid="{00000000-0005-0000-0000-000069160000}"/>
    <cellStyle name="Millares 2 5 54" xfId="8137" xr:uid="{00000000-0005-0000-0000-00006A160000}"/>
    <cellStyle name="Millares 2 5 55" xfId="8138" xr:uid="{00000000-0005-0000-0000-00006B160000}"/>
    <cellStyle name="Millares 2 5 56" xfId="8139" xr:uid="{00000000-0005-0000-0000-00006C160000}"/>
    <cellStyle name="Millares 2 5 57" xfId="8140" xr:uid="{00000000-0005-0000-0000-00006D160000}"/>
    <cellStyle name="Millares 2 5 58" xfId="8141" xr:uid="{00000000-0005-0000-0000-00006E160000}"/>
    <cellStyle name="Millares 2 5 59" xfId="8142" xr:uid="{00000000-0005-0000-0000-00006F160000}"/>
    <cellStyle name="Millares 2 5 6" xfId="8143" xr:uid="{00000000-0005-0000-0000-000070160000}"/>
    <cellStyle name="Millares 2 5 60" xfId="8144" xr:uid="{00000000-0005-0000-0000-000071160000}"/>
    <cellStyle name="Millares 2 5 61" xfId="8145" xr:uid="{00000000-0005-0000-0000-000072160000}"/>
    <cellStyle name="Millares 2 5 62" xfId="8146" xr:uid="{00000000-0005-0000-0000-000073160000}"/>
    <cellStyle name="Millares 2 5 63" xfId="8147" xr:uid="{00000000-0005-0000-0000-000074160000}"/>
    <cellStyle name="Millares 2 5 64" xfId="8148" xr:uid="{00000000-0005-0000-0000-000075160000}"/>
    <cellStyle name="Millares 2 5 65" xfId="8149" xr:uid="{00000000-0005-0000-0000-000076160000}"/>
    <cellStyle name="Millares 2 5 66" xfId="8150" xr:uid="{00000000-0005-0000-0000-000077160000}"/>
    <cellStyle name="Millares 2 5 7" xfId="8151" xr:uid="{00000000-0005-0000-0000-000078160000}"/>
    <cellStyle name="Millares 2 5 8" xfId="8152" xr:uid="{00000000-0005-0000-0000-000079160000}"/>
    <cellStyle name="Millares 2 5 9" xfId="8153" xr:uid="{00000000-0005-0000-0000-00007A160000}"/>
    <cellStyle name="Millares 2 50" xfId="8154" xr:uid="{00000000-0005-0000-0000-00007B160000}"/>
    <cellStyle name="Millares 2 51" xfId="8155" xr:uid="{00000000-0005-0000-0000-00007C160000}"/>
    <cellStyle name="Millares 2 52" xfId="8156" xr:uid="{00000000-0005-0000-0000-00007D160000}"/>
    <cellStyle name="Millares 2 53" xfId="8157" xr:uid="{00000000-0005-0000-0000-00007E160000}"/>
    <cellStyle name="Millares 2 54" xfId="8158" xr:uid="{00000000-0005-0000-0000-00007F160000}"/>
    <cellStyle name="Millares 2 55" xfId="8159" xr:uid="{00000000-0005-0000-0000-000080160000}"/>
    <cellStyle name="Millares 2 56" xfId="8160" xr:uid="{00000000-0005-0000-0000-000081160000}"/>
    <cellStyle name="Millares 2 57" xfId="8161" xr:uid="{00000000-0005-0000-0000-000082160000}"/>
    <cellStyle name="Millares 2 58" xfId="8162" xr:uid="{00000000-0005-0000-0000-000083160000}"/>
    <cellStyle name="Millares 2 59" xfId="8163" xr:uid="{00000000-0005-0000-0000-000084160000}"/>
    <cellStyle name="Millares 2 6" xfId="470" xr:uid="{00000000-0005-0000-0000-000085160000}"/>
    <cellStyle name="Millares 2 6 2" xfId="1495" xr:uid="{00000000-0005-0000-0000-000086160000}"/>
    <cellStyle name="Millares 2 6 3" xfId="4373" xr:uid="{00000000-0005-0000-0000-000087160000}"/>
    <cellStyle name="Millares 2 6 4" xfId="4727" xr:uid="{00000000-0005-0000-0000-000088160000}"/>
    <cellStyle name="Millares 2 60" xfId="8164" xr:uid="{00000000-0005-0000-0000-000089160000}"/>
    <cellStyle name="Millares 2 61" xfId="8165" xr:uid="{00000000-0005-0000-0000-00008A160000}"/>
    <cellStyle name="Millares 2 62" xfId="8166" xr:uid="{00000000-0005-0000-0000-00008B160000}"/>
    <cellStyle name="Millares 2 63" xfId="8167" xr:uid="{00000000-0005-0000-0000-00008C160000}"/>
    <cellStyle name="Millares 2 64" xfId="8168" xr:uid="{00000000-0005-0000-0000-00008D160000}"/>
    <cellStyle name="Millares 2 65" xfId="8169" xr:uid="{00000000-0005-0000-0000-00008E160000}"/>
    <cellStyle name="Millares 2 66" xfId="8170" xr:uid="{00000000-0005-0000-0000-00008F160000}"/>
    <cellStyle name="Millares 2 67" xfId="8171" xr:uid="{00000000-0005-0000-0000-000090160000}"/>
    <cellStyle name="Millares 2 68" xfId="8172" xr:uid="{00000000-0005-0000-0000-000091160000}"/>
    <cellStyle name="Millares 2 69" xfId="8173" xr:uid="{00000000-0005-0000-0000-000092160000}"/>
    <cellStyle name="Millares 2 7" xfId="471" xr:uid="{00000000-0005-0000-0000-000093160000}"/>
    <cellStyle name="Millares 2 7 2" xfId="1496" xr:uid="{00000000-0005-0000-0000-000094160000}"/>
    <cellStyle name="Millares 2 7 3" xfId="4374" xr:uid="{00000000-0005-0000-0000-000095160000}"/>
    <cellStyle name="Millares 2 7 4" xfId="4429" xr:uid="{00000000-0005-0000-0000-000096160000}"/>
    <cellStyle name="Millares 2 70" xfId="8174" xr:uid="{00000000-0005-0000-0000-000097160000}"/>
    <cellStyle name="Millares 2 71" xfId="8175" xr:uid="{00000000-0005-0000-0000-000098160000}"/>
    <cellStyle name="Millares 2 72" xfId="8176" xr:uid="{00000000-0005-0000-0000-000099160000}"/>
    <cellStyle name="Millares 2 73" xfId="8177" xr:uid="{00000000-0005-0000-0000-00009A160000}"/>
    <cellStyle name="Millares 2 74" xfId="8178" xr:uid="{00000000-0005-0000-0000-00009B160000}"/>
    <cellStyle name="Millares 2 75" xfId="8179" xr:uid="{00000000-0005-0000-0000-00009C160000}"/>
    <cellStyle name="Millares 2 76" xfId="8180" xr:uid="{00000000-0005-0000-0000-00009D160000}"/>
    <cellStyle name="Millares 2 77" xfId="8181" xr:uid="{00000000-0005-0000-0000-00009E160000}"/>
    <cellStyle name="Millares 2 78" xfId="8182" xr:uid="{00000000-0005-0000-0000-00009F160000}"/>
    <cellStyle name="Millares 2 79" xfId="8183" xr:uid="{00000000-0005-0000-0000-0000A0160000}"/>
    <cellStyle name="Millares 2 8" xfId="472" xr:uid="{00000000-0005-0000-0000-0000A1160000}"/>
    <cellStyle name="Millares 2 8 2" xfId="1497" xr:uid="{00000000-0005-0000-0000-0000A2160000}"/>
    <cellStyle name="Millares 2 8 3" xfId="4375" xr:uid="{00000000-0005-0000-0000-0000A3160000}"/>
    <cellStyle name="Millares 2 8 4" xfId="4726" xr:uid="{00000000-0005-0000-0000-0000A4160000}"/>
    <cellStyle name="Millares 2 80" xfId="8184" xr:uid="{00000000-0005-0000-0000-0000A5160000}"/>
    <cellStyle name="Millares 2 81" xfId="8185" xr:uid="{00000000-0005-0000-0000-0000A6160000}"/>
    <cellStyle name="Millares 2 82" xfId="8186" xr:uid="{00000000-0005-0000-0000-0000A7160000}"/>
    <cellStyle name="Millares 2 83" xfId="8187" xr:uid="{00000000-0005-0000-0000-0000A8160000}"/>
    <cellStyle name="Millares 2 84" xfId="8188" xr:uid="{00000000-0005-0000-0000-0000A9160000}"/>
    <cellStyle name="Millares 2 85" xfId="8189" xr:uid="{00000000-0005-0000-0000-0000AA160000}"/>
    <cellStyle name="Millares 2 86" xfId="8190" xr:uid="{00000000-0005-0000-0000-0000AB160000}"/>
    <cellStyle name="Millares 2 87" xfId="8191" xr:uid="{00000000-0005-0000-0000-0000AC160000}"/>
    <cellStyle name="Millares 2 88" xfId="8192" xr:uid="{00000000-0005-0000-0000-0000AD160000}"/>
    <cellStyle name="Millares 2 89" xfId="8193" xr:uid="{00000000-0005-0000-0000-0000AE160000}"/>
    <cellStyle name="Millares 2 9" xfId="473" xr:uid="{00000000-0005-0000-0000-0000AF160000}"/>
    <cellStyle name="Millares 2 9 2" xfId="1498" xr:uid="{00000000-0005-0000-0000-0000B0160000}"/>
    <cellStyle name="Millares 2 9 3" xfId="4376" xr:uid="{00000000-0005-0000-0000-0000B1160000}"/>
    <cellStyle name="Millares 2 9 4" xfId="4428" xr:uid="{00000000-0005-0000-0000-0000B2160000}"/>
    <cellStyle name="Millares 2 90" xfId="8194" xr:uid="{00000000-0005-0000-0000-0000B3160000}"/>
    <cellStyle name="Millares 2 91" xfId="8195" xr:uid="{00000000-0005-0000-0000-0000B4160000}"/>
    <cellStyle name="Millares 2 92" xfId="8196" xr:uid="{00000000-0005-0000-0000-0000B5160000}"/>
    <cellStyle name="Millares 2 93" xfId="8197" xr:uid="{00000000-0005-0000-0000-0000B6160000}"/>
    <cellStyle name="Millares 2 94" xfId="8198" xr:uid="{00000000-0005-0000-0000-0000B7160000}"/>
    <cellStyle name="Millares 2 95" xfId="8199" xr:uid="{00000000-0005-0000-0000-0000B8160000}"/>
    <cellStyle name="Millares 2_Anuario de Estadisticas Economicas 2010_Sector Servicios 2" xfId="8200" xr:uid="{00000000-0005-0000-0000-0000B9160000}"/>
    <cellStyle name="Millares 20" xfId="474" xr:uid="{00000000-0005-0000-0000-0000BA160000}"/>
    <cellStyle name="Millares 20 2" xfId="475" xr:uid="{00000000-0005-0000-0000-0000BB160000}"/>
    <cellStyle name="Millares 20 2 2" xfId="3712" xr:uid="{00000000-0005-0000-0000-0000BC160000}"/>
    <cellStyle name="Millares 20 3" xfId="476" xr:uid="{00000000-0005-0000-0000-0000BD160000}"/>
    <cellStyle name="Millares 20 3 2" xfId="3713" xr:uid="{00000000-0005-0000-0000-0000BE160000}"/>
    <cellStyle name="Millares 20 4" xfId="477" xr:uid="{00000000-0005-0000-0000-0000BF160000}"/>
    <cellStyle name="Millares 20 4 2" xfId="3714" xr:uid="{00000000-0005-0000-0000-0000C0160000}"/>
    <cellStyle name="Millares 20 5" xfId="478" xr:uid="{00000000-0005-0000-0000-0000C1160000}"/>
    <cellStyle name="Millares 20 5 2" xfId="3715" xr:uid="{00000000-0005-0000-0000-0000C2160000}"/>
    <cellStyle name="Millares 20 6" xfId="479" xr:uid="{00000000-0005-0000-0000-0000C3160000}"/>
    <cellStyle name="Millares 20 6 2" xfId="3716" xr:uid="{00000000-0005-0000-0000-0000C4160000}"/>
    <cellStyle name="Millares 20 7" xfId="480" xr:uid="{00000000-0005-0000-0000-0000C5160000}"/>
    <cellStyle name="Millares 20 7 2" xfId="3717" xr:uid="{00000000-0005-0000-0000-0000C6160000}"/>
    <cellStyle name="Millares 20 8" xfId="3711" xr:uid="{00000000-0005-0000-0000-0000C7160000}"/>
    <cellStyle name="Millares 21" xfId="481" xr:uid="{00000000-0005-0000-0000-0000C8160000}"/>
    <cellStyle name="Millares 21 2" xfId="482" xr:uid="{00000000-0005-0000-0000-0000C9160000}"/>
    <cellStyle name="Millares 21 2 2" xfId="3719" xr:uid="{00000000-0005-0000-0000-0000CA160000}"/>
    <cellStyle name="Millares 21 3" xfId="483" xr:uid="{00000000-0005-0000-0000-0000CB160000}"/>
    <cellStyle name="Millares 21 3 2" xfId="3720" xr:uid="{00000000-0005-0000-0000-0000CC160000}"/>
    <cellStyle name="Millares 21 4" xfId="484" xr:uid="{00000000-0005-0000-0000-0000CD160000}"/>
    <cellStyle name="Millares 21 4 2" xfId="3721" xr:uid="{00000000-0005-0000-0000-0000CE160000}"/>
    <cellStyle name="Millares 21 5" xfId="485" xr:uid="{00000000-0005-0000-0000-0000CF160000}"/>
    <cellStyle name="Millares 21 5 2" xfId="3722" xr:uid="{00000000-0005-0000-0000-0000D0160000}"/>
    <cellStyle name="Millares 21 6" xfId="486" xr:uid="{00000000-0005-0000-0000-0000D1160000}"/>
    <cellStyle name="Millares 21 6 2" xfId="3723" xr:uid="{00000000-0005-0000-0000-0000D2160000}"/>
    <cellStyle name="Millares 21 7" xfId="487" xr:uid="{00000000-0005-0000-0000-0000D3160000}"/>
    <cellStyle name="Millares 21 7 2" xfId="3724" xr:uid="{00000000-0005-0000-0000-0000D4160000}"/>
    <cellStyle name="Millares 21 8" xfId="3718" xr:uid="{00000000-0005-0000-0000-0000D5160000}"/>
    <cellStyle name="Millares 22" xfId="488" xr:uid="{00000000-0005-0000-0000-0000D6160000}"/>
    <cellStyle name="Millares 22 2" xfId="489" xr:uid="{00000000-0005-0000-0000-0000D7160000}"/>
    <cellStyle name="Millares 22 2 2" xfId="3726" xr:uid="{00000000-0005-0000-0000-0000D8160000}"/>
    <cellStyle name="Millares 22 3" xfId="490" xr:uid="{00000000-0005-0000-0000-0000D9160000}"/>
    <cellStyle name="Millares 22 3 2" xfId="3727" xr:uid="{00000000-0005-0000-0000-0000DA160000}"/>
    <cellStyle name="Millares 22 4" xfId="491" xr:uid="{00000000-0005-0000-0000-0000DB160000}"/>
    <cellStyle name="Millares 22 4 2" xfId="3728" xr:uid="{00000000-0005-0000-0000-0000DC160000}"/>
    <cellStyle name="Millares 22 5" xfId="492" xr:uid="{00000000-0005-0000-0000-0000DD160000}"/>
    <cellStyle name="Millares 22 5 2" xfId="3729" xr:uid="{00000000-0005-0000-0000-0000DE160000}"/>
    <cellStyle name="Millares 22 6" xfId="493" xr:uid="{00000000-0005-0000-0000-0000DF160000}"/>
    <cellStyle name="Millares 22 6 2" xfId="3730" xr:uid="{00000000-0005-0000-0000-0000E0160000}"/>
    <cellStyle name="Millares 22 7" xfId="494" xr:uid="{00000000-0005-0000-0000-0000E1160000}"/>
    <cellStyle name="Millares 22 7 2" xfId="3731" xr:uid="{00000000-0005-0000-0000-0000E2160000}"/>
    <cellStyle name="Millares 22 8" xfId="3725" xr:uid="{00000000-0005-0000-0000-0000E3160000}"/>
    <cellStyle name="Millares 23" xfId="495" xr:uid="{00000000-0005-0000-0000-0000E4160000}"/>
    <cellStyle name="Millares 23 2" xfId="496" xr:uid="{00000000-0005-0000-0000-0000E5160000}"/>
    <cellStyle name="Millares 23 2 2" xfId="3733" xr:uid="{00000000-0005-0000-0000-0000E6160000}"/>
    <cellStyle name="Millares 23 3" xfId="497" xr:uid="{00000000-0005-0000-0000-0000E7160000}"/>
    <cellStyle name="Millares 23 3 2" xfId="3734" xr:uid="{00000000-0005-0000-0000-0000E8160000}"/>
    <cellStyle name="Millares 23 4" xfId="3732" xr:uid="{00000000-0005-0000-0000-0000E9160000}"/>
    <cellStyle name="Millares 24" xfId="498" xr:uid="{00000000-0005-0000-0000-0000EA160000}"/>
    <cellStyle name="Millares 24 2" xfId="499" xr:uid="{00000000-0005-0000-0000-0000EB160000}"/>
    <cellStyle name="Millares 24 2 2" xfId="3736" xr:uid="{00000000-0005-0000-0000-0000EC160000}"/>
    <cellStyle name="Millares 24 3" xfId="500" xr:uid="{00000000-0005-0000-0000-0000ED160000}"/>
    <cellStyle name="Millares 24 3 2" xfId="3737" xr:uid="{00000000-0005-0000-0000-0000EE160000}"/>
    <cellStyle name="Millares 24 4" xfId="3735" xr:uid="{00000000-0005-0000-0000-0000EF160000}"/>
    <cellStyle name="Millares 25" xfId="501" xr:uid="{00000000-0005-0000-0000-0000F0160000}"/>
    <cellStyle name="Millares 25 2" xfId="502" xr:uid="{00000000-0005-0000-0000-0000F1160000}"/>
    <cellStyle name="Millares 25 2 2" xfId="3739" xr:uid="{00000000-0005-0000-0000-0000F2160000}"/>
    <cellStyle name="Millares 25 3" xfId="503" xr:uid="{00000000-0005-0000-0000-0000F3160000}"/>
    <cellStyle name="Millares 25 3 2" xfId="3740" xr:uid="{00000000-0005-0000-0000-0000F4160000}"/>
    <cellStyle name="Millares 25 4" xfId="3738" xr:uid="{00000000-0005-0000-0000-0000F5160000}"/>
    <cellStyle name="Millares 26" xfId="504" xr:uid="{00000000-0005-0000-0000-0000F6160000}"/>
    <cellStyle name="Millares 26 2" xfId="505" xr:uid="{00000000-0005-0000-0000-0000F7160000}"/>
    <cellStyle name="Millares 26 2 2" xfId="3742" xr:uid="{00000000-0005-0000-0000-0000F8160000}"/>
    <cellStyle name="Millares 26 3" xfId="506" xr:uid="{00000000-0005-0000-0000-0000F9160000}"/>
    <cellStyle name="Millares 26 3 2" xfId="3743" xr:uid="{00000000-0005-0000-0000-0000FA160000}"/>
    <cellStyle name="Millares 26 4" xfId="3741" xr:uid="{00000000-0005-0000-0000-0000FB160000}"/>
    <cellStyle name="Millares 27" xfId="507" xr:uid="{00000000-0005-0000-0000-0000FC160000}"/>
    <cellStyle name="Millares 27 2" xfId="3744" xr:uid="{00000000-0005-0000-0000-0000FD160000}"/>
    <cellStyle name="Millares 28" xfId="508" xr:uid="{00000000-0005-0000-0000-0000FE160000}"/>
    <cellStyle name="Millares 28 2" xfId="3745" xr:uid="{00000000-0005-0000-0000-0000FF160000}"/>
    <cellStyle name="Millares 29" xfId="509" xr:uid="{00000000-0005-0000-0000-000000170000}"/>
    <cellStyle name="Millares 3" xfId="510" xr:uid="{00000000-0005-0000-0000-000001170000}"/>
    <cellStyle name="Millares 3 10" xfId="511" xr:uid="{00000000-0005-0000-0000-000002170000}"/>
    <cellStyle name="Millares 3 10 2" xfId="3746" xr:uid="{00000000-0005-0000-0000-000003170000}"/>
    <cellStyle name="Millares 3 11" xfId="512" xr:uid="{00000000-0005-0000-0000-000004170000}"/>
    <cellStyle name="Millares 3 11 2" xfId="3747" xr:uid="{00000000-0005-0000-0000-000005170000}"/>
    <cellStyle name="Millares 3 12" xfId="513" xr:uid="{00000000-0005-0000-0000-000006170000}"/>
    <cellStyle name="Millares 3 12 2" xfId="3748" xr:uid="{00000000-0005-0000-0000-000007170000}"/>
    <cellStyle name="Millares 3 13" xfId="514" xr:uid="{00000000-0005-0000-0000-000008170000}"/>
    <cellStyle name="Millares 3 13 2" xfId="3749" xr:uid="{00000000-0005-0000-0000-000009170000}"/>
    <cellStyle name="Millares 3 14" xfId="515" xr:uid="{00000000-0005-0000-0000-00000A170000}"/>
    <cellStyle name="Millares 3 14 2" xfId="3750" xr:uid="{00000000-0005-0000-0000-00000B170000}"/>
    <cellStyle name="Millares 3 15" xfId="516" xr:uid="{00000000-0005-0000-0000-00000C170000}"/>
    <cellStyle name="Millares 3 15 2" xfId="3751" xr:uid="{00000000-0005-0000-0000-00000D170000}"/>
    <cellStyle name="Millares 3 16" xfId="517" xr:uid="{00000000-0005-0000-0000-00000E170000}"/>
    <cellStyle name="Millares 3 16 2" xfId="3752" xr:uid="{00000000-0005-0000-0000-00000F170000}"/>
    <cellStyle name="Millares 3 17" xfId="518" xr:uid="{00000000-0005-0000-0000-000010170000}"/>
    <cellStyle name="Millares 3 17 2" xfId="3753" xr:uid="{00000000-0005-0000-0000-000011170000}"/>
    <cellStyle name="Millares 3 18" xfId="519" xr:uid="{00000000-0005-0000-0000-000012170000}"/>
    <cellStyle name="Millares 3 18 2" xfId="3754" xr:uid="{00000000-0005-0000-0000-000013170000}"/>
    <cellStyle name="Millares 3 19" xfId="520" xr:uid="{00000000-0005-0000-0000-000014170000}"/>
    <cellStyle name="Millares 3 19 2" xfId="3755" xr:uid="{00000000-0005-0000-0000-000015170000}"/>
    <cellStyle name="Millares 3 2" xfId="521" xr:uid="{00000000-0005-0000-0000-000016170000}"/>
    <cellStyle name="Millares 3 2 10" xfId="8201" xr:uid="{00000000-0005-0000-0000-000017170000}"/>
    <cellStyle name="Millares 3 2 11" xfId="8202" xr:uid="{00000000-0005-0000-0000-000018170000}"/>
    <cellStyle name="Millares 3 2 12" xfId="8203" xr:uid="{00000000-0005-0000-0000-000019170000}"/>
    <cellStyle name="Millares 3 2 13" xfId="8204" xr:uid="{00000000-0005-0000-0000-00001A170000}"/>
    <cellStyle name="Millares 3 2 14" xfId="8205" xr:uid="{00000000-0005-0000-0000-00001B170000}"/>
    <cellStyle name="Millares 3 2 15" xfId="8206" xr:uid="{00000000-0005-0000-0000-00001C170000}"/>
    <cellStyle name="Millares 3 2 16" xfId="8207" xr:uid="{00000000-0005-0000-0000-00001D170000}"/>
    <cellStyle name="Millares 3 2 17" xfId="8208" xr:uid="{00000000-0005-0000-0000-00001E170000}"/>
    <cellStyle name="Millares 3 2 18" xfId="8209" xr:uid="{00000000-0005-0000-0000-00001F170000}"/>
    <cellStyle name="Millares 3 2 19" xfId="8210" xr:uid="{00000000-0005-0000-0000-000020170000}"/>
    <cellStyle name="Millares 3 2 2" xfId="2197" xr:uid="{00000000-0005-0000-0000-000021170000}"/>
    <cellStyle name="Millares 3 2 20" xfId="8211" xr:uid="{00000000-0005-0000-0000-000022170000}"/>
    <cellStyle name="Millares 3 2 21" xfId="8212" xr:uid="{00000000-0005-0000-0000-000023170000}"/>
    <cellStyle name="Millares 3 2 22" xfId="8213" xr:uid="{00000000-0005-0000-0000-000024170000}"/>
    <cellStyle name="Millares 3 2 23" xfId="8214" xr:uid="{00000000-0005-0000-0000-000025170000}"/>
    <cellStyle name="Millares 3 2 24" xfId="8215" xr:uid="{00000000-0005-0000-0000-000026170000}"/>
    <cellStyle name="Millares 3 2 25" xfId="8216" xr:uid="{00000000-0005-0000-0000-000027170000}"/>
    <cellStyle name="Millares 3 2 26" xfId="8217" xr:uid="{00000000-0005-0000-0000-000028170000}"/>
    <cellStyle name="Millares 3 2 27" xfId="8218" xr:uid="{00000000-0005-0000-0000-000029170000}"/>
    <cellStyle name="Millares 3 2 28" xfId="8219" xr:uid="{00000000-0005-0000-0000-00002A170000}"/>
    <cellStyle name="Millares 3 2 29" xfId="8220" xr:uid="{00000000-0005-0000-0000-00002B170000}"/>
    <cellStyle name="Millares 3 2 3" xfId="4699" xr:uid="{00000000-0005-0000-0000-00002C170000}"/>
    <cellStyle name="Millares 3 2 3 10" xfId="8221" xr:uid="{00000000-0005-0000-0000-00002D170000}"/>
    <cellStyle name="Millares 3 2 3 11" xfId="8222" xr:uid="{00000000-0005-0000-0000-00002E170000}"/>
    <cellStyle name="Millares 3 2 3 12" xfId="8223" xr:uid="{00000000-0005-0000-0000-00002F170000}"/>
    <cellStyle name="Millares 3 2 3 13" xfId="8224" xr:uid="{00000000-0005-0000-0000-000030170000}"/>
    <cellStyle name="Millares 3 2 3 14" xfId="8225" xr:uid="{00000000-0005-0000-0000-000031170000}"/>
    <cellStyle name="Millares 3 2 3 15" xfId="8226" xr:uid="{00000000-0005-0000-0000-000032170000}"/>
    <cellStyle name="Millares 3 2 3 16" xfId="8227" xr:uid="{00000000-0005-0000-0000-000033170000}"/>
    <cellStyle name="Millares 3 2 3 17" xfId="8228" xr:uid="{00000000-0005-0000-0000-000034170000}"/>
    <cellStyle name="Millares 3 2 3 18" xfId="8229" xr:uid="{00000000-0005-0000-0000-000035170000}"/>
    <cellStyle name="Millares 3 2 3 19" xfId="8230" xr:uid="{00000000-0005-0000-0000-000036170000}"/>
    <cellStyle name="Millares 3 2 3 2" xfId="8231" xr:uid="{00000000-0005-0000-0000-000037170000}"/>
    <cellStyle name="Millares 3 2 3 20" xfId="8232" xr:uid="{00000000-0005-0000-0000-000038170000}"/>
    <cellStyle name="Millares 3 2 3 21" xfId="8233" xr:uid="{00000000-0005-0000-0000-000039170000}"/>
    <cellStyle name="Millares 3 2 3 22" xfId="8234" xr:uid="{00000000-0005-0000-0000-00003A170000}"/>
    <cellStyle name="Millares 3 2 3 23" xfId="8235" xr:uid="{00000000-0005-0000-0000-00003B170000}"/>
    <cellStyle name="Millares 3 2 3 24" xfId="8236" xr:uid="{00000000-0005-0000-0000-00003C170000}"/>
    <cellStyle name="Millares 3 2 3 25" xfId="8237" xr:uid="{00000000-0005-0000-0000-00003D170000}"/>
    <cellStyle name="Millares 3 2 3 26" xfId="8238" xr:uid="{00000000-0005-0000-0000-00003E170000}"/>
    <cellStyle name="Millares 3 2 3 27" xfId="8239" xr:uid="{00000000-0005-0000-0000-00003F170000}"/>
    <cellStyle name="Millares 3 2 3 28" xfId="8240" xr:uid="{00000000-0005-0000-0000-000040170000}"/>
    <cellStyle name="Millares 3 2 3 29" xfId="8241" xr:uid="{00000000-0005-0000-0000-000041170000}"/>
    <cellStyle name="Millares 3 2 3 3" xfId="8242" xr:uid="{00000000-0005-0000-0000-000042170000}"/>
    <cellStyle name="Millares 3 2 3 30" xfId="8243" xr:uid="{00000000-0005-0000-0000-000043170000}"/>
    <cellStyle name="Millares 3 2 3 31" xfId="8244" xr:uid="{00000000-0005-0000-0000-000044170000}"/>
    <cellStyle name="Millares 3 2 3 32" xfId="8245" xr:uid="{00000000-0005-0000-0000-000045170000}"/>
    <cellStyle name="Millares 3 2 3 33" xfId="8246" xr:uid="{00000000-0005-0000-0000-000046170000}"/>
    <cellStyle name="Millares 3 2 3 34" xfId="8247" xr:uid="{00000000-0005-0000-0000-000047170000}"/>
    <cellStyle name="Millares 3 2 3 35" xfId="8248" xr:uid="{00000000-0005-0000-0000-000048170000}"/>
    <cellStyle name="Millares 3 2 3 36" xfId="8249" xr:uid="{00000000-0005-0000-0000-000049170000}"/>
    <cellStyle name="Millares 3 2 3 37" xfId="8250" xr:uid="{00000000-0005-0000-0000-00004A170000}"/>
    <cellStyle name="Millares 3 2 3 38" xfId="8251" xr:uid="{00000000-0005-0000-0000-00004B170000}"/>
    <cellStyle name="Millares 3 2 3 39" xfId="8252" xr:uid="{00000000-0005-0000-0000-00004C170000}"/>
    <cellStyle name="Millares 3 2 3 4" xfId="8253" xr:uid="{00000000-0005-0000-0000-00004D170000}"/>
    <cellStyle name="Millares 3 2 3 40" xfId="8254" xr:uid="{00000000-0005-0000-0000-00004E170000}"/>
    <cellStyle name="Millares 3 2 3 41" xfId="8255" xr:uid="{00000000-0005-0000-0000-00004F170000}"/>
    <cellStyle name="Millares 3 2 3 42" xfId="8256" xr:uid="{00000000-0005-0000-0000-000050170000}"/>
    <cellStyle name="Millares 3 2 3 43" xfId="8257" xr:uid="{00000000-0005-0000-0000-000051170000}"/>
    <cellStyle name="Millares 3 2 3 44" xfId="8258" xr:uid="{00000000-0005-0000-0000-000052170000}"/>
    <cellStyle name="Millares 3 2 3 45" xfId="8259" xr:uid="{00000000-0005-0000-0000-000053170000}"/>
    <cellStyle name="Millares 3 2 3 46" xfId="8260" xr:uid="{00000000-0005-0000-0000-000054170000}"/>
    <cellStyle name="Millares 3 2 3 47" xfId="8261" xr:uid="{00000000-0005-0000-0000-000055170000}"/>
    <cellStyle name="Millares 3 2 3 48" xfId="8262" xr:uid="{00000000-0005-0000-0000-000056170000}"/>
    <cellStyle name="Millares 3 2 3 49" xfId="8263" xr:uid="{00000000-0005-0000-0000-000057170000}"/>
    <cellStyle name="Millares 3 2 3 5" xfId="8264" xr:uid="{00000000-0005-0000-0000-000058170000}"/>
    <cellStyle name="Millares 3 2 3 50" xfId="8265" xr:uid="{00000000-0005-0000-0000-000059170000}"/>
    <cellStyle name="Millares 3 2 3 51" xfId="8266" xr:uid="{00000000-0005-0000-0000-00005A170000}"/>
    <cellStyle name="Millares 3 2 3 52" xfId="8267" xr:uid="{00000000-0005-0000-0000-00005B170000}"/>
    <cellStyle name="Millares 3 2 3 53" xfId="8268" xr:uid="{00000000-0005-0000-0000-00005C170000}"/>
    <cellStyle name="Millares 3 2 3 54" xfId="8269" xr:uid="{00000000-0005-0000-0000-00005D170000}"/>
    <cellStyle name="Millares 3 2 3 55" xfId="8270" xr:uid="{00000000-0005-0000-0000-00005E170000}"/>
    <cellStyle name="Millares 3 2 3 56" xfId="8271" xr:uid="{00000000-0005-0000-0000-00005F170000}"/>
    <cellStyle name="Millares 3 2 3 57" xfId="8272" xr:uid="{00000000-0005-0000-0000-000060170000}"/>
    <cellStyle name="Millares 3 2 3 58" xfId="8273" xr:uid="{00000000-0005-0000-0000-000061170000}"/>
    <cellStyle name="Millares 3 2 3 59" xfId="8274" xr:uid="{00000000-0005-0000-0000-000062170000}"/>
    <cellStyle name="Millares 3 2 3 6" xfId="8275" xr:uid="{00000000-0005-0000-0000-000063170000}"/>
    <cellStyle name="Millares 3 2 3 60" xfId="8276" xr:uid="{00000000-0005-0000-0000-000064170000}"/>
    <cellStyle name="Millares 3 2 3 61" xfId="8277" xr:uid="{00000000-0005-0000-0000-000065170000}"/>
    <cellStyle name="Millares 3 2 3 62" xfId="8278" xr:uid="{00000000-0005-0000-0000-000066170000}"/>
    <cellStyle name="Millares 3 2 3 63" xfId="8279" xr:uid="{00000000-0005-0000-0000-000067170000}"/>
    <cellStyle name="Millares 3 2 3 7" xfId="8280" xr:uid="{00000000-0005-0000-0000-000068170000}"/>
    <cellStyle name="Millares 3 2 3 8" xfId="8281" xr:uid="{00000000-0005-0000-0000-000069170000}"/>
    <cellStyle name="Millares 3 2 3 9" xfId="8282" xr:uid="{00000000-0005-0000-0000-00006A170000}"/>
    <cellStyle name="Millares 3 2 30" xfId="8283" xr:uid="{00000000-0005-0000-0000-00006B170000}"/>
    <cellStyle name="Millares 3 2 31" xfId="8284" xr:uid="{00000000-0005-0000-0000-00006C170000}"/>
    <cellStyle name="Millares 3 2 32" xfId="8285" xr:uid="{00000000-0005-0000-0000-00006D170000}"/>
    <cellStyle name="Millares 3 2 33" xfId="8286" xr:uid="{00000000-0005-0000-0000-00006E170000}"/>
    <cellStyle name="Millares 3 2 34" xfId="8287" xr:uid="{00000000-0005-0000-0000-00006F170000}"/>
    <cellStyle name="Millares 3 2 35" xfId="8288" xr:uid="{00000000-0005-0000-0000-000070170000}"/>
    <cellStyle name="Millares 3 2 36" xfId="8289" xr:uid="{00000000-0005-0000-0000-000071170000}"/>
    <cellStyle name="Millares 3 2 37" xfId="8290" xr:uid="{00000000-0005-0000-0000-000072170000}"/>
    <cellStyle name="Millares 3 2 38" xfId="8291" xr:uid="{00000000-0005-0000-0000-000073170000}"/>
    <cellStyle name="Millares 3 2 39" xfId="8292" xr:uid="{00000000-0005-0000-0000-000074170000}"/>
    <cellStyle name="Millares 3 2 4" xfId="4103" xr:uid="{00000000-0005-0000-0000-000075170000}"/>
    <cellStyle name="Millares 3 2 40" xfId="8293" xr:uid="{00000000-0005-0000-0000-000076170000}"/>
    <cellStyle name="Millares 3 2 41" xfId="8294" xr:uid="{00000000-0005-0000-0000-000077170000}"/>
    <cellStyle name="Millares 3 2 42" xfId="8295" xr:uid="{00000000-0005-0000-0000-000078170000}"/>
    <cellStyle name="Millares 3 2 43" xfId="8296" xr:uid="{00000000-0005-0000-0000-000079170000}"/>
    <cellStyle name="Millares 3 2 44" xfId="8297" xr:uid="{00000000-0005-0000-0000-00007A170000}"/>
    <cellStyle name="Millares 3 2 45" xfId="8298" xr:uid="{00000000-0005-0000-0000-00007B170000}"/>
    <cellStyle name="Millares 3 2 46" xfId="8299" xr:uid="{00000000-0005-0000-0000-00007C170000}"/>
    <cellStyle name="Millares 3 2 47" xfId="8300" xr:uid="{00000000-0005-0000-0000-00007D170000}"/>
    <cellStyle name="Millares 3 2 48" xfId="8301" xr:uid="{00000000-0005-0000-0000-00007E170000}"/>
    <cellStyle name="Millares 3 2 49" xfId="8302" xr:uid="{00000000-0005-0000-0000-00007F170000}"/>
    <cellStyle name="Millares 3 2 5" xfId="8303" xr:uid="{00000000-0005-0000-0000-000080170000}"/>
    <cellStyle name="Millares 3 2 50" xfId="8304" xr:uid="{00000000-0005-0000-0000-000081170000}"/>
    <cellStyle name="Millares 3 2 51" xfId="8305" xr:uid="{00000000-0005-0000-0000-000082170000}"/>
    <cellStyle name="Millares 3 2 52" xfId="8306" xr:uid="{00000000-0005-0000-0000-000083170000}"/>
    <cellStyle name="Millares 3 2 53" xfId="8307" xr:uid="{00000000-0005-0000-0000-000084170000}"/>
    <cellStyle name="Millares 3 2 54" xfId="8308" xr:uid="{00000000-0005-0000-0000-000085170000}"/>
    <cellStyle name="Millares 3 2 55" xfId="8309" xr:uid="{00000000-0005-0000-0000-000086170000}"/>
    <cellStyle name="Millares 3 2 56" xfId="8310" xr:uid="{00000000-0005-0000-0000-000087170000}"/>
    <cellStyle name="Millares 3 2 57" xfId="8311" xr:uid="{00000000-0005-0000-0000-000088170000}"/>
    <cellStyle name="Millares 3 2 58" xfId="8312" xr:uid="{00000000-0005-0000-0000-000089170000}"/>
    <cellStyle name="Millares 3 2 59" xfId="8313" xr:uid="{00000000-0005-0000-0000-00008A170000}"/>
    <cellStyle name="Millares 3 2 6" xfId="8314" xr:uid="{00000000-0005-0000-0000-00008B170000}"/>
    <cellStyle name="Millares 3 2 60" xfId="8315" xr:uid="{00000000-0005-0000-0000-00008C170000}"/>
    <cellStyle name="Millares 3 2 61" xfId="8316" xr:uid="{00000000-0005-0000-0000-00008D170000}"/>
    <cellStyle name="Millares 3 2 62" xfId="8317" xr:uid="{00000000-0005-0000-0000-00008E170000}"/>
    <cellStyle name="Millares 3 2 63" xfId="8318" xr:uid="{00000000-0005-0000-0000-00008F170000}"/>
    <cellStyle name="Millares 3 2 64" xfId="8319" xr:uid="{00000000-0005-0000-0000-000090170000}"/>
    <cellStyle name="Millares 3 2 65" xfId="8320" xr:uid="{00000000-0005-0000-0000-000091170000}"/>
    <cellStyle name="Millares 3 2 66" xfId="8321" xr:uid="{00000000-0005-0000-0000-000092170000}"/>
    <cellStyle name="Millares 3 2 7" xfId="8322" xr:uid="{00000000-0005-0000-0000-000093170000}"/>
    <cellStyle name="Millares 3 2 8" xfId="8323" xr:uid="{00000000-0005-0000-0000-000094170000}"/>
    <cellStyle name="Millares 3 2 9" xfId="8324" xr:uid="{00000000-0005-0000-0000-000095170000}"/>
    <cellStyle name="Millares 3 20" xfId="522" xr:uid="{00000000-0005-0000-0000-000096170000}"/>
    <cellStyle name="Millares 3 20 2" xfId="3756" xr:uid="{00000000-0005-0000-0000-000097170000}"/>
    <cellStyle name="Millares 3 21" xfId="523" xr:uid="{00000000-0005-0000-0000-000098170000}"/>
    <cellStyle name="Millares 3 21 2" xfId="3757" xr:uid="{00000000-0005-0000-0000-000099170000}"/>
    <cellStyle name="Millares 3 22" xfId="524" xr:uid="{00000000-0005-0000-0000-00009A170000}"/>
    <cellStyle name="Millares 3 22 2" xfId="3758" xr:uid="{00000000-0005-0000-0000-00009B170000}"/>
    <cellStyle name="Millares 3 23" xfId="525" xr:uid="{00000000-0005-0000-0000-00009C170000}"/>
    <cellStyle name="Millares 3 23 2" xfId="3759" xr:uid="{00000000-0005-0000-0000-00009D170000}"/>
    <cellStyle name="Millares 3 24" xfId="526" xr:uid="{00000000-0005-0000-0000-00009E170000}"/>
    <cellStyle name="Millares 3 24 2" xfId="3760" xr:uid="{00000000-0005-0000-0000-00009F170000}"/>
    <cellStyle name="Millares 3 25" xfId="527" xr:uid="{00000000-0005-0000-0000-0000A0170000}"/>
    <cellStyle name="Millares 3 25 2" xfId="3761" xr:uid="{00000000-0005-0000-0000-0000A1170000}"/>
    <cellStyle name="Millares 3 26" xfId="8325" xr:uid="{00000000-0005-0000-0000-0000A2170000}"/>
    <cellStyle name="Millares 3 27" xfId="8326" xr:uid="{00000000-0005-0000-0000-0000A3170000}"/>
    <cellStyle name="Millares 3 3" xfId="528" xr:uid="{00000000-0005-0000-0000-0000A4170000}"/>
    <cellStyle name="Millares 3 3 10" xfId="8327" xr:uid="{00000000-0005-0000-0000-0000A5170000}"/>
    <cellStyle name="Millares 3 3 11" xfId="8328" xr:uid="{00000000-0005-0000-0000-0000A6170000}"/>
    <cellStyle name="Millares 3 3 12" xfId="8329" xr:uid="{00000000-0005-0000-0000-0000A7170000}"/>
    <cellStyle name="Millares 3 3 13" xfId="8330" xr:uid="{00000000-0005-0000-0000-0000A8170000}"/>
    <cellStyle name="Millares 3 3 14" xfId="8331" xr:uid="{00000000-0005-0000-0000-0000A9170000}"/>
    <cellStyle name="Millares 3 3 15" xfId="8332" xr:uid="{00000000-0005-0000-0000-0000AA170000}"/>
    <cellStyle name="Millares 3 3 16" xfId="8333" xr:uid="{00000000-0005-0000-0000-0000AB170000}"/>
    <cellStyle name="Millares 3 3 17" xfId="8334" xr:uid="{00000000-0005-0000-0000-0000AC170000}"/>
    <cellStyle name="Millares 3 3 18" xfId="8335" xr:uid="{00000000-0005-0000-0000-0000AD170000}"/>
    <cellStyle name="Millares 3 3 19" xfId="8336" xr:uid="{00000000-0005-0000-0000-0000AE170000}"/>
    <cellStyle name="Millares 3 3 2" xfId="3762" xr:uid="{00000000-0005-0000-0000-0000AF170000}"/>
    <cellStyle name="Millares 3 3 20" xfId="8337" xr:uid="{00000000-0005-0000-0000-0000B0170000}"/>
    <cellStyle name="Millares 3 3 21" xfId="8338" xr:uid="{00000000-0005-0000-0000-0000B1170000}"/>
    <cellStyle name="Millares 3 3 22" xfId="8339" xr:uid="{00000000-0005-0000-0000-0000B2170000}"/>
    <cellStyle name="Millares 3 3 23" xfId="8340" xr:uid="{00000000-0005-0000-0000-0000B3170000}"/>
    <cellStyle name="Millares 3 3 24" xfId="8341" xr:uid="{00000000-0005-0000-0000-0000B4170000}"/>
    <cellStyle name="Millares 3 3 25" xfId="8342" xr:uid="{00000000-0005-0000-0000-0000B5170000}"/>
    <cellStyle name="Millares 3 3 26" xfId="8343" xr:uid="{00000000-0005-0000-0000-0000B6170000}"/>
    <cellStyle name="Millares 3 3 27" xfId="8344" xr:uid="{00000000-0005-0000-0000-0000B7170000}"/>
    <cellStyle name="Millares 3 3 28" xfId="8345" xr:uid="{00000000-0005-0000-0000-0000B8170000}"/>
    <cellStyle name="Millares 3 3 29" xfId="8346" xr:uid="{00000000-0005-0000-0000-0000B9170000}"/>
    <cellStyle name="Millares 3 3 3" xfId="8347" xr:uid="{00000000-0005-0000-0000-0000BA170000}"/>
    <cellStyle name="Millares 3 3 30" xfId="8348" xr:uid="{00000000-0005-0000-0000-0000BB170000}"/>
    <cellStyle name="Millares 3 3 31" xfId="8349" xr:uid="{00000000-0005-0000-0000-0000BC170000}"/>
    <cellStyle name="Millares 3 3 32" xfId="8350" xr:uid="{00000000-0005-0000-0000-0000BD170000}"/>
    <cellStyle name="Millares 3 3 33" xfId="8351" xr:uid="{00000000-0005-0000-0000-0000BE170000}"/>
    <cellStyle name="Millares 3 3 34" xfId="8352" xr:uid="{00000000-0005-0000-0000-0000BF170000}"/>
    <cellStyle name="Millares 3 3 35" xfId="8353" xr:uid="{00000000-0005-0000-0000-0000C0170000}"/>
    <cellStyle name="Millares 3 3 36" xfId="8354" xr:uid="{00000000-0005-0000-0000-0000C1170000}"/>
    <cellStyle name="Millares 3 3 37" xfId="8355" xr:uid="{00000000-0005-0000-0000-0000C2170000}"/>
    <cellStyle name="Millares 3 3 38" xfId="8356" xr:uid="{00000000-0005-0000-0000-0000C3170000}"/>
    <cellStyle name="Millares 3 3 39" xfId="8357" xr:uid="{00000000-0005-0000-0000-0000C4170000}"/>
    <cellStyle name="Millares 3 3 4" xfId="8358" xr:uid="{00000000-0005-0000-0000-0000C5170000}"/>
    <cellStyle name="Millares 3 3 40" xfId="8359" xr:uid="{00000000-0005-0000-0000-0000C6170000}"/>
    <cellStyle name="Millares 3 3 41" xfId="8360" xr:uid="{00000000-0005-0000-0000-0000C7170000}"/>
    <cellStyle name="Millares 3 3 42" xfId="8361" xr:uid="{00000000-0005-0000-0000-0000C8170000}"/>
    <cellStyle name="Millares 3 3 43" xfId="8362" xr:uid="{00000000-0005-0000-0000-0000C9170000}"/>
    <cellStyle name="Millares 3 3 44" xfId="8363" xr:uid="{00000000-0005-0000-0000-0000CA170000}"/>
    <cellStyle name="Millares 3 3 45" xfId="8364" xr:uid="{00000000-0005-0000-0000-0000CB170000}"/>
    <cellStyle name="Millares 3 3 46" xfId="8365" xr:uid="{00000000-0005-0000-0000-0000CC170000}"/>
    <cellStyle name="Millares 3 3 47" xfId="8366" xr:uid="{00000000-0005-0000-0000-0000CD170000}"/>
    <cellStyle name="Millares 3 3 48" xfId="8367" xr:uid="{00000000-0005-0000-0000-0000CE170000}"/>
    <cellStyle name="Millares 3 3 49" xfId="8368" xr:uid="{00000000-0005-0000-0000-0000CF170000}"/>
    <cellStyle name="Millares 3 3 5" xfId="8369" xr:uid="{00000000-0005-0000-0000-0000D0170000}"/>
    <cellStyle name="Millares 3 3 50" xfId="8370" xr:uid="{00000000-0005-0000-0000-0000D1170000}"/>
    <cellStyle name="Millares 3 3 51" xfId="8371" xr:uid="{00000000-0005-0000-0000-0000D2170000}"/>
    <cellStyle name="Millares 3 3 52" xfId="8372" xr:uid="{00000000-0005-0000-0000-0000D3170000}"/>
    <cellStyle name="Millares 3 3 53" xfId="8373" xr:uid="{00000000-0005-0000-0000-0000D4170000}"/>
    <cellStyle name="Millares 3 3 54" xfId="8374" xr:uid="{00000000-0005-0000-0000-0000D5170000}"/>
    <cellStyle name="Millares 3 3 55" xfId="8375" xr:uid="{00000000-0005-0000-0000-0000D6170000}"/>
    <cellStyle name="Millares 3 3 56" xfId="8376" xr:uid="{00000000-0005-0000-0000-0000D7170000}"/>
    <cellStyle name="Millares 3 3 57" xfId="8377" xr:uid="{00000000-0005-0000-0000-0000D8170000}"/>
    <cellStyle name="Millares 3 3 58" xfId="8378" xr:uid="{00000000-0005-0000-0000-0000D9170000}"/>
    <cellStyle name="Millares 3 3 59" xfId="8379" xr:uid="{00000000-0005-0000-0000-0000DA170000}"/>
    <cellStyle name="Millares 3 3 6" xfId="8380" xr:uid="{00000000-0005-0000-0000-0000DB170000}"/>
    <cellStyle name="Millares 3 3 60" xfId="8381" xr:uid="{00000000-0005-0000-0000-0000DC170000}"/>
    <cellStyle name="Millares 3 3 61" xfId="8382" xr:uid="{00000000-0005-0000-0000-0000DD170000}"/>
    <cellStyle name="Millares 3 3 62" xfId="8383" xr:uid="{00000000-0005-0000-0000-0000DE170000}"/>
    <cellStyle name="Millares 3 3 63" xfId="8384" xr:uid="{00000000-0005-0000-0000-0000DF170000}"/>
    <cellStyle name="Millares 3 3 64" xfId="8385" xr:uid="{00000000-0005-0000-0000-0000E0170000}"/>
    <cellStyle name="Millares 3 3 7" xfId="8386" xr:uid="{00000000-0005-0000-0000-0000E1170000}"/>
    <cellStyle name="Millares 3 3 8" xfId="8387" xr:uid="{00000000-0005-0000-0000-0000E2170000}"/>
    <cellStyle name="Millares 3 3 9" xfId="8388" xr:uid="{00000000-0005-0000-0000-0000E3170000}"/>
    <cellStyle name="Millares 3 4" xfId="529" xr:uid="{00000000-0005-0000-0000-0000E4170000}"/>
    <cellStyle name="Millares 3 4 10" xfId="8389" xr:uid="{00000000-0005-0000-0000-0000E5170000}"/>
    <cellStyle name="Millares 3 4 11" xfId="8390" xr:uid="{00000000-0005-0000-0000-0000E6170000}"/>
    <cellStyle name="Millares 3 4 12" xfId="8391" xr:uid="{00000000-0005-0000-0000-0000E7170000}"/>
    <cellStyle name="Millares 3 4 13" xfId="8392" xr:uid="{00000000-0005-0000-0000-0000E8170000}"/>
    <cellStyle name="Millares 3 4 14" xfId="8393" xr:uid="{00000000-0005-0000-0000-0000E9170000}"/>
    <cellStyle name="Millares 3 4 15" xfId="8394" xr:uid="{00000000-0005-0000-0000-0000EA170000}"/>
    <cellStyle name="Millares 3 4 16" xfId="8395" xr:uid="{00000000-0005-0000-0000-0000EB170000}"/>
    <cellStyle name="Millares 3 4 17" xfId="8396" xr:uid="{00000000-0005-0000-0000-0000EC170000}"/>
    <cellStyle name="Millares 3 4 18" xfId="8397" xr:uid="{00000000-0005-0000-0000-0000ED170000}"/>
    <cellStyle name="Millares 3 4 19" xfId="8398" xr:uid="{00000000-0005-0000-0000-0000EE170000}"/>
    <cellStyle name="Millares 3 4 2" xfId="3763" xr:uid="{00000000-0005-0000-0000-0000EF170000}"/>
    <cellStyle name="Millares 3 4 20" xfId="8399" xr:uid="{00000000-0005-0000-0000-0000F0170000}"/>
    <cellStyle name="Millares 3 4 21" xfId="8400" xr:uid="{00000000-0005-0000-0000-0000F1170000}"/>
    <cellStyle name="Millares 3 4 22" xfId="8401" xr:uid="{00000000-0005-0000-0000-0000F2170000}"/>
    <cellStyle name="Millares 3 4 23" xfId="8402" xr:uid="{00000000-0005-0000-0000-0000F3170000}"/>
    <cellStyle name="Millares 3 4 24" xfId="8403" xr:uid="{00000000-0005-0000-0000-0000F4170000}"/>
    <cellStyle name="Millares 3 4 25" xfId="8404" xr:uid="{00000000-0005-0000-0000-0000F5170000}"/>
    <cellStyle name="Millares 3 4 26" xfId="8405" xr:uid="{00000000-0005-0000-0000-0000F6170000}"/>
    <cellStyle name="Millares 3 4 27" xfId="8406" xr:uid="{00000000-0005-0000-0000-0000F7170000}"/>
    <cellStyle name="Millares 3 4 28" xfId="8407" xr:uid="{00000000-0005-0000-0000-0000F8170000}"/>
    <cellStyle name="Millares 3 4 29" xfId="8408" xr:uid="{00000000-0005-0000-0000-0000F9170000}"/>
    <cellStyle name="Millares 3 4 3" xfId="8409" xr:uid="{00000000-0005-0000-0000-0000FA170000}"/>
    <cellStyle name="Millares 3 4 30" xfId="8410" xr:uid="{00000000-0005-0000-0000-0000FB170000}"/>
    <cellStyle name="Millares 3 4 31" xfId="8411" xr:uid="{00000000-0005-0000-0000-0000FC170000}"/>
    <cellStyle name="Millares 3 4 32" xfId="8412" xr:uid="{00000000-0005-0000-0000-0000FD170000}"/>
    <cellStyle name="Millares 3 4 33" xfId="8413" xr:uid="{00000000-0005-0000-0000-0000FE170000}"/>
    <cellStyle name="Millares 3 4 34" xfId="8414" xr:uid="{00000000-0005-0000-0000-0000FF170000}"/>
    <cellStyle name="Millares 3 4 35" xfId="8415" xr:uid="{00000000-0005-0000-0000-000000180000}"/>
    <cellStyle name="Millares 3 4 36" xfId="8416" xr:uid="{00000000-0005-0000-0000-000001180000}"/>
    <cellStyle name="Millares 3 4 37" xfId="8417" xr:uid="{00000000-0005-0000-0000-000002180000}"/>
    <cellStyle name="Millares 3 4 38" xfId="8418" xr:uid="{00000000-0005-0000-0000-000003180000}"/>
    <cellStyle name="Millares 3 4 39" xfId="8419" xr:uid="{00000000-0005-0000-0000-000004180000}"/>
    <cellStyle name="Millares 3 4 4" xfId="8420" xr:uid="{00000000-0005-0000-0000-000005180000}"/>
    <cellStyle name="Millares 3 4 40" xfId="8421" xr:uid="{00000000-0005-0000-0000-000006180000}"/>
    <cellStyle name="Millares 3 4 41" xfId="8422" xr:uid="{00000000-0005-0000-0000-000007180000}"/>
    <cellStyle name="Millares 3 4 42" xfId="8423" xr:uid="{00000000-0005-0000-0000-000008180000}"/>
    <cellStyle name="Millares 3 4 43" xfId="8424" xr:uid="{00000000-0005-0000-0000-000009180000}"/>
    <cellStyle name="Millares 3 4 44" xfId="8425" xr:uid="{00000000-0005-0000-0000-00000A180000}"/>
    <cellStyle name="Millares 3 4 45" xfId="8426" xr:uid="{00000000-0005-0000-0000-00000B180000}"/>
    <cellStyle name="Millares 3 4 46" xfId="8427" xr:uid="{00000000-0005-0000-0000-00000C180000}"/>
    <cellStyle name="Millares 3 4 47" xfId="8428" xr:uid="{00000000-0005-0000-0000-00000D180000}"/>
    <cellStyle name="Millares 3 4 48" xfId="8429" xr:uid="{00000000-0005-0000-0000-00000E180000}"/>
    <cellStyle name="Millares 3 4 49" xfId="8430" xr:uid="{00000000-0005-0000-0000-00000F180000}"/>
    <cellStyle name="Millares 3 4 5" xfId="8431" xr:uid="{00000000-0005-0000-0000-000010180000}"/>
    <cellStyle name="Millares 3 4 50" xfId="8432" xr:uid="{00000000-0005-0000-0000-000011180000}"/>
    <cellStyle name="Millares 3 4 51" xfId="8433" xr:uid="{00000000-0005-0000-0000-000012180000}"/>
    <cellStyle name="Millares 3 4 52" xfId="8434" xr:uid="{00000000-0005-0000-0000-000013180000}"/>
    <cellStyle name="Millares 3 4 53" xfId="8435" xr:uid="{00000000-0005-0000-0000-000014180000}"/>
    <cellStyle name="Millares 3 4 54" xfId="8436" xr:uid="{00000000-0005-0000-0000-000015180000}"/>
    <cellStyle name="Millares 3 4 55" xfId="8437" xr:uid="{00000000-0005-0000-0000-000016180000}"/>
    <cellStyle name="Millares 3 4 56" xfId="8438" xr:uid="{00000000-0005-0000-0000-000017180000}"/>
    <cellStyle name="Millares 3 4 57" xfId="8439" xr:uid="{00000000-0005-0000-0000-000018180000}"/>
    <cellStyle name="Millares 3 4 58" xfId="8440" xr:uid="{00000000-0005-0000-0000-000019180000}"/>
    <cellStyle name="Millares 3 4 59" xfId="8441" xr:uid="{00000000-0005-0000-0000-00001A180000}"/>
    <cellStyle name="Millares 3 4 6" xfId="8442" xr:uid="{00000000-0005-0000-0000-00001B180000}"/>
    <cellStyle name="Millares 3 4 60" xfId="8443" xr:uid="{00000000-0005-0000-0000-00001C180000}"/>
    <cellStyle name="Millares 3 4 61" xfId="8444" xr:uid="{00000000-0005-0000-0000-00001D180000}"/>
    <cellStyle name="Millares 3 4 62" xfId="8445" xr:uid="{00000000-0005-0000-0000-00001E180000}"/>
    <cellStyle name="Millares 3 4 63" xfId="8446" xr:uid="{00000000-0005-0000-0000-00001F180000}"/>
    <cellStyle name="Millares 3 4 64" xfId="8447" xr:uid="{00000000-0005-0000-0000-000020180000}"/>
    <cellStyle name="Millares 3 4 7" xfId="8448" xr:uid="{00000000-0005-0000-0000-000021180000}"/>
    <cellStyle name="Millares 3 4 8" xfId="8449" xr:uid="{00000000-0005-0000-0000-000022180000}"/>
    <cellStyle name="Millares 3 4 9" xfId="8450" xr:uid="{00000000-0005-0000-0000-000023180000}"/>
    <cellStyle name="Millares 3 5" xfId="530" xr:uid="{00000000-0005-0000-0000-000024180000}"/>
    <cellStyle name="Millares 3 5 10" xfId="8451" xr:uid="{00000000-0005-0000-0000-000025180000}"/>
    <cellStyle name="Millares 3 5 11" xfId="8452" xr:uid="{00000000-0005-0000-0000-000026180000}"/>
    <cellStyle name="Millares 3 5 12" xfId="8453" xr:uid="{00000000-0005-0000-0000-000027180000}"/>
    <cellStyle name="Millares 3 5 13" xfId="8454" xr:uid="{00000000-0005-0000-0000-000028180000}"/>
    <cellStyle name="Millares 3 5 14" xfId="8455" xr:uid="{00000000-0005-0000-0000-000029180000}"/>
    <cellStyle name="Millares 3 5 15" xfId="8456" xr:uid="{00000000-0005-0000-0000-00002A180000}"/>
    <cellStyle name="Millares 3 5 16" xfId="8457" xr:uid="{00000000-0005-0000-0000-00002B180000}"/>
    <cellStyle name="Millares 3 5 17" xfId="8458" xr:uid="{00000000-0005-0000-0000-00002C180000}"/>
    <cellStyle name="Millares 3 5 18" xfId="8459" xr:uid="{00000000-0005-0000-0000-00002D180000}"/>
    <cellStyle name="Millares 3 5 19" xfId="8460" xr:uid="{00000000-0005-0000-0000-00002E180000}"/>
    <cellStyle name="Millares 3 5 2" xfId="3764" xr:uid="{00000000-0005-0000-0000-00002F180000}"/>
    <cellStyle name="Millares 3 5 20" xfId="8461" xr:uid="{00000000-0005-0000-0000-000030180000}"/>
    <cellStyle name="Millares 3 5 21" xfId="8462" xr:uid="{00000000-0005-0000-0000-000031180000}"/>
    <cellStyle name="Millares 3 5 22" xfId="8463" xr:uid="{00000000-0005-0000-0000-000032180000}"/>
    <cellStyle name="Millares 3 5 23" xfId="8464" xr:uid="{00000000-0005-0000-0000-000033180000}"/>
    <cellStyle name="Millares 3 5 24" xfId="8465" xr:uid="{00000000-0005-0000-0000-000034180000}"/>
    <cellStyle name="Millares 3 5 25" xfId="8466" xr:uid="{00000000-0005-0000-0000-000035180000}"/>
    <cellStyle name="Millares 3 5 26" xfId="8467" xr:uid="{00000000-0005-0000-0000-000036180000}"/>
    <cellStyle name="Millares 3 5 27" xfId="8468" xr:uid="{00000000-0005-0000-0000-000037180000}"/>
    <cellStyle name="Millares 3 5 28" xfId="8469" xr:uid="{00000000-0005-0000-0000-000038180000}"/>
    <cellStyle name="Millares 3 5 29" xfId="8470" xr:uid="{00000000-0005-0000-0000-000039180000}"/>
    <cellStyle name="Millares 3 5 3" xfId="8471" xr:uid="{00000000-0005-0000-0000-00003A180000}"/>
    <cellStyle name="Millares 3 5 30" xfId="8472" xr:uid="{00000000-0005-0000-0000-00003B180000}"/>
    <cellStyle name="Millares 3 5 31" xfId="8473" xr:uid="{00000000-0005-0000-0000-00003C180000}"/>
    <cellStyle name="Millares 3 5 32" xfId="8474" xr:uid="{00000000-0005-0000-0000-00003D180000}"/>
    <cellStyle name="Millares 3 5 33" xfId="8475" xr:uid="{00000000-0005-0000-0000-00003E180000}"/>
    <cellStyle name="Millares 3 5 34" xfId="8476" xr:uid="{00000000-0005-0000-0000-00003F180000}"/>
    <cellStyle name="Millares 3 5 35" xfId="8477" xr:uid="{00000000-0005-0000-0000-000040180000}"/>
    <cellStyle name="Millares 3 5 36" xfId="8478" xr:uid="{00000000-0005-0000-0000-000041180000}"/>
    <cellStyle name="Millares 3 5 37" xfId="8479" xr:uid="{00000000-0005-0000-0000-000042180000}"/>
    <cellStyle name="Millares 3 5 38" xfId="8480" xr:uid="{00000000-0005-0000-0000-000043180000}"/>
    <cellStyle name="Millares 3 5 39" xfId="8481" xr:uid="{00000000-0005-0000-0000-000044180000}"/>
    <cellStyle name="Millares 3 5 4" xfId="8482" xr:uid="{00000000-0005-0000-0000-000045180000}"/>
    <cellStyle name="Millares 3 5 40" xfId="8483" xr:uid="{00000000-0005-0000-0000-000046180000}"/>
    <cellStyle name="Millares 3 5 41" xfId="8484" xr:uid="{00000000-0005-0000-0000-000047180000}"/>
    <cellStyle name="Millares 3 5 42" xfId="8485" xr:uid="{00000000-0005-0000-0000-000048180000}"/>
    <cellStyle name="Millares 3 5 43" xfId="8486" xr:uid="{00000000-0005-0000-0000-000049180000}"/>
    <cellStyle name="Millares 3 5 44" xfId="8487" xr:uid="{00000000-0005-0000-0000-00004A180000}"/>
    <cellStyle name="Millares 3 5 45" xfId="8488" xr:uid="{00000000-0005-0000-0000-00004B180000}"/>
    <cellStyle name="Millares 3 5 46" xfId="8489" xr:uid="{00000000-0005-0000-0000-00004C180000}"/>
    <cellStyle name="Millares 3 5 47" xfId="8490" xr:uid="{00000000-0005-0000-0000-00004D180000}"/>
    <cellStyle name="Millares 3 5 48" xfId="8491" xr:uid="{00000000-0005-0000-0000-00004E180000}"/>
    <cellStyle name="Millares 3 5 49" xfId="8492" xr:uid="{00000000-0005-0000-0000-00004F180000}"/>
    <cellStyle name="Millares 3 5 5" xfId="8493" xr:uid="{00000000-0005-0000-0000-000050180000}"/>
    <cellStyle name="Millares 3 5 50" xfId="8494" xr:uid="{00000000-0005-0000-0000-000051180000}"/>
    <cellStyle name="Millares 3 5 51" xfId="8495" xr:uid="{00000000-0005-0000-0000-000052180000}"/>
    <cellStyle name="Millares 3 5 52" xfId="8496" xr:uid="{00000000-0005-0000-0000-000053180000}"/>
    <cellStyle name="Millares 3 5 53" xfId="8497" xr:uid="{00000000-0005-0000-0000-000054180000}"/>
    <cellStyle name="Millares 3 5 54" xfId="8498" xr:uid="{00000000-0005-0000-0000-000055180000}"/>
    <cellStyle name="Millares 3 5 55" xfId="8499" xr:uid="{00000000-0005-0000-0000-000056180000}"/>
    <cellStyle name="Millares 3 5 56" xfId="8500" xr:uid="{00000000-0005-0000-0000-000057180000}"/>
    <cellStyle name="Millares 3 5 57" xfId="8501" xr:uid="{00000000-0005-0000-0000-000058180000}"/>
    <cellStyle name="Millares 3 5 58" xfId="8502" xr:uid="{00000000-0005-0000-0000-000059180000}"/>
    <cellStyle name="Millares 3 5 59" xfId="8503" xr:uid="{00000000-0005-0000-0000-00005A180000}"/>
    <cellStyle name="Millares 3 5 6" xfId="8504" xr:uid="{00000000-0005-0000-0000-00005B180000}"/>
    <cellStyle name="Millares 3 5 60" xfId="8505" xr:uid="{00000000-0005-0000-0000-00005C180000}"/>
    <cellStyle name="Millares 3 5 61" xfId="8506" xr:uid="{00000000-0005-0000-0000-00005D180000}"/>
    <cellStyle name="Millares 3 5 62" xfId="8507" xr:uid="{00000000-0005-0000-0000-00005E180000}"/>
    <cellStyle name="Millares 3 5 63" xfId="8508" xr:uid="{00000000-0005-0000-0000-00005F180000}"/>
    <cellStyle name="Millares 3 5 64" xfId="8509" xr:uid="{00000000-0005-0000-0000-000060180000}"/>
    <cellStyle name="Millares 3 5 7" xfId="8510" xr:uid="{00000000-0005-0000-0000-000061180000}"/>
    <cellStyle name="Millares 3 5 8" xfId="8511" xr:uid="{00000000-0005-0000-0000-000062180000}"/>
    <cellStyle name="Millares 3 5 9" xfId="8512" xr:uid="{00000000-0005-0000-0000-000063180000}"/>
    <cellStyle name="Millares 3 6" xfId="531" xr:uid="{00000000-0005-0000-0000-000064180000}"/>
    <cellStyle name="Millares 3 6 2" xfId="3765" xr:uid="{00000000-0005-0000-0000-000065180000}"/>
    <cellStyle name="Millares 3 7" xfId="532" xr:uid="{00000000-0005-0000-0000-000066180000}"/>
    <cellStyle name="Millares 3 7 2" xfId="3766" xr:uid="{00000000-0005-0000-0000-000067180000}"/>
    <cellStyle name="Millares 3 8" xfId="533" xr:uid="{00000000-0005-0000-0000-000068180000}"/>
    <cellStyle name="Millares 3 8 2" xfId="3767" xr:uid="{00000000-0005-0000-0000-000069180000}"/>
    <cellStyle name="Millares 3 9" xfId="534" xr:uid="{00000000-0005-0000-0000-00006A180000}"/>
    <cellStyle name="Millares 3 9 2" xfId="3768" xr:uid="{00000000-0005-0000-0000-00006B180000}"/>
    <cellStyle name="Millares 3_DGA" xfId="8513" xr:uid="{00000000-0005-0000-0000-00006C180000}"/>
    <cellStyle name="Millares 30" xfId="834" xr:uid="{00000000-0005-0000-0000-00006D180000}"/>
    <cellStyle name="Millares 30 2" xfId="3924" xr:uid="{00000000-0005-0000-0000-00006E180000}"/>
    <cellStyle name="Millares 31" xfId="837" xr:uid="{00000000-0005-0000-0000-00006F180000}"/>
    <cellStyle name="Millares 32" xfId="839" xr:uid="{00000000-0005-0000-0000-000070180000}"/>
    <cellStyle name="Millares 32 2" xfId="3926" xr:uid="{00000000-0005-0000-0000-000071180000}"/>
    <cellStyle name="Millares 33" xfId="8514" xr:uid="{00000000-0005-0000-0000-000072180000}"/>
    <cellStyle name="Millares 34" xfId="8515" xr:uid="{00000000-0005-0000-0000-000073180000}"/>
    <cellStyle name="Millares 35" xfId="8516" xr:uid="{00000000-0005-0000-0000-000074180000}"/>
    <cellStyle name="Millares 36" xfId="8517" xr:uid="{00000000-0005-0000-0000-000075180000}"/>
    <cellStyle name="Millares 38" xfId="8518" xr:uid="{00000000-0005-0000-0000-000076180000}"/>
    <cellStyle name="Millares 39" xfId="8519" xr:uid="{00000000-0005-0000-0000-000077180000}"/>
    <cellStyle name="Millares 4" xfId="535" xr:uid="{00000000-0005-0000-0000-000078180000}"/>
    <cellStyle name="Millares 4 10" xfId="536" xr:uid="{00000000-0005-0000-0000-000079180000}"/>
    <cellStyle name="Millares 4 10 2" xfId="3770" xr:uid="{00000000-0005-0000-0000-00007A180000}"/>
    <cellStyle name="Millares 4 11" xfId="537" xr:uid="{00000000-0005-0000-0000-00007B180000}"/>
    <cellStyle name="Millares 4 11 2" xfId="3771" xr:uid="{00000000-0005-0000-0000-00007C180000}"/>
    <cellStyle name="Millares 4 12" xfId="538" xr:uid="{00000000-0005-0000-0000-00007D180000}"/>
    <cellStyle name="Millares 4 12 2" xfId="3772" xr:uid="{00000000-0005-0000-0000-00007E180000}"/>
    <cellStyle name="Millares 4 13" xfId="539" xr:uid="{00000000-0005-0000-0000-00007F180000}"/>
    <cellStyle name="Millares 4 13 2" xfId="3773" xr:uid="{00000000-0005-0000-0000-000080180000}"/>
    <cellStyle name="Millares 4 14" xfId="540" xr:uid="{00000000-0005-0000-0000-000081180000}"/>
    <cellStyle name="Millares 4 14 2" xfId="3774" xr:uid="{00000000-0005-0000-0000-000082180000}"/>
    <cellStyle name="Millares 4 15" xfId="541" xr:uid="{00000000-0005-0000-0000-000083180000}"/>
    <cellStyle name="Millares 4 15 2" xfId="3775" xr:uid="{00000000-0005-0000-0000-000084180000}"/>
    <cellStyle name="Millares 4 16" xfId="542" xr:uid="{00000000-0005-0000-0000-000085180000}"/>
    <cellStyle name="Millares 4 16 2" xfId="3776" xr:uid="{00000000-0005-0000-0000-000086180000}"/>
    <cellStyle name="Millares 4 17" xfId="543" xr:uid="{00000000-0005-0000-0000-000087180000}"/>
    <cellStyle name="Millares 4 17 2" xfId="3777" xr:uid="{00000000-0005-0000-0000-000088180000}"/>
    <cellStyle name="Millares 4 18" xfId="544" xr:uid="{00000000-0005-0000-0000-000089180000}"/>
    <cellStyle name="Millares 4 18 2" xfId="3778" xr:uid="{00000000-0005-0000-0000-00008A180000}"/>
    <cellStyle name="Millares 4 19" xfId="545" xr:uid="{00000000-0005-0000-0000-00008B180000}"/>
    <cellStyle name="Millares 4 19 2" xfId="3779" xr:uid="{00000000-0005-0000-0000-00008C180000}"/>
    <cellStyle name="Millares 4 2" xfId="546" xr:uid="{00000000-0005-0000-0000-00008D180000}"/>
    <cellStyle name="Millares 4 2 10" xfId="8520" xr:uid="{00000000-0005-0000-0000-00008E180000}"/>
    <cellStyle name="Millares 4 2 11" xfId="8521" xr:uid="{00000000-0005-0000-0000-00008F180000}"/>
    <cellStyle name="Millares 4 2 12" xfId="8522" xr:uid="{00000000-0005-0000-0000-000090180000}"/>
    <cellStyle name="Millares 4 2 13" xfId="8523" xr:uid="{00000000-0005-0000-0000-000091180000}"/>
    <cellStyle name="Millares 4 2 14" xfId="8524" xr:uid="{00000000-0005-0000-0000-000092180000}"/>
    <cellStyle name="Millares 4 2 15" xfId="8525" xr:uid="{00000000-0005-0000-0000-000093180000}"/>
    <cellStyle name="Millares 4 2 16" xfId="8526" xr:uid="{00000000-0005-0000-0000-000094180000}"/>
    <cellStyle name="Millares 4 2 17" xfId="8527" xr:uid="{00000000-0005-0000-0000-000095180000}"/>
    <cellStyle name="Millares 4 2 18" xfId="8528" xr:uid="{00000000-0005-0000-0000-000096180000}"/>
    <cellStyle name="Millares 4 2 19" xfId="8529" xr:uid="{00000000-0005-0000-0000-000097180000}"/>
    <cellStyle name="Millares 4 2 2" xfId="2198" xr:uid="{00000000-0005-0000-0000-000098180000}"/>
    <cellStyle name="Millares 4 2 2 2" xfId="3780" xr:uid="{00000000-0005-0000-0000-000099180000}"/>
    <cellStyle name="Millares 4 2 20" xfId="8530" xr:uid="{00000000-0005-0000-0000-00009A180000}"/>
    <cellStyle name="Millares 4 2 21" xfId="8531" xr:uid="{00000000-0005-0000-0000-00009B180000}"/>
    <cellStyle name="Millares 4 2 22" xfId="8532" xr:uid="{00000000-0005-0000-0000-00009C180000}"/>
    <cellStyle name="Millares 4 2 23" xfId="8533" xr:uid="{00000000-0005-0000-0000-00009D180000}"/>
    <cellStyle name="Millares 4 2 24" xfId="8534" xr:uid="{00000000-0005-0000-0000-00009E180000}"/>
    <cellStyle name="Millares 4 2 25" xfId="8535" xr:uid="{00000000-0005-0000-0000-00009F180000}"/>
    <cellStyle name="Millares 4 2 26" xfId="8536" xr:uid="{00000000-0005-0000-0000-0000A0180000}"/>
    <cellStyle name="Millares 4 2 27" xfId="8537" xr:uid="{00000000-0005-0000-0000-0000A1180000}"/>
    <cellStyle name="Millares 4 2 28" xfId="8538" xr:uid="{00000000-0005-0000-0000-0000A2180000}"/>
    <cellStyle name="Millares 4 2 29" xfId="8539" xr:uid="{00000000-0005-0000-0000-0000A3180000}"/>
    <cellStyle name="Millares 4 2 3" xfId="4700" xr:uid="{00000000-0005-0000-0000-0000A4180000}"/>
    <cellStyle name="Millares 4 2 30" xfId="8540" xr:uid="{00000000-0005-0000-0000-0000A5180000}"/>
    <cellStyle name="Millares 4 2 31" xfId="8541" xr:uid="{00000000-0005-0000-0000-0000A6180000}"/>
    <cellStyle name="Millares 4 2 32" xfId="8542" xr:uid="{00000000-0005-0000-0000-0000A7180000}"/>
    <cellStyle name="Millares 4 2 33" xfId="8543" xr:uid="{00000000-0005-0000-0000-0000A8180000}"/>
    <cellStyle name="Millares 4 2 34" xfId="8544" xr:uid="{00000000-0005-0000-0000-0000A9180000}"/>
    <cellStyle name="Millares 4 2 35" xfId="8545" xr:uid="{00000000-0005-0000-0000-0000AA180000}"/>
    <cellStyle name="Millares 4 2 36" xfId="8546" xr:uid="{00000000-0005-0000-0000-0000AB180000}"/>
    <cellStyle name="Millares 4 2 37" xfId="8547" xr:uid="{00000000-0005-0000-0000-0000AC180000}"/>
    <cellStyle name="Millares 4 2 38" xfId="8548" xr:uid="{00000000-0005-0000-0000-0000AD180000}"/>
    <cellStyle name="Millares 4 2 39" xfId="8549" xr:uid="{00000000-0005-0000-0000-0000AE180000}"/>
    <cellStyle name="Millares 4 2 4" xfId="4102" xr:uid="{00000000-0005-0000-0000-0000AF180000}"/>
    <cellStyle name="Millares 4 2 40" xfId="8550" xr:uid="{00000000-0005-0000-0000-0000B0180000}"/>
    <cellStyle name="Millares 4 2 41" xfId="8551" xr:uid="{00000000-0005-0000-0000-0000B1180000}"/>
    <cellStyle name="Millares 4 2 42" xfId="8552" xr:uid="{00000000-0005-0000-0000-0000B2180000}"/>
    <cellStyle name="Millares 4 2 43" xfId="8553" xr:uid="{00000000-0005-0000-0000-0000B3180000}"/>
    <cellStyle name="Millares 4 2 44" xfId="8554" xr:uid="{00000000-0005-0000-0000-0000B4180000}"/>
    <cellStyle name="Millares 4 2 45" xfId="8555" xr:uid="{00000000-0005-0000-0000-0000B5180000}"/>
    <cellStyle name="Millares 4 2 46" xfId="8556" xr:uid="{00000000-0005-0000-0000-0000B6180000}"/>
    <cellStyle name="Millares 4 2 47" xfId="8557" xr:uid="{00000000-0005-0000-0000-0000B7180000}"/>
    <cellStyle name="Millares 4 2 48" xfId="8558" xr:uid="{00000000-0005-0000-0000-0000B8180000}"/>
    <cellStyle name="Millares 4 2 49" xfId="8559" xr:uid="{00000000-0005-0000-0000-0000B9180000}"/>
    <cellStyle name="Millares 4 2 5" xfId="8560" xr:uid="{00000000-0005-0000-0000-0000BA180000}"/>
    <cellStyle name="Millares 4 2 50" xfId="8561" xr:uid="{00000000-0005-0000-0000-0000BB180000}"/>
    <cellStyle name="Millares 4 2 51" xfId="8562" xr:uid="{00000000-0005-0000-0000-0000BC180000}"/>
    <cellStyle name="Millares 4 2 52" xfId="8563" xr:uid="{00000000-0005-0000-0000-0000BD180000}"/>
    <cellStyle name="Millares 4 2 53" xfId="8564" xr:uid="{00000000-0005-0000-0000-0000BE180000}"/>
    <cellStyle name="Millares 4 2 54" xfId="8565" xr:uid="{00000000-0005-0000-0000-0000BF180000}"/>
    <cellStyle name="Millares 4 2 55" xfId="8566" xr:uid="{00000000-0005-0000-0000-0000C0180000}"/>
    <cellStyle name="Millares 4 2 56" xfId="8567" xr:uid="{00000000-0005-0000-0000-0000C1180000}"/>
    <cellStyle name="Millares 4 2 57" xfId="8568" xr:uid="{00000000-0005-0000-0000-0000C2180000}"/>
    <cellStyle name="Millares 4 2 58" xfId="8569" xr:uid="{00000000-0005-0000-0000-0000C3180000}"/>
    <cellStyle name="Millares 4 2 59" xfId="8570" xr:uid="{00000000-0005-0000-0000-0000C4180000}"/>
    <cellStyle name="Millares 4 2 6" xfId="8571" xr:uid="{00000000-0005-0000-0000-0000C5180000}"/>
    <cellStyle name="Millares 4 2 60" xfId="8572" xr:uid="{00000000-0005-0000-0000-0000C6180000}"/>
    <cellStyle name="Millares 4 2 61" xfId="8573" xr:uid="{00000000-0005-0000-0000-0000C7180000}"/>
    <cellStyle name="Millares 4 2 62" xfId="8574" xr:uid="{00000000-0005-0000-0000-0000C8180000}"/>
    <cellStyle name="Millares 4 2 63" xfId="8575" xr:uid="{00000000-0005-0000-0000-0000C9180000}"/>
    <cellStyle name="Millares 4 2 64" xfId="8576" xr:uid="{00000000-0005-0000-0000-0000CA180000}"/>
    <cellStyle name="Millares 4 2 65" xfId="8577" xr:uid="{00000000-0005-0000-0000-0000CB180000}"/>
    <cellStyle name="Millares 4 2 66" xfId="8578" xr:uid="{00000000-0005-0000-0000-0000CC180000}"/>
    <cellStyle name="Millares 4 2 7" xfId="8579" xr:uid="{00000000-0005-0000-0000-0000CD180000}"/>
    <cellStyle name="Millares 4 2 8" xfId="8580" xr:uid="{00000000-0005-0000-0000-0000CE180000}"/>
    <cellStyle name="Millares 4 2 9" xfId="8581" xr:uid="{00000000-0005-0000-0000-0000CF180000}"/>
    <cellStyle name="Millares 4 20" xfId="547" xr:uid="{00000000-0005-0000-0000-0000D0180000}"/>
    <cellStyle name="Millares 4 20 2" xfId="3781" xr:uid="{00000000-0005-0000-0000-0000D1180000}"/>
    <cellStyle name="Millares 4 21" xfId="548" xr:uid="{00000000-0005-0000-0000-0000D2180000}"/>
    <cellStyle name="Millares 4 21 2" xfId="3782" xr:uid="{00000000-0005-0000-0000-0000D3180000}"/>
    <cellStyle name="Millares 4 22" xfId="549" xr:uid="{00000000-0005-0000-0000-0000D4180000}"/>
    <cellStyle name="Millares 4 22 2" xfId="3783" xr:uid="{00000000-0005-0000-0000-0000D5180000}"/>
    <cellStyle name="Millares 4 23" xfId="550" xr:uid="{00000000-0005-0000-0000-0000D6180000}"/>
    <cellStyle name="Millares 4 23 2" xfId="3784" xr:uid="{00000000-0005-0000-0000-0000D7180000}"/>
    <cellStyle name="Millares 4 24" xfId="551" xr:uid="{00000000-0005-0000-0000-0000D8180000}"/>
    <cellStyle name="Millares 4 24 2" xfId="3785" xr:uid="{00000000-0005-0000-0000-0000D9180000}"/>
    <cellStyle name="Millares 4 25" xfId="552" xr:uid="{00000000-0005-0000-0000-0000DA180000}"/>
    <cellStyle name="Millares 4 25 2" xfId="3786" xr:uid="{00000000-0005-0000-0000-0000DB180000}"/>
    <cellStyle name="Millares 4 26" xfId="1499" xr:uid="{00000000-0005-0000-0000-0000DC180000}"/>
    <cellStyle name="Millares 4 27" xfId="4377" xr:uid="{00000000-0005-0000-0000-0000DD180000}"/>
    <cellStyle name="Millares 4 28" xfId="4427" xr:uid="{00000000-0005-0000-0000-0000DE180000}"/>
    <cellStyle name="Millares 4 3" xfId="553" xr:uid="{00000000-0005-0000-0000-0000DF180000}"/>
    <cellStyle name="Millares 4 3 10" xfId="8582" xr:uid="{00000000-0005-0000-0000-0000E0180000}"/>
    <cellStyle name="Millares 4 3 11" xfId="8583" xr:uid="{00000000-0005-0000-0000-0000E1180000}"/>
    <cellStyle name="Millares 4 3 12" xfId="8584" xr:uid="{00000000-0005-0000-0000-0000E2180000}"/>
    <cellStyle name="Millares 4 3 13" xfId="8585" xr:uid="{00000000-0005-0000-0000-0000E3180000}"/>
    <cellStyle name="Millares 4 3 14" xfId="8586" xr:uid="{00000000-0005-0000-0000-0000E4180000}"/>
    <cellStyle name="Millares 4 3 15" xfId="8587" xr:uid="{00000000-0005-0000-0000-0000E5180000}"/>
    <cellStyle name="Millares 4 3 16" xfId="8588" xr:uid="{00000000-0005-0000-0000-0000E6180000}"/>
    <cellStyle name="Millares 4 3 17" xfId="8589" xr:uid="{00000000-0005-0000-0000-0000E7180000}"/>
    <cellStyle name="Millares 4 3 18" xfId="8590" xr:uid="{00000000-0005-0000-0000-0000E8180000}"/>
    <cellStyle name="Millares 4 3 19" xfId="8591" xr:uid="{00000000-0005-0000-0000-0000E9180000}"/>
    <cellStyle name="Millares 4 3 2" xfId="3769" xr:uid="{00000000-0005-0000-0000-0000EA180000}"/>
    <cellStyle name="Millares 4 3 20" xfId="8592" xr:uid="{00000000-0005-0000-0000-0000EB180000}"/>
    <cellStyle name="Millares 4 3 21" xfId="8593" xr:uid="{00000000-0005-0000-0000-0000EC180000}"/>
    <cellStyle name="Millares 4 3 22" xfId="8594" xr:uid="{00000000-0005-0000-0000-0000ED180000}"/>
    <cellStyle name="Millares 4 3 23" xfId="8595" xr:uid="{00000000-0005-0000-0000-0000EE180000}"/>
    <cellStyle name="Millares 4 3 24" xfId="8596" xr:uid="{00000000-0005-0000-0000-0000EF180000}"/>
    <cellStyle name="Millares 4 3 25" xfId="8597" xr:uid="{00000000-0005-0000-0000-0000F0180000}"/>
    <cellStyle name="Millares 4 3 26" xfId="8598" xr:uid="{00000000-0005-0000-0000-0000F1180000}"/>
    <cellStyle name="Millares 4 3 27" xfId="8599" xr:uid="{00000000-0005-0000-0000-0000F2180000}"/>
    <cellStyle name="Millares 4 3 28" xfId="8600" xr:uid="{00000000-0005-0000-0000-0000F3180000}"/>
    <cellStyle name="Millares 4 3 29" xfId="8601" xr:uid="{00000000-0005-0000-0000-0000F4180000}"/>
    <cellStyle name="Millares 4 3 3" xfId="8602" xr:uid="{00000000-0005-0000-0000-0000F5180000}"/>
    <cellStyle name="Millares 4 3 30" xfId="8603" xr:uid="{00000000-0005-0000-0000-0000F6180000}"/>
    <cellStyle name="Millares 4 3 31" xfId="8604" xr:uid="{00000000-0005-0000-0000-0000F7180000}"/>
    <cellStyle name="Millares 4 3 32" xfId="8605" xr:uid="{00000000-0005-0000-0000-0000F8180000}"/>
    <cellStyle name="Millares 4 3 33" xfId="8606" xr:uid="{00000000-0005-0000-0000-0000F9180000}"/>
    <cellStyle name="Millares 4 3 34" xfId="8607" xr:uid="{00000000-0005-0000-0000-0000FA180000}"/>
    <cellStyle name="Millares 4 3 35" xfId="8608" xr:uid="{00000000-0005-0000-0000-0000FB180000}"/>
    <cellStyle name="Millares 4 3 36" xfId="8609" xr:uid="{00000000-0005-0000-0000-0000FC180000}"/>
    <cellStyle name="Millares 4 3 37" xfId="8610" xr:uid="{00000000-0005-0000-0000-0000FD180000}"/>
    <cellStyle name="Millares 4 3 38" xfId="8611" xr:uid="{00000000-0005-0000-0000-0000FE180000}"/>
    <cellStyle name="Millares 4 3 39" xfId="8612" xr:uid="{00000000-0005-0000-0000-0000FF180000}"/>
    <cellStyle name="Millares 4 3 4" xfId="8613" xr:uid="{00000000-0005-0000-0000-000000190000}"/>
    <cellStyle name="Millares 4 3 40" xfId="8614" xr:uid="{00000000-0005-0000-0000-000001190000}"/>
    <cellStyle name="Millares 4 3 41" xfId="8615" xr:uid="{00000000-0005-0000-0000-000002190000}"/>
    <cellStyle name="Millares 4 3 42" xfId="8616" xr:uid="{00000000-0005-0000-0000-000003190000}"/>
    <cellStyle name="Millares 4 3 43" xfId="8617" xr:uid="{00000000-0005-0000-0000-000004190000}"/>
    <cellStyle name="Millares 4 3 44" xfId="8618" xr:uid="{00000000-0005-0000-0000-000005190000}"/>
    <cellStyle name="Millares 4 3 45" xfId="8619" xr:uid="{00000000-0005-0000-0000-000006190000}"/>
    <cellStyle name="Millares 4 3 46" xfId="8620" xr:uid="{00000000-0005-0000-0000-000007190000}"/>
    <cellStyle name="Millares 4 3 47" xfId="8621" xr:uid="{00000000-0005-0000-0000-000008190000}"/>
    <cellStyle name="Millares 4 3 48" xfId="8622" xr:uid="{00000000-0005-0000-0000-000009190000}"/>
    <cellStyle name="Millares 4 3 49" xfId="8623" xr:uid="{00000000-0005-0000-0000-00000A190000}"/>
    <cellStyle name="Millares 4 3 5" xfId="8624" xr:uid="{00000000-0005-0000-0000-00000B190000}"/>
    <cellStyle name="Millares 4 3 50" xfId="8625" xr:uid="{00000000-0005-0000-0000-00000C190000}"/>
    <cellStyle name="Millares 4 3 51" xfId="8626" xr:uid="{00000000-0005-0000-0000-00000D190000}"/>
    <cellStyle name="Millares 4 3 52" xfId="8627" xr:uid="{00000000-0005-0000-0000-00000E190000}"/>
    <cellStyle name="Millares 4 3 53" xfId="8628" xr:uid="{00000000-0005-0000-0000-00000F190000}"/>
    <cellStyle name="Millares 4 3 54" xfId="8629" xr:uid="{00000000-0005-0000-0000-000010190000}"/>
    <cellStyle name="Millares 4 3 55" xfId="8630" xr:uid="{00000000-0005-0000-0000-000011190000}"/>
    <cellStyle name="Millares 4 3 56" xfId="8631" xr:uid="{00000000-0005-0000-0000-000012190000}"/>
    <cellStyle name="Millares 4 3 57" xfId="8632" xr:uid="{00000000-0005-0000-0000-000013190000}"/>
    <cellStyle name="Millares 4 3 58" xfId="8633" xr:uid="{00000000-0005-0000-0000-000014190000}"/>
    <cellStyle name="Millares 4 3 59" xfId="8634" xr:uid="{00000000-0005-0000-0000-000015190000}"/>
    <cellStyle name="Millares 4 3 6" xfId="8635" xr:uid="{00000000-0005-0000-0000-000016190000}"/>
    <cellStyle name="Millares 4 3 60" xfId="8636" xr:uid="{00000000-0005-0000-0000-000017190000}"/>
    <cellStyle name="Millares 4 3 61" xfId="8637" xr:uid="{00000000-0005-0000-0000-000018190000}"/>
    <cellStyle name="Millares 4 3 62" xfId="8638" xr:uid="{00000000-0005-0000-0000-000019190000}"/>
    <cellStyle name="Millares 4 3 63" xfId="8639" xr:uid="{00000000-0005-0000-0000-00001A190000}"/>
    <cellStyle name="Millares 4 3 64" xfId="8640" xr:uid="{00000000-0005-0000-0000-00001B190000}"/>
    <cellStyle name="Millares 4 3 7" xfId="8641" xr:uid="{00000000-0005-0000-0000-00001C190000}"/>
    <cellStyle name="Millares 4 3 8" xfId="8642" xr:uid="{00000000-0005-0000-0000-00001D190000}"/>
    <cellStyle name="Millares 4 3 9" xfId="8643" xr:uid="{00000000-0005-0000-0000-00001E190000}"/>
    <cellStyle name="Millares 4 4" xfId="554" xr:uid="{00000000-0005-0000-0000-00001F190000}"/>
    <cellStyle name="Millares 4 4 10" xfId="8644" xr:uid="{00000000-0005-0000-0000-000020190000}"/>
    <cellStyle name="Millares 4 4 11" xfId="8645" xr:uid="{00000000-0005-0000-0000-000021190000}"/>
    <cellStyle name="Millares 4 4 12" xfId="8646" xr:uid="{00000000-0005-0000-0000-000022190000}"/>
    <cellStyle name="Millares 4 4 13" xfId="8647" xr:uid="{00000000-0005-0000-0000-000023190000}"/>
    <cellStyle name="Millares 4 4 14" xfId="8648" xr:uid="{00000000-0005-0000-0000-000024190000}"/>
    <cellStyle name="Millares 4 4 15" xfId="8649" xr:uid="{00000000-0005-0000-0000-000025190000}"/>
    <cellStyle name="Millares 4 4 16" xfId="8650" xr:uid="{00000000-0005-0000-0000-000026190000}"/>
    <cellStyle name="Millares 4 4 17" xfId="8651" xr:uid="{00000000-0005-0000-0000-000027190000}"/>
    <cellStyle name="Millares 4 4 18" xfId="8652" xr:uid="{00000000-0005-0000-0000-000028190000}"/>
    <cellStyle name="Millares 4 4 19" xfId="8653" xr:uid="{00000000-0005-0000-0000-000029190000}"/>
    <cellStyle name="Millares 4 4 2" xfId="3787" xr:uid="{00000000-0005-0000-0000-00002A190000}"/>
    <cellStyle name="Millares 4 4 20" xfId="8654" xr:uid="{00000000-0005-0000-0000-00002B190000}"/>
    <cellStyle name="Millares 4 4 21" xfId="8655" xr:uid="{00000000-0005-0000-0000-00002C190000}"/>
    <cellStyle name="Millares 4 4 22" xfId="8656" xr:uid="{00000000-0005-0000-0000-00002D190000}"/>
    <cellStyle name="Millares 4 4 23" xfId="8657" xr:uid="{00000000-0005-0000-0000-00002E190000}"/>
    <cellStyle name="Millares 4 4 24" xfId="8658" xr:uid="{00000000-0005-0000-0000-00002F190000}"/>
    <cellStyle name="Millares 4 4 25" xfId="8659" xr:uid="{00000000-0005-0000-0000-000030190000}"/>
    <cellStyle name="Millares 4 4 26" xfId="8660" xr:uid="{00000000-0005-0000-0000-000031190000}"/>
    <cellStyle name="Millares 4 4 27" xfId="8661" xr:uid="{00000000-0005-0000-0000-000032190000}"/>
    <cellStyle name="Millares 4 4 28" xfId="8662" xr:uid="{00000000-0005-0000-0000-000033190000}"/>
    <cellStyle name="Millares 4 4 29" xfId="8663" xr:uid="{00000000-0005-0000-0000-000034190000}"/>
    <cellStyle name="Millares 4 4 3" xfId="8664" xr:uid="{00000000-0005-0000-0000-000035190000}"/>
    <cellStyle name="Millares 4 4 30" xfId="8665" xr:uid="{00000000-0005-0000-0000-000036190000}"/>
    <cellStyle name="Millares 4 4 31" xfId="8666" xr:uid="{00000000-0005-0000-0000-000037190000}"/>
    <cellStyle name="Millares 4 4 32" xfId="8667" xr:uid="{00000000-0005-0000-0000-000038190000}"/>
    <cellStyle name="Millares 4 4 33" xfId="8668" xr:uid="{00000000-0005-0000-0000-000039190000}"/>
    <cellStyle name="Millares 4 4 34" xfId="8669" xr:uid="{00000000-0005-0000-0000-00003A190000}"/>
    <cellStyle name="Millares 4 4 35" xfId="8670" xr:uid="{00000000-0005-0000-0000-00003B190000}"/>
    <cellStyle name="Millares 4 4 36" xfId="8671" xr:uid="{00000000-0005-0000-0000-00003C190000}"/>
    <cellStyle name="Millares 4 4 37" xfId="8672" xr:uid="{00000000-0005-0000-0000-00003D190000}"/>
    <cellStyle name="Millares 4 4 38" xfId="8673" xr:uid="{00000000-0005-0000-0000-00003E190000}"/>
    <cellStyle name="Millares 4 4 39" xfId="8674" xr:uid="{00000000-0005-0000-0000-00003F190000}"/>
    <cellStyle name="Millares 4 4 4" xfId="8675" xr:uid="{00000000-0005-0000-0000-000040190000}"/>
    <cellStyle name="Millares 4 4 40" xfId="8676" xr:uid="{00000000-0005-0000-0000-000041190000}"/>
    <cellStyle name="Millares 4 4 41" xfId="8677" xr:uid="{00000000-0005-0000-0000-000042190000}"/>
    <cellStyle name="Millares 4 4 42" xfId="8678" xr:uid="{00000000-0005-0000-0000-000043190000}"/>
    <cellStyle name="Millares 4 4 43" xfId="8679" xr:uid="{00000000-0005-0000-0000-000044190000}"/>
    <cellStyle name="Millares 4 4 44" xfId="8680" xr:uid="{00000000-0005-0000-0000-000045190000}"/>
    <cellStyle name="Millares 4 4 45" xfId="8681" xr:uid="{00000000-0005-0000-0000-000046190000}"/>
    <cellStyle name="Millares 4 4 46" xfId="8682" xr:uid="{00000000-0005-0000-0000-000047190000}"/>
    <cellStyle name="Millares 4 4 47" xfId="8683" xr:uid="{00000000-0005-0000-0000-000048190000}"/>
    <cellStyle name="Millares 4 4 48" xfId="8684" xr:uid="{00000000-0005-0000-0000-000049190000}"/>
    <cellStyle name="Millares 4 4 49" xfId="8685" xr:uid="{00000000-0005-0000-0000-00004A190000}"/>
    <cellStyle name="Millares 4 4 5" xfId="8686" xr:uid="{00000000-0005-0000-0000-00004B190000}"/>
    <cellStyle name="Millares 4 4 50" xfId="8687" xr:uid="{00000000-0005-0000-0000-00004C190000}"/>
    <cellStyle name="Millares 4 4 51" xfId="8688" xr:uid="{00000000-0005-0000-0000-00004D190000}"/>
    <cellStyle name="Millares 4 4 52" xfId="8689" xr:uid="{00000000-0005-0000-0000-00004E190000}"/>
    <cellStyle name="Millares 4 4 53" xfId="8690" xr:uid="{00000000-0005-0000-0000-00004F190000}"/>
    <cellStyle name="Millares 4 4 54" xfId="8691" xr:uid="{00000000-0005-0000-0000-000050190000}"/>
    <cellStyle name="Millares 4 4 55" xfId="8692" xr:uid="{00000000-0005-0000-0000-000051190000}"/>
    <cellStyle name="Millares 4 4 56" xfId="8693" xr:uid="{00000000-0005-0000-0000-000052190000}"/>
    <cellStyle name="Millares 4 4 57" xfId="8694" xr:uid="{00000000-0005-0000-0000-000053190000}"/>
    <cellStyle name="Millares 4 4 58" xfId="8695" xr:uid="{00000000-0005-0000-0000-000054190000}"/>
    <cellStyle name="Millares 4 4 59" xfId="8696" xr:uid="{00000000-0005-0000-0000-000055190000}"/>
    <cellStyle name="Millares 4 4 6" xfId="8697" xr:uid="{00000000-0005-0000-0000-000056190000}"/>
    <cellStyle name="Millares 4 4 60" xfId="8698" xr:uid="{00000000-0005-0000-0000-000057190000}"/>
    <cellStyle name="Millares 4 4 61" xfId="8699" xr:uid="{00000000-0005-0000-0000-000058190000}"/>
    <cellStyle name="Millares 4 4 62" xfId="8700" xr:uid="{00000000-0005-0000-0000-000059190000}"/>
    <cellStyle name="Millares 4 4 63" xfId="8701" xr:uid="{00000000-0005-0000-0000-00005A190000}"/>
    <cellStyle name="Millares 4 4 64" xfId="8702" xr:uid="{00000000-0005-0000-0000-00005B190000}"/>
    <cellStyle name="Millares 4 4 7" xfId="8703" xr:uid="{00000000-0005-0000-0000-00005C190000}"/>
    <cellStyle name="Millares 4 4 8" xfId="8704" xr:uid="{00000000-0005-0000-0000-00005D190000}"/>
    <cellStyle name="Millares 4 4 9" xfId="8705" xr:uid="{00000000-0005-0000-0000-00005E190000}"/>
    <cellStyle name="Millares 4 5" xfId="555" xr:uid="{00000000-0005-0000-0000-00005F190000}"/>
    <cellStyle name="Millares 4 5 10" xfId="8706" xr:uid="{00000000-0005-0000-0000-000060190000}"/>
    <cellStyle name="Millares 4 5 11" xfId="8707" xr:uid="{00000000-0005-0000-0000-000061190000}"/>
    <cellStyle name="Millares 4 5 12" xfId="8708" xr:uid="{00000000-0005-0000-0000-000062190000}"/>
    <cellStyle name="Millares 4 5 13" xfId="8709" xr:uid="{00000000-0005-0000-0000-000063190000}"/>
    <cellStyle name="Millares 4 5 14" xfId="8710" xr:uid="{00000000-0005-0000-0000-000064190000}"/>
    <cellStyle name="Millares 4 5 15" xfId="8711" xr:uid="{00000000-0005-0000-0000-000065190000}"/>
    <cellStyle name="Millares 4 5 16" xfId="8712" xr:uid="{00000000-0005-0000-0000-000066190000}"/>
    <cellStyle name="Millares 4 5 17" xfId="8713" xr:uid="{00000000-0005-0000-0000-000067190000}"/>
    <cellStyle name="Millares 4 5 18" xfId="8714" xr:uid="{00000000-0005-0000-0000-000068190000}"/>
    <cellStyle name="Millares 4 5 19" xfId="8715" xr:uid="{00000000-0005-0000-0000-000069190000}"/>
    <cellStyle name="Millares 4 5 2" xfId="3788" xr:uid="{00000000-0005-0000-0000-00006A190000}"/>
    <cellStyle name="Millares 4 5 20" xfId="8716" xr:uid="{00000000-0005-0000-0000-00006B190000}"/>
    <cellStyle name="Millares 4 5 21" xfId="8717" xr:uid="{00000000-0005-0000-0000-00006C190000}"/>
    <cellStyle name="Millares 4 5 22" xfId="8718" xr:uid="{00000000-0005-0000-0000-00006D190000}"/>
    <cellStyle name="Millares 4 5 23" xfId="8719" xr:uid="{00000000-0005-0000-0000-00006E190000}"/>
    <cellStyle name="Millares 4 5 24" xfId="8720" xr:uid="{00000000-0005-0000-0000-00006F190000}"/>
    <cellStyle name="Millares 4 5 25" xfId="8721" xr:uid="{00000000-0005-0000-0000-000070190000}"/>
    <cellStyle name="Millares 4 5 26" xfId="8722" xr:uid="{00000000-0005-0000-0000-000071190000}"/>
    <cellStyle name="Millares 4 5 27" xfId="8723" xr:uid="{00000000-0005-0000-0000-000072190000}"/>
    <cellStyle name="Millares 4 5 28" xfId="8724" xr:uid="{00000000-0005-0000-0000-000073190000}"/>
    <cellStyle name="Millares 4 5 29" xfId="8725" xr:uid="{00000000-0005-0000-0000-000074190000}"/>
    <cellStyle name="Millares 4 5 3" xfId="8726" xr:uid="{00000000-0005-0000-0000-000075190000}"/>
    <cellStyle name="Millares 4 5 30" xfId="8727" xr:uid="{00000000-0005-0000-0000-000076190000}"/>
    <cellStyle name="Millares 4 5 31" xfId="8728" xr:uid="{00000000-0005-0000-0000-000077190000}"/>
    <cellStyle name="Millares 4 5 32" xfId="8729" xr:uid="{00000000-0005-0000-0000-000078190000}"/>
    <cellStyle name="Millares 4 5 33" xfId="8730" xr:uid="{00000000-0005-0000-0000-000079190000}"/>
    <cellStyle name="Millares 4 5 34" xfId="8731" xr:uid="{00000000-0005-0000-0000-00007A190000}"/>
    <cellStyle name="Millares 4 5 35" xfId="8732" xr:uid="{00000000-0005-0000-0000-00007B190000}"/>
    <cellStyle name="Millares 4 5 36" xfId="8733" xr:uid="{00000000-0005-0000-0000-00007C190000}"/>
    <cellStyle name="Millares 4 5 37" xfId="8734" xr:uid="{00000000-0005-0000-0000-00007D190000}"/>
    <cellStyle name="Millares 4 5 38" xfId="8735" xr:uid="{00000000-0005-0000-0000-00007E190000}"/>
    <cellStyle name="Millares 4 5 39" xfId="8736" xr:uid="{00000000-0005-0000-0000-00007F190000}"/>
    <cellStyle name="Millares 4 5 4" xfId="8737" xr:uid="{00000000-0005-0000-0000-000080190000}"/>
    <cellStyle name="Millares 4 5 40" xfId="8738" xr:uid="{00000000-0005-0000-0000-000081190000}"/>
    <cellStyle name="Millares 4 5 41" xfId="8739" xr:uid="{00000000-0005-0000-0000-000082190000}"/>
    <cellStyle name="Millares 4 5 42" xfId="8740" xr:uid="{00000000-0005-0000-0000-000083190000}"/>
    <cellStyle name="Millares 4 5 43" xfId="8741" xr:uid="{00000000-0005-0000-0000-000084190000}"/>
    <cellStyle name="Millares 4 5 44" xfId="8742" xr:uid="{00000000-0005-0000-0000-000085190000}"/>
    <cellStyle name="Millares 4 5 45" xfId="8743" xr:uid="{00000000-0005-0000-0000-000086190000}"/>
    <cellStyle name="Millares 4 5 46" xfId="8744" xr:uid="{00000000-0005-0000-0000-000087190000}"/>
    <cellStyle name="Millares 4 5 47" xfId="8745" xr:uid="{00000000-0005-0000-0000-000088190000}"/>
    <cellStyle name="Millares 4 5 48" xfId="8746" xr:uid="{00000000-0005-0000-0000-000089190000}"/>
    <cellStyle name="Millares 4 5 49" xfId="8747" xr:uid="{00000000-0005-0000-0000-00008A190000}"/>
    <cellStyle name="Millares 4 5 5" xfId="8748" xr:uid="{00000000-0005-0000-0000-00008B190000}"/>
    <cellStyle name="Millares 4 5 50" xfId="8749" xr:uid="{00000000-0005-0000-0000-00008C190000}"/>
    <cellStyle name="Millares 4 5 51" xfId="8750" xr:uid="{00000000-0005-0000-0000-00008D190000}"/>
    <cellStyle name="Millares 4 5 52" xfId="8751" xr:uid="{00000000-0005-0000-0000-00008E190000}"/>
    <cellStyle name="Millares 4 5 53" xfId="8752" xr:uid="{00000000-0005-0000-0000-00008F190000}"/>
    <cellStyle name="Millares 4 5 54" xfId="8753" xr:uid="{00000000-0005-0000-0000-000090190000}"/>
    <cellStyle name="Millares 4 5 55" xfId="8754" xr:uid="{00000000-0005-0000-0000-000091190000}"/>
    <cellStyle name="Millares 4 5 56" xfId="8755" xr:uid="{00000000-0005-0000-0000-000092190000}"/>
    <cellStyle name="Millares 4 5 57" xfId="8756" xr:uid="{00000000-0005-0000-0000-000093190000}"/>
    <cellStyle name="Millares 4 5 58" xfId="8757" xr:uid="{00000000-0005-0000-0000-000094190000}"/>
    <cellStyle name="Millares 4 5 59" xfId="8758" xr:uid="{00000000-0005-0000-0000-000095190000}"/>
    <cellStyle name="Millares 4 5 6" xfId="8759" xr:uid="{00000000-0005-0000-0000-000096190000}"/>
    <cellStyle name="Millares 4 5 60" xfId="8760" xr:uid="{00000000-0005-0000-0000-000097190000}"/>
    <cellStyle name="Millares 4 5 61" xfId="8761" xr:uid="{00000000-0005-0000-0000-000098190000}"/>
    <cellStyle name="Millares 4 5 62" xfId="8762" xr:uid="{00000000-0005-0000-0000-000099190000}"/>
    <cellStyle name="Millares 4 5 63" xfId="8763" xr:uid="{00000000-0005-0000-0000-00009A190000}"/>
    <cellStyle name="Millares 4 5 64" xfId="8764" xr:uid="{00000000-0005-0000-0000-00009B190000}"/>
    <cellStyle name="Millares 4 5 7" xfId="8765" xr:uid="{00000000-0005-0000-0000-00009C190000}"/>
    <cellStyle name="Millares 4 5 8" xfId="8766" xr:uid="{00000000-0005-0000-0000-00009D190000}"/>
    <cellStyle name="Millares 4 5 9" xfId="8767" xr:uid="{00000000-0005-0000-0000-00009E190000}"/>
    <cellStyle name="Millares 4 6" xfId="556" xr:uid="{00000000-0005-0000-0000-00009F190000}"/>
    <cellStyle name="Millares 4 6 10" xfId="8768" xr:uid="{00000000-0005-0000-0000-0000A0190000}"/>
    <cellStyle name="Millares 4 6 11" xfId="8769" xr:uid="{00000000-0005-0000-0000-0000A1190000}"/>
    <cellStyle name="Millares 4 6 12" xfId="8770" xr:uid="{00000000-0005-0000-0000-0000A2190000}"/>
    <cellStyle name="Millares 4 6 13" xfId="8771" xr:uid="{00000000-0005-0000-0000-0000A3190000}"/>
    <cellStyle name="Millares 4 6 14" xfId="8772" xr:uid="{00000000-0005-0000-0000-0000A4190000}"/>
    <cellStyle name="Millares 4 6 15" xfId="8773" xr:uid="{00000000-0005-0000-0000-0000A5190000}"/>
    <cellStyle name="Millares 4 6 16" xfId="8774" xr:uid="{00000000-0005-0000-0000-0000A6190000}"/>
    <cellStyle name="Millares 4 6 17" xfId="8775" xr:uid="{00000000-0005-0000-0000-0000A7190000}"/>
    <cellStyle name="Millares 4 6 18" xfId="8776" xr:uid="{00000000-0005-0000-0000-0000A8190000}"/>
    <cellStyle name="Millares 4 6 19" xfId="8777" xr:uid="{00000000-0005-0000-0000-0000A9190000}"/>
    <cellStyle name="Millares 4 6 2" xfId="3789" xr:uid="{00000000-0005-0000-0000-0000AA190000}"/>
    <cellStyle name="Millares 4 6 20" xfId="8778" xr:uid="{00000000-0005-0000-0000-0000AB190000}"/>
    <cellStyle name="Millares 4 6 21" xfId="8779" xr:uid="{00000000-0005-0000-0000-0000AC190000}"/>
    <cellStyle name="Millares 4 6 22" xfId="8780" xr:uid="{00000000-0005-0000-0000-0000AD190000}"/>
    <cellStyle name="Millares 4 6 23" xfId="8781" xr:uid="{00000000-0005-0000-0000-0000AE190000}"/>
    <cellStyle name="Millares 4 6 24" xfId="8782" xr:uid="{00000000-0005-0000-0000-0000AF190000}"/>
    <cellStyle name="Millares 4 6 25" xfId="8783" xr:uid="{00000000-0005-0000-0000-0000B0190000}"/>
    <cellStyle name="Millares 4 6 26" xfId="8784" xr:uid="{00000000-0005-0000-0000-0000B1190000}"/>
    <cellStyle name="Millares 4 6 27" xfId="8785" xr:uid="{00000000-0005-0000-0000-0000B2190000}"/>
    <cellStyle name="Millares 4 6 28" xfId="8786" xr:uid="{00000000-0005-0000-0000-0000B3190000}"/>
    <cellStyle name="Millares 4 6 29" xfId="8787" xr:uid="{00000000-0005-0000-0000-0000B4190000}"/>
    <cellStyle name="Millares 4 6 3" xfId="8788" xr:uid="{00000000-0005-0000-0000-0000B5190000}"/>
    <cellStyle name="Millares 4 6 30" xfId="8789" xr:uid="{00000000-0005-0000-0000-0000B6190000}"/>
    <cellStyle name="Millares 4 6 31" xfId="8790" xr:uid="{00000000-0005-0000-0000-0000B7190000}"/>
    <cellStyle name="Millares 4 6 32" xfId="8791" xr:uid="{00000000-0005-0000-0000-0000B8190000}"/>
    <cellStyle name="Millares 4 6 33" xfId="8792" xr:uid="{00000000-0005-0000-0000-0000B9190000}"/>
    <cellStyle name="Millares 4 6 34" xfId="8793" xr:uid="{00000000-0005-0000-0000-0000BA190000}"/>
    <cellStyle name="Millares 4 6 35" xfId="8794" xr:uid="{00000000-0005-0000-0000-0000BB190000}"/>
    <cellStyle name="Millares 4 6 36" xfId="8795" xr:uid="{00000000-0005-0000-0000-0000BC190000}"/>
    <cellStyle name="Millares 4 6 37" xfId="8796" xr:uid="{00000000-0005-0000-0000-0000BD190000}"/>
    <cellStyle name="Millares 4 6 38" xfId="8797" xr:uid="{00000000-0005-0000-0000-0000BE190000}"/>
    <cellStyle name="Millares 4 6 39" xfId="8798" xr:uid="{00000000-0005-0000-0000-0000BF190000}"/>
    <cellStyle name="Millares 4 6 4" xfId="8799" xr:uid="{00000000-0005-0000-0000-0000C0190000}"/>
    <cellStyle name="Millares 4 6 40" xfId="8800" xr:uid="{00000000-0005-0000-0000-0000C1190000}"/>
    <cellStyle name="Millares 4 6 41" xfId="8801" xr:uid="{00000000-0005-0000-0000-0000C2190000}"/>
    <cellStyle name="Millares 4 6 42" xfId="8802" xr:uid="{00000000-0005-0000-0000-0000C3190000}"/>
    <cellStyle name="Millares 4 6 43" xfId="8803" xr:uid="{00000000-0005-0000-0000-0000C4190000}"/>
    <cellStyle name="Millares 4 6 44" xfId="8804" xr:uid="{00000000-0005-0000-0000-0000C5190000}"/>
    <cellStyle name="Millares 4 6 45" xfId="8805" xr:uid="{00000000-0005-0000-0000-0000C6190000}"/>
    <cellStyle name="Millares 4 6 46" xfId="8806" xr:uid="{00000000-0005-0000-0000-0000C7190000}"/>
    <cellStyle name="Millares 4 6 47" xfId="8807" xr:uid="{00000000-0005-0000-0000-0000C8190000}"/>
    <cellStyle name="Millares 4 6 48" xfId="8808" xr:uid="{00000000-0005-0000-0000-0000C9190000}"/>
    <cellStyle name="Millares 4 6 49" xfId="8809" xr:uid="{00000000-0005-0000-0000-0000CA190000}"/>
    <cellStyle name="Millares 4 6 5" xfId="8810" xr:uid="{00000000-0005-0000-0000-0000CB190000}"/>
    <cellStyle name="Millares 4 6 50" xfId="8811" xr:uid="{00000000-0005-0000-0000-0000CC190000}"/>
    <cellStyle name="Millares 4 6 51" xfId="8812" xr:uid="{00000000-0005-0000-0000-0000CD190000}"/>
    <cellStyle name="Millares 4 6 52" xfId="8813" xr:uid="{00000000-0005-0000-0000-0000CE190000}"/>
    <cellStyle name="Millares 4 6 53" xfId="8814" xr:uid="{00000000-0005-0000-0000-0000CF190000}"/>
    <cellStyle name="Millares 4 6 54" xfId="8815" xr:uid="{00000000-0005-0000-0000-0000D0190000}"/>
    <cellStyle name="Millares 4 6 55" xfId="8816" xr:uid="{00000000-0005-0000-0000-0000D1190000}"/>
    <cellStyle name="Millares 4 6 56" xfId="8817" xr:uid="{00000000-0005-0000-0000-0000D2190000}"/>
    <cellStyle name="Millares 4 6 57" xfId="8818" xr:uid="{00000000-0005-0000-0000-0000D3190000}"/>
    <cellStyle name="Millares 4 6 58" xfId="8819" xr:uid="{00000000-0005-0000-0000-0000D4190000}"/>
    <cellStyle name="Millares 4 6 59" xfId="8820" xr:uid="{00000000-0005-0000-0000-0000D5190000}"/>
    <cellStyle name="Millares 4 6 6" xfId="8821" xr:uid="{00000000-0005-0000-0000-0000D6190000}"/>
    <cellStyle name="Millares 4 6 60" xfId="8822" xr:uid="{00000000-0005-0000-0000-0000D7190000}"/>
    <cellStyle name="Millares 4 6 61" xfId="8823" xr:uid="{00000000-0005-0000-0000-0000D8190000}"/>
    <cellStyle name="Millares 4 6 62" xfId="8824" xr:uid="{00000000-0005-0000-0000-0000D9190000}"/>
    <cellStyle name="Millares 4 6 63" xfId="8825" xr:uid="{00000000-0005-0000-0000-0000DA190000}"/>
    <cellStyle name="Millares 4 6 64" xfId="8826" xr:uid="{00000000-0005-0000-0000-0000DB190000}"/>
    <cellStyle name="Millares 4 6 7" xfId="8827" xr:uid="{00000000-0005-0000-0000-0000DC190000}"/>
    <cellStyle name="Millares 4 6 8" xfId="8828" xr:uid="{00000000-0005-0000-0000-0000DD190000}"/>
    <cellStyle name="Millares 4 6 9" xfId="8829" xr:uid="{00000000-0005-0000-0000-0000DE190000}"/>
    <cellStyle name="Millares 4 7" xfId="557" xr:uid="{00000000-0005-0000-0000-0000DF190000}"/>
    <cellStyle name="Millares 4 7 2" xfId="3790" xr:uid="{00000000-0005-0000-0000-0000E0190000}"/>
    <cellStyle name="Millares 4 8" xfId="558" xr:uid="{00000000-0005-0000-0000-0000E1190000}"/>
    <cellStyle name="Millares 4 8 2" xfId="3791" xr:uid="{00000000-0005-0000-0000-0000E2190000}"/>
    <cellStyle name="Millares 4 9" xfId="559" xr:uid="{00000000-0005-0000-0000-0000E3190000}"/>
    <cellStyle name="Millares 4 9 2" xfId="3792" xr:uid="{00000000-0005-0000-0000-0000E4190000}"/>
    <cellStyle name="Millares 4_DGA" xfId="8830" xr:uid="{00000000-0005-0000-0000-0000E5190000}"/>
    <cellStyle name="Millares 40" xfId="8831" xr:uid="{00000000-0005-0000-0000-0000E6190000}"/>
    <cellStyle name="Millares 41" xfId="8832" xr:uid="{00000000-0005-0000-0000-0000E7190000}"/>
    <cellStyle name="Millares 42" xfId="8833" xr:uid="{00000000-0005-0000-0000-0000E8190000}"/>
    <cellStyle name="Millares 43" xfId="8834" xr:uid="{00000000-0005-0000-0000-0000E9190000}"/>
    <cellStyle name="Millares 44" xfId="8835" xr:uid="{00000000-0005-0000-0000-0000EA190000}"/>
    <cellStyle name="Millares 5" xfId="560" xr:uid="{00000000-0005-0000-0000-0000EB190000}"/>
    <cellStyle name="Millares 5 10" xfId="561" xr:uid="{00000000-0005-0000-0000-0000EC190000}"/>
    <cellStyle name="Millares 5 10 2" xfId="3793" xr:uid="{00000000-0005-0000-0000-0000ED190000}"/>
    <cellStyle name="Millares 5 11" xfId="562" xr:uid="{00000000-0005-0000-0000-0000EE190000}"/>
    <cellStyle name="Millares 5 11 2" xfId="3794" xr:uid="{00000000-0005-0000-0000-0000EF190000}"/>
    <cellStyle name="Millares 5 12" xfId="563" xr:uid="{00000000-0005-0000-0000-0000F0190000}"/>
    <cellStyle name="Millares 5 12 2" xfId="3795" xr:uid="{00000000-0005-0000-0000-0000F1190000}"/>
    <cellStyle name="Millares 5 13" xfId="564" xr:uid="{00000000-0005-0000-0000-0000F2190000}"/>
    <cellStyle name="Millares 5 13 2" xfId="3796" xr:uid="{00000000-0005-0000-0000-0000F3190000}"/>
    <cellStyle name="Millares 5 14" xfId="565" xr:uid="{00000000-0005-0000-0000-0000F4190000}"/>
    <cellStyle name="Millares 5 14 2" xfId="3797" xr:uid="{00000000-0005-0000-0000-0000F5190000}"/>
    <cellStyle name="Millares 5 15" xfId="566" xr:uid="{00000000-0005-0000-0000-0000F6190000}"/>
    <cellStyle name="Millares 5 15 2" xfId="3798" xr:uid="{00000000-0005-0000-0000-0000F7190000}"/>
    <cellStyle name="Millares 5 16" xfId="567" xr:uid="{00000000-0005-0000-0000-0000F8190000}"/>
    <cellStyle name="Millares 5 16 2" xfId="3799" xr:uid="{00000000-0005-0000-0000-0000F9190000}"/>
    <cellStyle name="Millares 5 17" xfId="568" xr:uid="{00000000-0005-0000-0000-0000FA190000}"/>
    <cellStyle name="Millares 5 17 2" xfId="3800" xr:uid="{00000000-0005-0000-0000-0000FB190000}"/>
    <cellStyle name="Millares 5 18" xfId="569" xr:uid="{00000000-0005-0000-0000-0000FC190000}"/>
    <cellStyle name="Millares 5 18 2" xfId="3801" xr:uid="{00000000-0005-0000-0000-0000FD190000}"/>
    <cellStyle name="Millares 5 19" xfId="570" xr:uid="{00000000-0005-0000-0000-0000FE190000}"/>
    <cellStyle name="Millares 5 19 2" xfId="3802" xr:uid="{00000000-0005-0000-0000-0000FF190000}"/>
    <cellStyle name="Millares 5 2" xfId="571" xr:uid="{00000000-0005-0000-0000-0000001A0000}"/>
    <cellStyle name="Millares 5 2 10" xfId="8836" xr:uid="{00000000-0005-0000-0000-0000011A0000}"/>
    <cellStyle name="Millares 5 2 11" xfId="8837" xr:uid="{00000000-0005-0000-0000-0000021A0000}"/>
    <cellStyle name="Millares 5 2 12" xfId="8838" xr:uid="{00000000-0005-0000-0000-0000031A0000}"/>
    <cellStyle name="Millares 5 2 13" xfId="8839" xr:uid="{00000000-0005-0000-0000-0000041A0000}"/>
    <cellStyle name="Millares 5 2 14" xfId="8840" xr:uid="{00000000-0005-0000-0000-0000051A0000}"/>
    <cellStyle name="Millares 5 2 15" xfId="8841" xr:uid="{00000000-0005-0000-0000-0000061A0000}"/>
    <cellStyle name="Millares 5 2 16" xfId="8842" xr:uid="{00000000-0005-0000-0000-0000071A0000}"/>
    <cellStyle name="Millares 5 2 17" xfId="8843" xr:uid="{00000000-0005-0000-0000-0000081A0000}"/>
    <cellStyle name="Millares 5 2 18" xfId="8844" xr:uid="{00000000-0005-0000-0000-0000091A0000}"/>
    <cellStyle name="Millares 5 2 19" xfId="8845" xr:uid="{00000000-0005-0000-0000-00000A1A0000}"/>
    <cellStyle name="Millares 5 2 2" xfId="1501" xr:uid="{00000000-0005-0000-0000-00000B1A0000}"/>
    <cellStyle name="Millares 5 2 20" xfId="8846" xr:uid="{00000000-0005-0000-0000-00000C1A0000}"/>
    <cellStyle name="Millares 5 2 21" xfId="8847" xr:uid="{00000000-0005-0000-0000-00000D1A0000}"/>
    <cellStyle name="Millares 5 2 22" xfId="8848" xr:uid="{00000000-0005-0000-0000-00000E1A0000}"/>
    <cellStyle name="Millares 5 2 23" xfId="8849" xr:uid="{00000000-0005-0000-0000-00000F1A0000}"/>
    <cellStyle name="Millares 5 2 24" xfId="8850" xr:uid="{00000000-0005-0000-0000-0000101A0000}"/>
    <cellStyle name="Millares 5 2 25" xfId="8851" xr:uid="{00000000-0005-0000-0000-0000111A0000}"/>
    <cellStyle name="Millares 5 2 26" xfId="8852" xr:uid="{00000000-0005-0000-0000-0000121A0000}"/>
    <cellStyle name="Millares 5 2 27" xfId="8853" xr:uid="{00000000-0005-0000-0000-0000131A0000}"/>
    <cellStyle name="Millares 5 2 28" xfId="8854" xr:uid="{00000000-0005-0000-0000-0000141A0000}"/>
    <cellStyle name="Millares 5 2 29" xfId="8855" xr:uid="{00000000-0005-0000-0000-0000151A0000}"/>
    <cellStyle name="Millares 5 2 3" xfId="4379" xr:uid="{00000000-0005-0000-0000-0000161A0000}"/>
    <cellStyle name="Millares 5 2 30" xfId="8856" xr:uid="{00000000-0005-0000-0000-0000171A0000}"/>
    <cellStyle name="Millares 5 2 31" xfId="8857" xr:uid="{00000000-0005-0000-0000-0000181A0000}"/>
    <cellStyle name="Millares 5 2 32" xfId="8858" xr:uid="{00000000-0005-0000-0000-0000191A0000}"/>
    <cellStyle name="Millares 5 2 33" xfId="8859" xr:uid="{00000000-0005-0000-0000-00001A1A0000}"/>
    <cellStyle name="Millares 5 2 34" xfId="8860" xr:uid="{00000000-0005-0000-0000-00001B1A0000}"/>
    <cellStyle name="Millares 5 2 35" xfId="8861" xr:uid="{00000000-0005-0000-0000-00001C1A0000}"/>
    <cellStyle name="Millares 5 2 36" xfId="8862" xr:uid="{00000000-0005-0000-0000-00001D1A0000}"/>
    <cellStyle name="Millares 5 2 37" xfId="8863" xr:uid="{00000000-0005-0000-0000-00001E1A0000}"/>
    <cellStyle name="Millares 5 2 38" xfId="8864" xr:uid="{00000000-0005-0000-0000-00001F1A0000}"/>
    <cellStyle name="Millares 5 2 39" xfId="8865" xr:uid="{00000000-0005-0000-0000-0000201A0000}"/>
    <cellStyle name="Millares 5 2 4" xfId="4426" xr:uid="{00000000-0005-0000-0000-0000211A0000}"/>
    <cellStyle name="Millares 5 2 40" xfId="8866" xr:uid="{00000000-0005-0000-0000-0000221A0000}"/>
    <cellStyle name="Millares 5 2 41" xfId="8867" xr:uid="{00000000-0005-0000-0000-0000231A0000}"/>
    <cellStyle name="Millares 5 2 42" xfId="8868" xr:uid="{00000000-0005-0000-0000-0000241A0000}"/>
    <cellStyle name="Millares 5 2 43" xfId="8869" xr:uid="{00000000-0005-0000-0000-0000251A0000}"/>
    <cellStyle name="Millares 5 2 44" xfId="8870" xr:uid="{00000000-0005-0000-0000-0000261A0000}"/>
    <cellStyle name="Millares 5 2 45" xfId="8871" xr:uid="{00000000-0005-0000-0000-0000271A0000}"/>
    <cellStyle name="Millares 5 2 46" xfId="8872" xr:uid="{00000000-0005-0000-0000-0000281A0000}"/>
    <cellStyle name="Millares 5 2 47" xfId="8873" xr:uid="{00000000-0005-0000-0000-0000291A0000}"/>
    <cellStyle name="Millares 5 2 48" xfId="8874" xr:uid="{00000000-0005-0000-0000-00002A1A0000}"/>
    <cellStyle name="Millares 5 2 49" xfId="8875" xr:uid="{00000000-0005-0000-0000-00002B1A0000}"/>
    <cellStyle name="Millares 5 2 5" xfId="8876" xr:uid="{00000000-0005-0000-0000-00002C1A0000}"/>
    <cellStyle name="Millares 5 2 50" xfId="8877" xr:uid="{00000000-0005-0000-0000-00002D1A0000}"/>
    <cellStyle name="Millares 5 2 51" xfId="8878" xr:uid="{00000000-0005-0000-0000-00002E1A0000}"/>
    <cellStyle name="Millares 5 2 52" xfId="8879" xr:uid="{00000000-0005-0000-0000-00002F1A0000}"/>
    <cellStyle name="Millares 5 2 53" xfId="8880" xr:uid="{00000000-0005-0000-0000-0000301A0000}"/>
    <cellStyle name="Millares 5 2 54" xfId="8881" xr:uid="{00000000-0005-0000-0000-0000311A0000}"/>
    <cellStyle name="Millares 5 2 55" xfId="8882" xr:uid="{00000000-0005-0000-0000-0000321A0000}"/>
    <cellStyle name="Millares 5 2 56" xfId="8883" xr:uid="{00000000-0005-0000-0000-0000331A0000}"/>
    <cellStyle name="Millares 5 2 57" xfId="8884" xr:uid="{00000000-0005-0000-0000-0000341A0000}"/>
    <cellStyle name="Millares 5 2 58" xfId="8885" xr:uid="{00000000-0005-0000-0000-0000351A0000}"/>
    <cellStyle name="Millares 5 2 59" xfId="8886" xr:uid="{00000000-0005-0000-0000-0000361A0000}"/>
    <cellStyle name="Millares 5 2 6" xfId="8887" xr:uid="{00000000-0005-0000-0000-0000371A0000}"/>
    <cellStyle name="Millares 5 2 60" xfId="8888" xr:uid="{00000000-0005-0000-0000-0000381A0000}"/>
    <cellStyle name="Millares 5 2 61" xfId="8889" xr:uid="{00000000-0005-0000-0000-0000391A0000}"/>
    <cellStyle name="Millares 5 2 62" xfId="8890" xr:uid="{00000000-0005-0000-0000-00003A1A0000}"/>
    <cellStyle name="Millares 5 2 63" xfId="8891" xr:uid="{00000000-0005-0000-0000-00003B1A0000}"/>
    <cellStyle name="Millares 5 2 64" xfId="8892" xr:uid="{00000000-0005-0000-0000-00003C1A0000}"/>
    <cellStyle name="Millares 5 2 65" xfId="8893" xr:uid="{00000000-0005-0000-0000-00003D1A0000}"/>
    <cellStyle name="Millares 5 2 66" xfId="8894" xr:uid="{00000000-0005-0000-0000-00003E1A0000}"/>
    <cellStyle name="Millares 5 2 7" xfId="8895" xr:uid="{00000000-0005-0000-0000-00003F1A0000}"/>
    <cellStyle name="Millares 5 2 8" xfId="8896" xr:uid="{00000000-0005-0000-0000-0000401A0000}"/>
    <cellStyle name="Millares 5 2 9" xfId="8897" xr:uid="{00000000-0005-0000-0000-0000411A0000}"/>
    <cellStyle name="Millares 5 20" xfId="572" xr:uid="{00000000-0005-0000-0000-0000421A0000}"/>
    <cellStyle name="Millares 5 20 2" xfId="3803" xr:uid="{00000000-0005-0000-0000-0000431A0000}"/>
    <cellStyle name="Millares 5 21" xfId="573" xr:uid="{00000000-0005-0000-0000-0000441A0000}"/>
    <cellStyle name="Millares 5 21 2" xfId="3804" xr:uid="{00000000-0005-0000-0000-0000451A0000}"/>
    <cellStyle name="Millares 5 22" xfId="574" xr:uid="{00000000-0005-0000-0000-0000461A0000}"/>
    <cellStyle name="Millares 5 22 2" xfId="3805" xr:uid="{00000000-0005-0000-0000-0000471A0000}"/>
    <cellStyle name="Millares 5 23" xfId="575" xr:uid="{00000000-0005-0000-0000-0000481A0000}"/>
    <cellStyle name="Millares 5 23 2" xfId="3806" xr:uid="{00000000-0005-0000-0000-0000491A0000}"/>
    <cellStyle name="Millares 5 24" xfId="1500" xr:uid="{00000000-0005-0000-0000-00004A1A0000}"/>
    <cellStyle name="Millares 5 25" xfId="4378" xr:uid="{00000000-0005-0000-0000-00004B1A0000}"/>
    <cellStyle name="Millares 5 26" xfId="4725" xr:uid="{00000000-0005-0000-0000-00004C1A0000}"/>
    <cellStyle name="Millares 5 27" xfId="8898" xr:uid="{00000000-0005-0000-0000-00004D1A0000}"/>
    <cellStyle name="Millares 5 28" xfId="8899" xr:uid="{00000000-0005-0000-0000-00004E1A0000}"/>
    <cellStyle name="Millares 5 29" xfId="8900" xr:uid="{00000000-0005-0000-0000-00004F1A0000}"/>
    <cellStyle name="Millares 5 3" xfId="576" xr:uid="{00000000-0005-0000-0000-0000501A0000}"/>
    <cellStyle name="Millares 5 3 10" xfId="8901" xr:uid="{00000000-0005-0000-0000-0000511A0000}"/>
    <cellStyle name="Millares 5 3 11" xfId="8902" xr:uid="{00000000-0005-0000-0000-0000521A0000}"/>
    <cellStyle name="Millares 5 3 12" xfId="8903" xr:uid="{00000000-0005-0000-0000-0000531A0000}"/>
    <cellStyle name="Millares 5 3 13" xfId="8904" xr:uid="{00000000-0005-0000-0000-0000541A0000}"/>
    <cellStyle name="Millares 5 3 14" xfId="8905" xr:uid="{00000000-0005-0000-0000-0000551A0000}"/>
    <cellStyle name="Millares 5 3 15" xfId="8906" xr:uid="{00000000-0005-0000-0000-0000561A0000}"/>
    <cellStyle name="Millares 5 3 16" xfId="8907" xr:uid="{00000000-0005-0000-0000-0000571A0000}"/>
    <cellStyle name="Millares 5 3 17" xfId="8908" xr:uid="{00000000-0005-0000-0000-0000581A0000}"/>
    <cellStyle name="Millares 5 3 18" xfId="8909" xr:uid="{00000000-0005-0000-0000-0000591A0000}"/>
    <cellStyle name="Millares 5 3 19" xfId="8910" xr:uid="{00000000-0005-0000-0000-00005A1A0000}"/>
    <cellStyle name="Millares 5 3 2" xfId="1502" xr:uid="{00000000-0005-0000-0000-00005B1A0000}"/>
    <cellStyle name="Millares 5 3 2 2" xfId="3807" xr:uid="{00000000-0005-0000-0000-00005C1A0000}"/>
    <cellStyle name="Millares 5 3 20" xfId="8911" xr:uid="{00000000-0005-0000-0000-00005D1A0000}"/>
    <cellStyle name="Millares 5 3 21" xfId="8912" xr:uid="{00000000-0005-0000-0000-00005E1A0000}"/>
    <cellStyle name="Millares 5 3 22" xfId="8913" xr:uid="{00000000-0005-0000-0000-00005F1A0000}"/>
    <cellStyle name="Millares 5 3 23" xfId="8914" xr:uid="{00000000-0005-0000-0000-0000601A0000}"/>
    <cellStyle name="Millares 5 3 24" xfId="8915" xr:uid="{00000000-0005-0000-0000-0000611A0000}"/>
    <cellStyle name="Millares 5 3 25" xfId="8916" xr:uid="{00000000-0005-0000-0000-0000621A0000}"/>
    <cellStyle name="Millares 5 3 26" xfId="8917" xr:uid="{00000000-0005-0000-0000-0000631A0000}"/>
    <cellStyle name="Millares 5 3 27" xfId="8918" xr:uid="{00000000-0005-0000-0000-0000641A0000}"/>
    <cellStyle name="Millares 5 3 28" xfId="8919" xr:uid="{00000000-0005-0000-0000-0000651A0000}"/>
    <cellStyle name="Millares 5 3 29" xfId="8920" xr:uid="{00000000-0005-0000-0000-0000661A0000}"/>
    <cellStyle name="Millares 5 3 3" xfId="4380" xr:uid="{00000000-0005-0000-0000-0000671A0000}"/>
    <cellStyle name="Millares 5 3 30" xfId="8921" xr:uid="{00000000-0005-0000-0000-0000681A0000}"/>
    <cellStyle name="Millares 5 3 31" xfId="8922" xr:uid="{00000000-0005-0000-0000-0000691A0000}"/>
    <cellStyle name="Millares 5 3 32" xfId="8923" xr:uid="{00000000-0005-0000-0000-00006A1A0000}"/>
    <cellStyle name="Millares 5 3 33" xfId="8924" xr:uid="{00000000-0005-0000-0000-00006B1A0000}"/>
    <cellStyle name="Millares 5 3 34" xfId="8925" xr:uid="{00000000-0005-0000-0000-00006C1A0000}"/>
    <cellStyle name="Millares 5 3 35" xfId="8926" xr:uid="{00000000-0005-0000-0000-00006D1A0000}"/>
    <cellStyle name="Millares 5 3 36" xfId="8927" xr:uid="{00000000-0005-0000-0000-00006E1A0000}"/>
    <cellStyle name="Millares 5 3 37" xfId="8928" xr:uid="{00000000-0005-0000-0000-00006F1A0000}"/>
    <cellStyle name="Millares 5 3 38" xfId="8929" xr:uid="{00000000-0005-0000-0000-0000701A0000}"/>
    <cellStyle name="Millares 5 3 39" xfId="8930" xr:uid="{00000000-0005-0000-0000-0000711A0000}"/>
    <cellStyle name="Millares 5 3 4" xfId="4424" xr:uid="{00000000-0005-0000-0000-0000721A0000}"/>
    <cellStyle name="Millares 5 3 40" xfId="8931" xr:uid="{00000000-0005-0000-0000-0000731A0000}"/>
    <cellStyle name="Millares 5 3 41" xfId="8932" xr:uid="{00000000-0005-0000-0000-0000741A0000}"/>
    <cellStyle name="Millares 5 3 42" xfId="8933" xr:uid="{00000000-0005-0000-0000-0000751A0000}"/>
    <cellStyle name="Millares 5 3 43" xfId="8934" xr:uid="{00000000-0005-0000-0000-0000761A0000}"/>
    <cellStyle name="Millares 5 3 44" xfId="8935" xr:uid="{00000000-0005-0000-0000-0000771A0000}"/>
    <cellStyle name="Millares 5 3 45" xfId="8936" xr:uid="{00000000-0005-0000-0000-0000781A0000}"/>
    <cellStyle name="Millares 5 3 46" xfId="8937" xr:uid="{00000000-0005-0000-0000-0000791A0000}"/>
    <cellStyle name="Millares 5 3 47" xfId="8938" xr:uid="{00000000-0005-0000-0000-00007A1A0000}"/>
    <cellStyle name="Millares 5 3 48" xfId="8939" xr:uid="{00000000-0005-0000-0000-00007B1A0000}"/>
    <cellStyle name="Millares 5 3 49" xfId="8940" xr:uid="{00000000-0005-0000-0000-00007C1A0000}"/>
    <cellStyle name="Millares 5 3 5" xfId="8941" xr:uid="{00000000-0005-0000-0000-00007D1A0000}"/>
    <cellStyle name="Millares 5 3 50" xfId="8942" xr:uid="{00000000-0005-0000-0000-00007E1A0000}"/>
    <cellStyle name="Millares 5 3 51" xfId="8943" xr:uid="{00000000-0005-0000-0000-00007F1A0000}"/>
    <cellStyle name="Millares 5 3 52" xfId="8944" xr:uid="{00000000-0005-0000-0000-0000801A0000}"/>
    <cellStyle name="Millares 5 3 53" xfId="8945" xr:uid="{00000000-0005-0000-0000-0000811A0000}"/>
    <cellStyle name="Millares 5 3 54" xfId="8946" xr:uid="{00000000-0005-0000-0000-0000821A0000}"/>
    <cellStyle name="Millares 5 3 55" xfId="8947" xr:uid="{00000000-0005-0000-0000-0000831A0000}"/>
    <cellStyle name="Millares 5 3 56" xfId="8948" xr:uid="{00000000-0005-0000-0000-0000841A0000}"/>
    <cellStyle name="Millares 5 3 57" xfId="8949" xr:uid="{00000000-0005-0000-0000-0000851A0000}"/>
    <cellStyle name="Millares 5 3 58" xfId="8950" xr:uid="{00000000-0005-0000-0000-0000861A0000}"/>
    <cellStyle name="Millares 5 3 59" xfId="8951" xr:uid="{00000000-0005-0000-0000-0000871A0000}"/>
    <cellStyle name="Millares 5 3 6" xfId="8952" xr:uid="{00000000-0005-0000-0000-0000881A0000}"/>
    <cellStyle name="Millares 5 3 60" xfId="8953" xr:uid="{00000000-0005-0000-0000-0000891A0000}"/>
    <cellStyle name="Millares 5 3 61" xfId="8954" xr:uid="{00000000-0005-0000-0000-00008A1A0000}"/>
    <cellStyle name="Millares 5 3 62" xfId="8955" xr:uid="{00000000-0005-0000-0000-00008B1A0000}"/>
    <cellStyle name="Millares 5 3 63" xfId="8956" xr:uid="{00000000-0005-0000-0000-00008C1A0000}"/>
    <cellStyle name="Millares 5 3 64" xfId="8957" xr:uid="{00000000-0005-0000-0000-00008D1A0000}"/>
    <cellStyle name="Millares 5 3 65" xfId="8958" xr:uid="{00000000-0005-0000-0000-00008E1A0000}"/>
    <cellStyle name="Millares 5 3 66" xfId="8959" xr:uid="{00000000-0005-0000-0000-00008F1A0000}"/>
    <cellStyle name="Millares 5 3 7" xfId="8960" xr:uid="{00000000-0005-0000-0000-0000901A0000}"/>
    <cellStyle name="Millares 5 3 8" xfId="8961" xr:uid="{00000000-0005-0000-0000-0000911A0000}"/>
    <cellStyle name="Millares 5 3 9" xfId="8962" xr:uid="{00000000-0005-0000-0000-0000921A0000}"/>
    <cellStyle name="Millares 5 30" xfId="8963" xr:uid="{00000000-0005-0000-0000-0000931A0000}"/>
    <cellStyle name="Millares 5 31" xfId="8964" xr:uid="{00000000-0005-0000-0000-0000941A0000}"/>
    <cellStyle name="Millares 5 32" xfId="8965" xr:uid="{00000000-0005-0000-0000-0000951A0000}"/>
    <cellStyle name="Millares 5 33" xfId="8966" xr:uid="{00000000-0005-0000-0000-0000961A0000}"/>
    <cellStyle name="Millares 5 34" xfId="8967" xr:uid="{00000000-0005-0000-0000-0000971A0000}"/>
    <cellStyle name="Millares 5 35" xfId="8968" xr:uid="{00000000-0005-0000-0000-0000981A0000}"/>
    <cellStyle name="Millares 5 36" xfId="8969" xr:uid="{00000000-0005-0000-0000-0000991A0000}"/>
    <cellStyle name="Millares 5 37" xfId="8970" xr:uid="{00000000-0005-0000-0000-00009A1A0000}"/>
    <cellStyle name="Millares 5 38" xfId="8971" xr:uid="{00000000-0005-0000-0000-00009B1A0000}"/>
    <cellStyle name="Millares 5 39" xfId="8972" xr:uid="{00000000-0005-0000-0000-00009C1A0000}"/>
    <cellStyle name="Millares 5 4" xfId="577" xr:uid="{00000000-0005-0000-0000-00009D1A0000}"/>
    <cellStyle name="Millares 5 4 2" xfId="3808" xr:uid="{00000000-0005-0000-0000-00009E1A0000}"/>
    <cellStyle name="Millares 5 40" xfId="8973" xr:uid="{00000000-0005-0000-0000-00009F1A0000}"/>
    <cellStyle name="Millares 5 41" xfId="8974" xr:uid="{00000000-0005-0000-0000-0000A01A0000}"/>
    <cellStyle name="Millares 5 42" xfId="8975" xr:uid="{00000000-0005-0000-0000-0000A11A0000}"/>
    <cellStyle name="Millares 5 43" xfId="8976" xr:uid="{00000000-0005-0000-0000-0000A21A0000}"/>
    <cellStyle name="Millares 5 44" xfId="8977" xr:uid="{00000000-0005-0000-0000-0000A31A0000}"/>
    <cellStyle name="Millares 5 45" xfId="8978" xr:uid="{00000000-0005-0000-0000-0000A41A0000}"/>
    <cellStyle name="Millares 5 46" xfId="8979" xr:uid="{00000000-0005-0000-0000-0000A51A0000}"/>
    <cellStyle name="Millares 5 47" xfId="8980" xr:uid="{00000000-0005-0000-0000-0000A61A0000}"/>
    <cellStyle name="Millares 5 48" xfId="8981" xr:uid="{00000000-0005-0000-0000-0000A71A0000}"/>
    <cellStyle name="Millares 5 49" xfId="8982" xr:uid="{00000000-0005-0000-0000-0000A81A0000}"/>
    <cellStyle name="Millares 5 5" xfId="578" xr:uid="{00000000-0005-0000-0000-0000A91A0000}"/>
    <cellStyle name="Millares 5 5 2" xfId="3809" xr:uid="{00000000-0005-0000-0000-0000AA1A0000}"/>
    <cellStyle name="Millares 5 50" xfId="8983" xr:uid="{00000000-0005-0000-0000-0000AB1A0000}"/>
    <cellStyle name="Millares 5 51" xfId="8984" xr:uid="{00000000-0005-0000-0000-0000AC1A0000}"/>
    <cellStyle name="Millares 5 52" xfId="8985" xr:uid="{00000000-0005-0000-0000-0000AD1A0000}"/>
    <cellStyle name="Millares 5 53" xfId="8986" xr:uid="{00000000-0005-0000-0000-0000AE1A0000}"/>
    <cellStyle name="Millares 5 54" xfId="8987" xr:uid="{00000000-0005-0000-0000-0000AF1A0000}"/>
    <cellStyle name="Millares 5 55" xfId="8988" xr:uid="{00000000-0005-0000-0000-0000B01A0000}"/>
    <cellStyle name="Millares 5 56" xfId="8989" xr:uid="{00000000-0005-0000-0000-0000B11A0000}"/>
    <cellStyle name="Millares 5 57" xfId="8990" xr:uid="{00000000-0005-0000-0000-0000B21A0000}"/>
    <cellStyle name="Millares 5 58" xfId="8991" xr:uid="{00000000-0005-0000-0000-0000B31A0000}"/>
    <cellStyle name="Millares 5 59" xfId="8992" xr:uid="{00000000-0005-0000-0000-0000B41A0000}"/>
    <cellStyle name="Millares 5 6" xfId="579" xr:uid="{00000000-0005-0000-0000-0000B51A0000}"/>
    <cellStyle name="Millares 5 6 2" xfId="3810" xr:uid="{00000000-0005-0000-0000-0000B61A0000}"/>
    <cellStyle name="Millares 5 60" xfId="8993" xr:uid="{00000000-0005-0000-0000-0000B71A0000}"/>
    <cellStyle name="Millares 5 61" xfId="8994" xr:uid="{00000000-0005-0000-0000-0000B81A0000}"/>
    <cellStyle name="Millares 5 62" xfId="8995" xr:uid="{00000000-0005-0000-0000-0000B91A0000}"/>
    <cellStyle name="Millares 5 63" xfId="8996" xr:uid="{00000000-0005-0000-0000-0000BA1A0000}"/>
    <cellStyle name="Millares 5 64" xfId="8997" xr:uid="{00000000-0005-0000-0000-0000BB1A0000}"/>
    <cellStyle name="Millares 5 65" xfId="8998" xr:uid="{00000000-0005-0000-0000-0000BC1A0000}"/>
    <cellStyle name="Millares 5 66" xfId="8999" xr:uid="{00000000-0005-0000-0000-0000BD1A0000}"/>
    <cellStyle name="Millares 5 67" xfId="9000" xr:uid="{00000000-0005-0000-0000-0000BE1A0000}"/>
    <cellStyle name="Millares 5 68" xfId="9001" xr:uid="{00000000-0005-0000-0000-0000BF1A0000}"/>
    <cellStyle name="Millares 5 69" xfId="9002" xr:uid="{00000000-0005-0000-0000-0000C01A0000}"/>
    <cellStyle name="Millares 5 7" xfId="580" xr:uid="{00000000-0005-0000-0000-0000C11A0000}"/>
    <cellStyle name="Millares 5 7 2" xfId="3811" xr:uid="{00000000-0005-0000-0000-0000C21A0000}"/>
    <cellStyle name="Millares 5 70" xfId="9003" xr:uid="{00000000-0005-0000-0000-0000C31A0000}"/>
    <cellStyle name="Millares 5 71" xfId="9004" xr:uid="{00000000-0005-0000-0000-0000C41A0000}"/>
    <cellStyle name="Millares 5 72" xfId="9005" xr:uid="{00000000-0005-0000-0000-0000C51A0000}"/>
    <cellStyle name="Millares 5 73" xfId="9006" xr:uid="{00000000-0005-0000-0000-0000C61A0000}"/>
    <cellStyle name="Millares 5 74" xfId="9007" xr:uid="{00000000-0005-0000-0000-0000C71A0000}"/>
    <cellStyle name="Millares 5 75" xfId="9008" xr:uid="{00000000-0005-0000-0000-0000C81A0000}"/>
    <cellStyle name="Millares 5 76" xfId="9009" xr:uid="{00000000-0005-0000-0000-0000C91A0000}"/>
    <cellStyle name="Millares 5 77" xfId="9010" xr:uid="{00000000-0005-0000-0000-0000CA1A0000}"/>
    <cellStyle name="Millares 5 78" xfId="9011" xr:uid="{00000000-0005-0000-0000-0000CB1A0000}"/>
    <cellStyle name="Millares 5 79" xfId="9012" xr:uid="{00000000-0005-0000-0000-0000CC1A0000}"/>
    <cellStyle name="Millares 5 8" xfId="581" xr:uid="{00000000-0005-0000-0000-0000CD1A0000}"/>
    <cellStyle name="Millares 5 8 2" xfId="3812" xr:uid="{00000000-0005-0000-0000-0000CE1A0000}"/>
    <cellStyle name="Millares 5 80" xfId="9013" xr:uid="{00000000-0005-0000-0000-0000CF1A0000}"/>
    <cellStyle name="Millares 5 81" xfId="9014" xr:uid="{00000000-0005-0000-0000-0000D01A0000}"/>
    <cellStyle name="Millares 5 82" xfId="9015" xr:uid="{00000000-0005-0000-0000-0000D11A0000}"/>
    <cellStyle name="Millares 5 83" xfId="9016" xr:uid="{00000000-0005-0000-0000-0000D21A0000}"/>
    <cellStyle name="Millares 5 84" xfId="9017" xr:uid="{00000000-0005-0000-0000-0000D31A0000}"/>
    <cellStyle name="Millares 5 85" xfId="9018" xr:uid="{00000000-0005-0000-0000-0000D41A0000}"/>
    <cellStyle name="Millares 5 86" xfId="9019" xr:uid="{00000000-0005-0000-0000-0000D51A0000}"/>
    <cellStyle name="Millares 5 87" xfId="9020" xr:uid="{00000000-0005-0000-0000-0000D61A0000}"/>
    <cellStyle name="Millares 5 88" xfId="9021" xr:uid="{00000000-0005-0000-0000-0000D71A0000}"/>
    <cellStyle name="Millares 5 9" xfId="582" xr:uid="{00000000-0005-0000-0000-0000D81A0000}"/>
    <cellStyle name="Millares 5 9 2" xfId="3813" xr:uid="{00000000-0005-0000-0000-0000D91A0000}"/>
    <cellStyle name="Millares 5_DGA" xfId="9022" xr:uid="{00000000-0005-0000-0000-0000DA1A0000}"/>
    <cellStyle name="Millares 6" xfId="583" xr:uid="{00000000-0005-0000-0000-0000DB1A0000}"/>
    <cellStyle name="Millares 6 10" xfId="584" xr:uid="{00000000-0005-0000-0000-0000DC1A0000}"/>
    <cellStyle name="Millares 6 10 2" xfId="3325" xr:uid="{00000000-0005-0000-0000-0000DD1A0000}"/>
    <cellStyle name="Millares 6 10 3" xfId="5430" xr:uid="{00000000-0005-0000-0000-0000DE1A0000}"/>
    <cellStyle name="Millares 6 10 4" xfId="5984" xr:uid="{00000000-0005-0000-0000-0000DF1A0000}"/>
    <cellStyle name="Millares 6 11" xfId="585" xr:uid="{00000000-0005-0000-0000-0000E01A0000}"/>
    <cellStyle name="Millares 6 11 2" xfId="3146" xr:uid="{00000000-0005-0000-0000-0000E11A0000}"/>
    <cellStyle name="Millares 6 11 3" xfId="5290" xr:uid="{00000000-0005-0000-0000-0000E21A0000}"/>
    <cellStyle name="Millares 6 11 4" xfId="5853" xr:uid="{00000000-0005-0000-0000-0000E31A0000}"/>
    <cellStyle name="Millares 6 12" xfId="586" xr:uid="{00000000-0005-0000-0000-0000E41A0000}"/>
    <cellStyle name="Millares 6 12 2" xfId="3430" xr:uid="{00000000-0005-0000-0000-0000E51A0000}"/>
    <cellStyle name="Millares 6 12 3" xfId="5520" xr:uid="{00000000-0005-0000-0000-0000E61A0000}"/>
    <cellStyle name="Millares 6 12 4" xfId="6070" xr:uid="{00000000-0005-0000-0000-0000E71A0000}"/>
    <cellStyle name="Millares 6 13" xfId="587" xr:uid="{00000000-0005-0000-0000-0000E81A0000}"/>
    <cellStyle name="Millares 6 13 2" xfId="3814" xr:uid="{00000000-0005-0000-0000-0000E91A0000}"/>
    <cellStyle name="Millares 6 14" xfId="588" xr:uid="{00000000-0005-0000-0000-0000EA1A0000}"/>
    <cellStyle name="Millares 6 14 2" xfId="3815" xr:uid="{00000000-0005-0000-0000-0000EB1A0000}"/>
    <cellStyle name="Millares 6 15" xfId="589" xr:uid="{00000000-0005-0000-0000-0000EC1A0000}"/>
    <cellStyle name="Millares 6 15 2" xfId="3816" xr:uid="{00000000-0005-0000-0000-0000ED1A0000}"/>
    <cellStyle name="Millares 6 16" xfId="590" xr:uid="{00000000-0005-0000-0000-0000EE1A0000}"/>
    <cellStyle name="Millares 6 16 2" xfId="3817" xr:uid="{00000000-0005-0000-0000-0000EF1A0000}"/>
    <cellStyle name="Millares 6 17" xfId="591" xr:uid="{00000000-0005-0000-0000-0000F01A0000}"/>
    <cellStyle name="Millares 6 17 2" xfId="3818" xr:uid="{00000000-0005-0000-0000-0000F11A0000}"/>
    <cellStyle name="Millares 6 18" xfId="592" xr:uid="{00000000-0005-0000-0000-0000F21A0000}"/>
    <cellStyle name="Millares 6 18 2" xfId="3819" xr:uid="{00000000-0005-0000-0000-0000F31A0000}"/>
    <cellStyle name="Millares 6 19" xfId="593" xr:uid="{00000000-0005-0000-0000-0000F41A0000}"/>
    <cellStyle name="Millares 6 19 2" xfId="3820" xr:uid="{00000000-0005-0000-0000-0000F51A0000}"/>
    <cellStyle name="Millares 6 2" xfId="594" xr:uid="{00000000-0005-0000-0000-0000F61A0000}"/>
    <cellStyle name="Millares 6 2 2" xfId="1932" xr:uid="{00000000-0005-0000-0000-0000F71A0000}"/>
    <cellStyle name="Millares 6 2 3" xfId="4654" xr:uid="{00000000-0005-0000-0000-0000F81A0000}"/>
    <cellStyle name="Millares 6 2 4" xfId="4994" xr:uid="{00000000-0005-0000-0000-0000F91A0000}"/>
    <cellStyle name="Millares 6 20" xfId="595" xr:uid="{00000000-0005-0000-0000-0000FA1A0000}"/>
    <cellStyle name="Millares 6 20 2" xfId="3821" xr:uid="{00000000-0005-0000-0000-0000FB1A0000}"/>
    <cellStyle name="Millares 6 21" xfId="596" xr:uid="{00000000-0005-0000-0000-0000FC1A0000}"/>
    <cellStyle name="Millares 6 21 2" xfId="3822" xr:uid="{00000000-0005-0000-0000-0000FD1A0000}"/>
    <cellStyle name="Millares 6 22" xfId="597" xr:uid="{00000000-0005-0000-0000-0000FE1A0000}"/>
    <cellStyle name="Millares 6 22 2" xfId="3823" xr:uid="{00000000-0005-0000-0000-0000FF1A0000}"/>
    <cellStyle name="Millares 6 23" xfId="598" xr:uid="{00000000-0005-0000-0000-0000001B0000}"/>
    <cellStyle name="Millares 6 23 2" xfId="3824" xr:uid="{00000000-0005-0000-0000-0000011B0000}"/>
    <cellStyle name="Millares 6 24" xfId="1503" xr:uid="{00000000-0005-0000-0000-0000021B0000}"/>
    <cellStyle name="Millares 6 25" xfId="4381" xr:uid="{00000000-0005-0000-0000-0000031B0000}"/>
    <cellStyle name="Millares 6 26" xfId="4724" xr:uid="{00000000-0005-0000-0000-0000041B0000}"/>
    <cellStyle name="Millares 6 27" xfId="9023" xr:uid="{00000000-0005-0000-0000-0000051B0000}"/>
    <cellStyle name="Millares 6 28" xfId="9024" xr:uid="{00000000-0005-0000-0000-0000061B0000}"/>
    <cellStyle name="Millares 6 29" xfId="9025" xr:uid="{00000000-0005-0000-0000-0000071B0000}"/>
    <cellStyle name="Millares 6 3" xfId="599" xr:uid="{00000000-0005-0000-0000-0000081B0000}"/>
    <cellStyle name="Millares 6 3 2" xfId="2935" xr:uid="{00000000-0005-0000-0000-0000091B0000}"/>
    <cellStyle name="Millares 6 3 3" xfId="5109" xr:uid="{00000000-0005-0000-0000-00000A1B0000}"/>
    <cellStyle name="Millares 6 3 4" xfId="5683" xr:uid="{00000000-0005-0000-0000-00000B1B0000}"/>
    <cellStyle name="Millares 6 30" xfId="9026" xr:uid="{00000000-0005-0000-0000-00000C1B0000}"/>
    <cellStyle name="Millares 6 31" xfId="9027" xr:uid="{00000000-0005-0000-0000-00000D1B0000}"/>
    <cellStyle name="Millares 6 32" xfId="9028" xr:uid="{00000000-0005-0000-0000-00000E1B0000}"/>
    <cellStyle name="Millares 6 33" xfId="9029" xr:uid="{00000000-0005-0000-0000-00000F1B0000}"/>
    <cellStyle name="Millares 6 34" xfId="9030" xr:uid="{00000000-0005-0000-0000-0000101B0000}"/>
    <cellStyle name="Millares 6 35" xfId="9031" xr:uid="{00000000-0005-0000-0000-0000111B0000}"/>
    <cellStyle name="Millares 6 36" xfId="9032" xr:uid="{00000000-0005-0000-0000-0000121B0000}"/>
    <cellStyle name="Millares 6 37" xfId="9033" xr:uid="{00000000-0005-0000-0000-0000131B0000}"/>
    <cellStyle name="Millares 6 38" xfId="9034" xr:uid="{00000000-0005-0000-0000-0000141B0000}"/>
    <cellStyle name="Millares 6 39" xfId="9035" xr:uid="{00000000-0005-0000-0000-0000151B0000}"/>
    <cellStyle name="Millares 6 4" xfId="600" xr:uid="{00000000-0005-0000-0000-0000161B0000}"/>
    <cellStyle name="Millares 6 4 2" xfId="3040" xr:uid="{00000000-0005-0000-0000-0000171B0000}"/>
    <cellStyle name="Millares 6 4 3" xfId="5196" xr:uid="{00000000-0005-0000-0000-0000181B0000}"/>
    <cellStyle name="Millares 6 4 4" xfId="5762" xr:uid="{00000000-0005-0000-0000-0000191B0000}"/>
    <cellStyle name="Millares 6 40" xfId="9036" xr:uid="{00000000-0005-0000-0000-00001A1B0000}"/>
    <cellStyle name="Millares 6 41" xfId="9037" xr:uid="{00000000-0005-0000-0000-00001B1B0000}"/>
    <cellStyle name="Millares 6 42" xfId="9038" xr:uid="{00000000-0005-0000-0000-00001C1B0000}"/>
    <cellStyle name="Millares 6 43" xfId="9039" xr:uid="{00000000-0005-0000-0000-00001D1B0000}"/>
    <cellStyle name="Millares 6 44" xfId="9040" xr:uid="{00000000-0005-0000-0000-00001E1B0000}"/>
    <cellStyle name="Millares 6 45" xfId="9041" xr:uid="{00000000-0005-0000-0000-00001F1B0000}"/>
    <cellStyle name="Millares 6 46" xfId="9042" xr:uid="{00000000-0005-0000-0000-0000201B0000}"/>
    <cellStyle name="Millares 6 47" xfId="9043" xr:uid="{00000000-0005-0000-0000-0000211B0000}"/>
    <cellStyle name="Millares 6 48" xfId="9044" xr:uid="{00000000-0005-0000-0000-0000221B0000}"/>
    <cellStyle name="Millares 6 49" xfId="9045" xr:uid="{00000000-0005-0000-0000-0000231B0000}"/>
    <cellStyle name="Millares 6 5" xfId="601" xr:uid="{00000000-0005-0000-0000-0000241B0000}"/>
    <cellStyle name="Millares 6 5 2" xfId="2941" xr:uid="{00000000-0005-0000-0000-0000251B0000}"/>
    <cellStyle name="Millares 6 5 3" xfId="5113" xr:uid="{00000000-0005-0000-0000-0000261B0000}"/>
    <cellStyle name="Millares 6 5 4" xfId="5686" xr:uid="{00000000-0005-0000-0000-0000271B0000}"/>
    <cellStyle name="Millares 6 50" xfId="9046" xr:uid="{00000000-0005-0000-0000-0000281B0000}"/>
    <cellStyle name="Millares 6 51" xfId="9047" xr:uid="{00000000-0005-0000-0000-0000291B0000}"/>
    <cellStyle name="Millares 6 52" xfId="9048" xr:uid="{00000000-0005-0000-0000-00002A1B0000}"/>
    <cellStyle name="Millares 6 53" xfId="9049" xr:uid="{00000000-0005-0000-0000-00002B1B0000}"/>
    <cellStyle name="Millares 6 54" xfId="9050" xr:uid="{00000000-0005-0000-0000-00002C1B0000}"/>
    <cellStyle name="Millares 6 55" xfId="9051" xr:uid="{00000000-0005-0000-0000-00002D1B0000}"/>
    <cellStyle name="Millares 6 56" xfId="9052" xr:uid="{00000000-0005-0000-0000-00002E1B0000}"/>
    <cellStyle name="Millares 6 57" xfId="9053" xr:uid="{00000000-0005-0000-0000-00002F1B0000}"/>
    <cellStyle name="Millares 6 58" xfId="9054" xr:uid="{00000000-0005-0000-0000-0000301B0000}"/>
    <cellStyle name="Millares 6 59" xfId="9055" xr:uid="{00000000-0005-0000-0000-0000311B0000}"/>
    <cellStyle name="Millares 6 6" xfId="602" xr:uid="{00000000-0005-0000-0000-0000321B0000}"/>
    <cellStyle name="Millares 6 6 2" xfId="3036" xr:uid="{00000000-0005-0000-0000-0000331B0000}"/>
    <cellStyle name="Millares 6 6 3" xfId="5194" xr:uid="{00000000-0005-0000-0000-0000341B0000}"/>
    <cellStyle name="Millares 6 6 4" xfId="5760" xr:uid="{00000000-0005-0000-0000-0000351B0000}"/>
    <cellStyle name="Millares 6 60" xfId="9056" xr:uid="{00000000-0005-0000-0000-0000361B0000}"/>
    <cellStyle name="Millares 6 61" xfId="9057" xr:uid="{00000000-0005-0000-0000-0000371B0000}"/>
    <cellStyle name="Millares 6 62" xfId="9058" xr:uid="{00000000-0005-0000-0000-0000381B0000}"/>
    <cellStyle name="Millares 6 63" xfId="9059" xr:uid="{00000000-0005-0000-0000-0000391B0000}"/>
    <cellStyle name="Millares 6 64" xfId="9060" xr:uid="{00000000-0005-0000-0000-00003A1B0000}"/>
    <cellStyle name="Millares 6 65" xfId="9061" xr:uid="{00000000-0005-0000-0000-00003B1B0000}"/>
    <cellStyle name="Millares 6 66" xfId="9062" xr:uid="{00000000-0005-0000-0000-00003C1B0000}"/>
    <cellStyle name="Millares 6 67" xfId="9063" xr:uid="{00000000-0005-0000-0000-00003D1B0000}"/>
    <cellStyle name="Millares 6 68" xfId="9064" xr:uid="{00000000-0005-0000-0000-00003E1B0000}"/>
    <cellStyle name="Millares 6 69" xfId="9065" xr:uid="{00000000-0005-0000-0000-00003F1B0000}"/>
    <cellStyle name="Millares 6 7" xfId="603" xr:uid="{00000000-0005-0000-0000-0000401B0000}"/>
    <cellStyle name="Millares 6 7 2" xfId="3186" xr:uid="{00000000-0005-0000-0000-0000411B0000}"/>
    <cellStyle name="Millares 6 7 3" xfId="5320" xr:uid="{00000000-0005-0000-0000-0000421B0000}"/>
    <cellStyle name="Millares 6 7 4" xfId="5882" xr:uid="{00000000-0005-0000-0000-0000431B0000}"/>
    <cellStyle name="Millares 6 70" xfId="9066" xr:uid="{00000000-0005-0000-0000-0000441B0000}"/>
    <cellStyle name="Millares 6 71" xfId="9067" xr:uid="{00000000-0005-0000-0000-0000451B0000}"/>
    <cellStyle name="Millares 6 72" xfId="9068" xr:uid="{00000000-0005-0000-0000-0000461B0000}"/>
    <cellStyle name="Millares 6 73" xfId="9069" xr:uid="{00000000-0005-0000-0000-0000471B0000}"/>
    <cellStyle name="Millares 6 74" xfId="9070" xr:uid="{00000000-0005-0000-0000-0000481B0000}"/>
    <cellStyle name="Millares 6 75" xfId="9071" xr:uid="{00000000-0005-0000-0000-0000491B0000}"/>
    <cellStyle name="Millares 6 76" xfId="9072" xr:uid="{00000000-0005-0000-0000-00004A1B0000}"/>
    <cellStyle name="Millares 6 77" xfId="9073" xr:uid="{00000000-0005-0000-0000-00004B1B0000}"/>
    <cellStyle name="Millares 6 78" xfId="9074" xr:uid="{00000000-0005-0000-0000-00004C1B0000}"/>
    <cellStyle name="Millares 6 79" xfId="9075" xr:uid="{00000000-0005-0000-0000-00004D1B0000}"/>
    <cellStyle name="Millares 6 8" xfId="604" xr:uid="{00000000-0005-0000-0000-00004E1B0000}"/>
    <cellStyle name="Millares 6 8 2" xfId="3206" xr:uid="{00000000-0005-0000-0000-00004F1B0000}"/>
    <cellStyle name="Millares 6 8 3" xfId="5331" xr:uid="{00000000-0005-0000-0000-0000501B0000}"/>
    <cellStyle name="Millares 6 8 4" xfId="5891" xr:uid="{00000000-0005-0000-0000-0000511B0000}"/>
    <cellStyle name="Millares 6 80" xfId="9076" xr:uid="{00000000-0005-0000-0000-0000521B0000}"/>
    <cellStyle name="Millares 6 81" xfId="9077" xr:uid="{00000000-0005-0000-0000-0000531B0000}"/>
    <cellStyle name="Millares 6 82" xfId="9078" xr:uid="{00000000-0005-0000-0000-0000541B0000}"/>
    <cellStyle name="Millares 6 83" xfId="9079" xr:uid="{00000000-0005-0000-0000-0000551B0000}"/>
    <cellStyle name="Millares 6 84" xfId="9080" xr:uid="{00000000-0005-0000-0000-0000561B0000}"/>
    <cellStyle name="Millares 6 85" xfId="9081" xr:uid="{00000000-0005-0000-0000-0000571B0000}"/>
    <cellStyle name="Millares 6 86" xfId="9082" xr:uid="{00000000-0005-0000-0000-0000581B0000}"/>
    <cellStyle name="Millares 6 87" xfId="9083" xr:uid="{00000000-0005-0000-0000-0000591B0000}"/>
    <cellStyle name="Millares 6 88" xfId="9084" xr:uid="{00000000-0005-0000-0000-00005A1B0000}"/>
    <cellStyle name="Millares 6 9" xfId="605" xr:uid="{00000000-0005-0000-0000-00005B1B0000}"/>
    <cellStyle name="Millares 6 9 2" xfId="3198" xr:uid="{00000000-0005-0000-0000-00005C1B0000}"/>
    <cellStyle name="Millares 6 9 3" xfId="5328" xr:uid="{00000000-0005-0000-0000-00005D1B0000}"/>
    <cellStyle name="Millares 6 9 4" xfId="5889" xr:uid="{00000000-0005-0000-0000-00005E1B0000}"/>
    <cellStyle name="Millares 7" xfId="606" xr:uid="{00000000-0005-0000-0000-00005F1B0000}"/>
    <cellStyle name="Millares 7 10" xfId="607" xr:uid="{00000000-0005-0000-0000-0000601B0000}"/>
    <cellStyle name="Millares 7 10 2" xfId="3371" xr:uid="{00000000-0005-0000-0000-0000611B0000}"/>
    <cellStyle name="Millares 7 10 2 2" xfId="3826" xr:uid="{00000000-0005-0000-0000-0000621B0000}"/>
    <cellStyle name="Millares 7 10 3" xfId="5467" xr:uid="{00000000-0005-0000-0000-0000631B0000}"/>
    <cellStyle name="Millares 7 10 4" xfId="6017" xr:uid="{00000000-0005-0000-0000-0000641B0000}"/>
    <cellStyle name="Millares 7 11" xfId="608" xr:uid="{00000000-0005-0000-0000-0000651B0000}"/>
    <cellStyle name="Millares 7 11 2" xfId="3431" xr:uid="{00000000-0005-0000-0000-0000661B0000}"/>
    <cellStyle name="Millares 7 11 2 2" xfId="3827" xr:uid="{00000000-0005-0000-0000-0000671B0000}"/>
    <cellStyle name="Millares 7 11 3" xfId="5521" xr:uid="{00000000-0005-0000-0000-0000681B0000}"/>
    <cellStyle name="Millares 7 11 4" xfId="6071" xr:uid="{00000000-0005-0000-0000-0000691B0000}"/>
    <cellStyle name="Millares 7 12" xfId="609" xr:uid="{00000000-0005-0000-0000-00006A1B0000}"/>
    <cellStyle name="Millares 7 12 2" xfId="3825" xr:uid="{00000000-0005-0000-0000-00006B1B0000}"/>
    <cellStyle name="Millares 7 13" xfId="610" xr:uid="{00000000-0005-0000-0000-00006C1B0000}"/>
    <cellStyle name="Millares 7 13 2" xfId="3828" xr:uid="{00000000-0005-0000-0000-00006D1B0000}"/>
    <cellStyle name="Millares 7 14" xfId="611" xr:uid="{00000000-0005-0000-0000-00006E1B0000}"/>
    <cellStyle name="Millares 7 14 2" xfId="3829" xr:uid="{00000000-0005-0000-0000-00006F1B0000}"/>
    <cellStyle name="Millares 7 15" xfId="612" xr:uid="{00000000-0005-0000-0000-0000701B0000}"/>
    <cellStyle name="Millares 7 15 2" xfId="3830" xr:uid="{00000000-0005-0000-0000-0000711B0000}"/>
    <cellStyle name="Millares 7 16" xfId="613" xr:uid="{00000000-0005-0000-0000-0000721B0000}"/>
    <cellStyle name="Millares 7 16 2" xfId="3831" xr:uid="{00000000-0005-0000-0000-0000731B0000}"/>
    <cellStyle name="Millares 7 17" xfId="614" xr:uid="{00000000-0005-0000-0000-0000741B0000}"/>
    <cellStyle name="Millares 7 17 2" xfId="3832" xr:uid="{00000000-0005-0000-0000-0000751B0000}"/>
    <cellStyle name="Millares 7 18" xfId="615" xr:uid="{00000000-0005-0000-0000-0000761B0000}"/>
    <cellStyle name="Millares 7 18 2" xfId="3833" xr:uid="{00000000-0005-0000-0000-0000771B0000}"/>
    <cellStyle name="Millares 7 19" xfId="616" xr:uid="{00000000-0005-0000-0000-0000781B0000}"/>
    <cellStyle name="Millares 7 19 2" xfId="3834" xr:uid="{00000000-0005-0000-0000-0000791B0000}"/>
    <cellStyle name="Millares 7 2" xfId="617" xr:uid="{00000000-0005-0000-0000-00007A1B0000}"/>
    <cellStyle name="Millares 7 2 10" xfId="9085" xr:uid="{00000000-0005-0000-0000-00007B1B0000}"/>
    <cellStyle name="Millares 7 2 11" xfId="9086" xr:uid="{00000000-0005-0000-0000-00007C1B0000}"/>
    <cellStyle name="Millares 7 2 12" xfId="9087" xr:uid="{00000000-0005-0000-0000-00007D1B0000}"/>
    <cellStyle name="Millares 7 2 13" xfId="9088" xr:uid="{00000000-0005-0000-0000-00007E1B0000}"/>
    <cellStyle name="Millares 7 2 14" xfId="9089" xr:uid="{00000000-0005-0000-0000-00007F1B0000}"/>
    <cellStyle name="Millares 7 2 15" xfId="9090" xr:uid="{00000000-0005-0000-0000-0000801B0000}"/>
    <cellStyle name="Millares 7 2 16" xfId="9091" xr:uid="{00000000-0005-0000-0000-0000811B0000}"/>
    <cellStyle name="Millares 7 2 17" xfId="9092" xr:uid="{00000000-0005-0000-0000-0000821B0000}"/>
    <cellStyle name="Millares 7 2 18" xfId="9093" xr:uid="{00000000-0005-0000-0000-0000831B0000}"/>
    <cellStyle name="Millares 7 2 19" xfId="9094" xr:uid="{00000000-0005-0000-0000-0000841B0000}"/>
    <cellStyle name="Millares 7 2 2" xfId="2936" xr:uid="{00000000-0005-0000-0000-0000851B0000}"/>
    <cellStyle name="Millares 7 2 2 2" xfId="3835" xr:uid="{00000000-0005-0000-0000-0000861B0000}"/>
    <cellStyle name="Millares 7 2 20" xfId="9095" xr:uid="{00000000-0005-0000-0000-0000871B0000}"/>
    <cellStyle name="Millares 7 2 21" xfId="9096" xr:uid="{00000000-0005-0000-0000-0000881B0000}"/>
    <cellStyle name="Millares 7 2 22" xfId="9097" xr:uid="{00000000-0005-0000-0000-0000891B0000}"/>
    <cellStyle name="Millares 7 2 23" xfId="9098" xr:uid="{00000000-0005-0000-0000-00008A1B0000}"/>
    <cellStyle name="Millares 7 2 24" xfId="9099" xr:uid="{00000000-0005-0000-0000-00008B1B0000}"/>
    <cellStyle name="Millares 7 2 25" xfId="9100" xr:uid="{00000000-0005-0000-0000-00008C1B0000}"/>
    <cellStyle name="Millares 7 2 26" xfId="9101" xr:uid="{00000000-0005-0000-0000-00008D1B0000}"/>
    <cellStyle name="Millares 7 2 27" xfId="9102" xr:uid="{00000000-0005-0000-0000-00008E1B0000}"/>
    <cellStyle name="Millares 7 2 28" xfId="9103" xr:uid="{00000000-0005-0000-0000-00008F1B0000}"/>
    <cellStyle name="Millares 7 2 29" xfId="9104" xr:uid="{00000000-0005-0000-0000-0000901B0000}"/>
    <cellStyle name="Millares 7 2 3" xfId="5110" xr:uid="{00000000-0005-0000-0000-0000911B0000}"/>
    <cellStyle name="Millares 7 2 30" xfId="9105" xr:uid="{00000000-0005-0000-0000-0000921B0000}"/>
    <cellStyle name="Millares 7 2 31" xfId="9106" xr:uid="{00000000-0005-0000-0000-0000931B0000}"/>
    <cellStyle name="Millares 7 2 32" xfId="9107" xr:uid="{00000000-0005-0000-0000-0000941B0000}"/>
    <cellStyle name="Millares 7 2 33" xfId="9108" xr:uid="{00000000-0005-0000-0000-0000951B0000}"/>
    <cellStyle name="Millares 7 2 34" xfId="9109" xr:uid="{00000000-0005-0000-0000-0000961B0000}"/>
    <cellStyle name="Millares 7 2 35" xfId="9110" xr:uid="{00000000-0005-0000-0000-0000971B0000}"/>
    <cellStyle name="Millares 7 2 36" xfId="9111" xr:uid="{00000000-0005-0000-0000-0000981B0000}"/>
    <cellStyle name="Millares 7 2 37" xfId="9112" xr:uid="{00000000-0005-0000-0000-0000991B0000}"/>
    <cellStyle name="Millares 7 2 38" xfId="9113" xr:uid="{00000000-0005-0000-0000-00009A1B0000}"/>
    <cellStyle name="Millares 7 2 39" xfId="9114" xr:uid="{00000000-0005-0000-0000-00009B1B0000}"/>
    <cellStyle name="Millares 7 2 4" xfId="5684" xr:uid="{00000000-0005-0000-0000-00009C1B0000}"/>
    <cellStyle name="Millares 7 2 40" xfId="9115" xr:uid="{00000000-0005-0000-0000-00009D1B0000}"/>
    <cellStyle name="Millares 7 2 41" xfId="9116" xr:uid="{00000000-0005-0000-0000-00009E1B0000}"/>
    <cellStyle name="Millares 7 2 42" xfId="9117" xr:uid="{00000000-0005-0000-0000-00009F1B0000}"/>
    <cellStyle name="Millares 7 2 43" xfId="9118" xr:uid="{00000000-0005-0000-0000-0000A01B0000}"/>
    <cellStyle name="Millares 7 2 44" xfId="9119" xr:uid="{00000000-0005-0000-0000-0000A11B0000}"/>
    <cellStyle name="Millares 7 2 45" xfId="9120" xr:uid="{00000000-0005-0000-0000-0000A21B0000}"/>
    <cellStyle name="Millares 7 2 46" xfId="9121" xr:uid="{00000000-0005-0000-0000-0000A31B0000}"/>
    <cellStyle name="Millares 7 2 47" xfId="9122" xr:uid="{00000000-0005-0000-0000-0000A41B0000}"/>
    <cellStyle name="Millares 7 2 48" xfId="9123" xr:uid="{00000000-0005-0000-0000-0000A51B0000}"/>
    <cellStyle name="Millares 7 2 49" xfId="9124" xr:uid="{00000000-0005-0000-0000-0000A61B0000}"/>
    <cellStyle name="Millares 7 2 5" xfId="9125" xr:uid="{00000000-0005-0000-0000-0000A71B0000}"/>
    <cellStyle name="Millares 7 2 50" xfId="9126" xr:uid="{00000000-0005-0000-0000-0000A81B0000}"/>
    <cellStyle name="Millares 7 2 51" xfId="9127" xr:uid="{00000000-0005-0000-0000-0000A91B0000}"/>
    <cellStyle name="Millares 7 2 52" xfId="9128" xr:uid="{00000000-0005-0000-0000-0000AA1B0000}"/>
    <cellStyle name="Millares 7 2 53" xfId="9129" xr:uid="{00000000-0005-0000-0000-0000AB1B0000}"/>
    <cellStyle name="Millares 7 2 54" xfId="9130" xr:uid="{00000000-0005-0000-0000-0000AC1B0000}"/>
    <cellStyle name="Millares 7 2 55" xfId="9131" xr:uid="{00000000-0005-0000-0000-0000AD1B0000}"/>
    <cellStyle name="Millares 7 2 56" xfId="9132" xr:uid="{00000000-0005-0000-0000-0000AE1B0000}"/>
    <cellStyle name="Millares 7 2 57" xfId="9133" xr:uid="{00000000-0005-0000-0000-0000AF1B0000}"/>
    <cellStyle name="Millares 7 2 58" xfId="9134" xr:uid="{00000000-0005-0000-0000-0000B01B0000}"/>
    <cellStyle name="Millares 7 2 59" xfId="9135" xr:uid="{00000000-0005-0000-0000-0000B11B0000}"/>
    <cellStyle name="Millares 7 2 6" xfId="9136" xr:uid="{00000000-0005-0000-0000-0000B21B0000}"/>
    <cellStyle name="Millares 7 2 60" xfId="9137" xr:uid="{00000000-0005-0000-0000-0000B31B0000}"/>
    <cellStyle name="Millares 7 2 61" xfId="9138" xr:uid="{00000000-0005-0000-0000-0000B41B0000}"/>
    <cellStyle name="Millares 7 2 62" xfId="9139" xr:uid="{00000000-0005-0000-0000-0000B51B0000}"/>
    <cellStyle name="Millares 7 2 63" xfId="9140" xr:uid="{00000000-0005-0000-0000-0000B61B0000}"/>
    <cellStyle name="Millares 7 2 64" xfId="9141" xr:uid="{00000000-0005-0000-0000-0000B71B0000}"/>
    <cellStyle name="Millares 7 2 65" xfId="9142" xr:uid="{00000000-0005-0000-0000-0000B81B0000}"/>
    <cellStyle name="Millares 7 2 66" xfId="9143" xr:uid="{00000000-0005-0000-0000-0000B91B0000}"/>
    <cellStyle name="Millares 7 2 7" xfId="9144" xr:uid="{00000000-0005-0000-0000-0000BA1B0000}"/>
    <cellStyle name="Millares 7 2 8" xfId="9145" xr:uid="{00000000-0005-0000-0000-0000BB1B0000}"/>
    <cellStyle name="Millares 7 2 9" xfId="9146" xr:uid="{00000000-0005-0000-0000-0000BC1B0000}"/>
    <cellStyle name="Millares 7 20" xfId="618" xr:uid="{00000000-0005-0000-0000-0000BD1B0000}"/>
    <cellStyle name="Millares 7 20 2" xfId="3836" xr:uid="{00000000-0005-0000-0000-0000BE1B0000}"/>
    <cellStyle name="Millares 7 21" xfId="619" xr:uid="{00000000-0005-0000-0000-0000BF1B0000}"/>
    <cellStyle name="Millares 7 21 2" xfId="3837" xr:uid="{00000000-0005-0000-0000-0000C01B0000}"/>
    <cellStyle name="Millares 7 22" xfId="1504" xr:uid="{00000000-0005-0000-0000-0000C11B0000}"/>
    <cellStyle name="Millares 7 23" xfId="4382" xr:uid="{00000000-0005-0000-0000-0000C21B0000}"/>
    <cellStyle name="Millares 7 24" xfId="4423" xr:uid="{00000000-0005-0000-0000-0000C31B0000}"/>
    <cellStyle name="Millares 7 25" xfId="9147" xr:uid="{00000000-0005-0000-0000-0000C41B0000}"/>
    <cellStyle name="Millares 7 26" xfId="9148" xr:uid="{00000000-0005-0000-0000-0000C51B0000}"/>
    <cellStyle name="Millares 7 27" xfId="9149" xr:uid="{00000000-0005-0000-0000-0000C61B0000}"/>
    <cellStyle name="Millares 7 28" xfId="9150" xr:uid="{00000000-0005-0000-0000-0000C71B0000}"/>
    <cellStyle name="Millares 7 29" xfId="9151" xr:uid="{00000000-0005-0000-0000-0000C81B0000}"/>
    <cellStyle name="Millares 7 3" xfId="620" xr:uid="{00000000-0005-0000-0000-0000C91B0000}"/>
    <cellStyle name="Millares 7 3 2" xfId="3039" xr:uid="{00000000-0005-0000-0000-0000CA1B0000}"/>
    <cellStyle name="Millares 7 3 2 2" xfId="3838" xr:uid="{00000000-0005-0000-0000-0000CB1B0000}"/>
    <cellStyle name="Millares 7 3 3" xfId="5195" xr:uid="{00000000-0005-0000-0000-0000CC1B0000}"/>
    <cellStyle name="Millares 7 3 4" xfId="5761" xr:uid="{00000000-0005-0000-0000-0000CD1B0000}"/>
    <cellStyle name="Millares 7 30" xfId="9152" xr:uid="{00000000-0005-0000-0000-0000CE1B0000}"/>
    <cellStyle name="Millares 7 31" xfId="9153" xr:uid="{00000000-0005-0000-0000-0000CF1B0000}"/>
    <cellStyle name="Millares 7 32" xfId="9154" xr:uid="{00000000-0005-0000-0000-0000D01B0000}"/>
    <cellStyle name="Millares 7 33" xfId="9155" xr:uid="{00000000-0005-0000-0000-0000D11B0000}"/>
    <cellStyle name="Millares 7 34" xfId="9156" xr:uid="{00000000-0005-0000-0000-0000D21B0000}"/>
    <cellStyle name="Millares 7 35" xfId="9157" xr:uid="{00000000-0005-0000-0000-0000D31B0000}"/>
    <cellStyle name="Millares 7 36" xfId="9158" xr:uid="{00000000-0005-0000-0000-0000D41B0000}"/>
    <cellStyle name="Millares 7 37" xfId="9159" xr:uid="{00000000-0005-0000-0000-0000D51B0000}"/>
    <cellStyle name="Millares 7 38" xfId="9160" xr:uid="{00000000-0005-0000-0000-0000D61B0000}"/>
    <cellStyle name="Millares 7 39" xfId="9161" xr:uid="{00000000-0005-0000-0000-0000D71B0000}"/>
    <cellStyle name="Millares 7 4" xfId="621" xr:uid="{00000000-0005-0000-0000-0000D81B0000}"/>
    <cellStyle name="Millares 7 4 2" xfId="3004" xr:uid="{00000000-0005-0000-0000-0000D91B0000}"/>
    <cellStyle name="Millares 7 4 2 2" xfId="3839" xr:uid="{00000000-0005-0000-0000-0000DA1B0000}"/>
    <cellStyle name="Millares 7 4 3" xfId="5169" xr:uid="{00000000-0005-0000-0000-0000DB1B0000}"/>
    <cellStyle name="Millares 7 4 4" xfId="5739" xr:uid="{00000000-0005-0000-0000-0000DC1B0000}"/>
    <cellStyle name="Millares 7 40" xfId="9162" xr:uid="{00000000-0005-0000-0000-0000DD1B0000}"/>
    <cellStyle name="Millares 7 41" xfId="9163" xr:uid="{00000000-0005-0000-0000-0000DE1B0000}"/>
    <cellStyle name="Millares 7 42" xfId="9164" xr:uid="{00000000-0005-0000-0000-0000DF1B0000}"/>
    <cellStyle name="Millares 7 43" xfId="9165" xr:uid="{00000000-0005-0000-0000-0000E01B0000}"/>
    <cellStyle name="Millares 7 44" xfId="9166" xr:uid="{00000000-0005-0000-0000-0000E11B0000}"/>
    <cellStyle name="Millares 7 45" xfId="9167" xr:uid="{00000000-0005-0000-0000-0000E21B0000}"/>
    <cellStyle name="Millares 7 46" xfId="9168" xr:uid="{00000000-0005-0000-0000-0000E31B0000}"/>
    <cellStyle name="Millares 7 47" xfId="9169" xr:uid="{00000000-0005-0000-0000-0000E41B0000}"/>
    <cellStyle name="Millares 7 48" xfId="9170" xr:uid="{00000000-0005-0000-0000-0000E51B0000}"/>
    <cellStyle name="Millares 7 49" xfId="9171" xr:uid="{00000000-0005-0000-0000-0000E61B0000}"/>
    <cellStyle name="Millares 7 5" xfId="622" xr:uid="{00000000-0005-0000-0000-0000E71B0000}"/>
    <cellStyle name="Millares 7 5 2" xfId="2981" xr:uid="{00000000-0005-0000-0000-0000E81B0000}"/>
    <cellStyle name="Millares 7 5 2 2" xfId="3840" xr:uid="{00000000-0005-0000-0000-0000E91B0000}"/>
    <cellStyle name="Millares 7 5 3" xfId="5151" xr:uid="{00000000-0005-0000-0000-0000EA1B0000}"/>
    <cellStyle name="Millares 7 5 4" xfId="5722" xr:uid="{00000000-0005-0000-0000-0000EB1B0000}"/>
    <cellStyle name="Millares 7 50" xfId="9172" xr:uid="{00000000-0005-0000-0000-0000EC1B0000}"/>
    <cellStyle name="Millares 7 51" xfId="9173" xr:uid="{00000000-0005-0000-0000-0000ED1B0000}"/>
    <cellStyle name="Millares 7 52" xfId="9174" xr:uid="{00000000-0005-0000-0000-0000EE1B0000}"/>
    <cellStyle name="Millares 7 53" xfId="9175" xr:uid="{00000000-0005-0000-0000-0000EF1B0000}"/>
    <cellStyle name="Millares 7 54" xfId="9176" xr:uid="{00000000-0005-0000-0000-0000F01B0000}"/>
    <cellStyle name="Millares 7 55" xfId="9177" xr:uid="{00000000-0005-0000-0000-0000F11B0000}"/>
    <cellStyle name="Millares 7 56" xfId="9178" xr:uid="{00000000-0005-0000-0000-0000F21B0000}"/>
    <cellStyle name="Millares 7 57" xfId="9179" xr:uid="{00000000-0005-0000-0000-0000F31B0000}"/>
    <cellStyle name="Millares 7 58" xfId="9180" xr:uid="{00000000-0005-0000-0000-0000F41B0000}"/>
    <cellStyle name="Millares 7 59" xfId="9181" xr:uid="{00000000-0005-0000-0000-0000F51B0000}"/>
    <cellStyle name="Millares 7 6" xfId="623" xr:uid="{00000000-0005-0000-0000-0000F61B0000}"/>
    <cellStyle name="Millares 7 6 2" xfId="3187" xr:uid="{00000000-0005-0000-0000-0000F71B0000}"/>
    <cellStyle name="Millares 7 6 2 2" xfId="3841" xr:uid="{00000000-0005-0000-0000-0000F81B0000}"/>
    <cellStyle name="Millares 7 6 3" xfId="5321" xr:uid="{00000000-0005-0000-0000-0000F91B0000}"/>
    <cellStyle name="Millares 7 6 4" xfId="5883" xr:uid="{00000000-0005-0000-0000-0000FA1B0000}"/>
    <cellStyle name="Millares 7 60" xfId="9182" xr:uid="{00000000-0005-0000-0000-0000FB1B0000}"/>
    <cellStyle name="Millares 7 61" xfId="9183" xr:uid="{00000000-0005-0000-0000-0000FC1B0000}"/>
    <cellStyle name="Millares 7 62" xfId="9184" xr:uid="{00000000-0005-0000-0000-0000FD1B0000}"/>
    <cellStyle name="Millares 7 63" xfId="9185" xr:uid="{00000000-0005-0000-0000-0000FE1B0000}"/>
    <cellStyle name="Millares 7 64" xfId="9186" xr:uid="{00000000-0005-0000-0000-0000FF1B0000}"/>
    <cellStyle name="Millares 7 65" xfId="9187" xr:uid="{00000000-0005-0000-0000-0000001C0000}"/>
    <cellStyle name="Millares 7 66" xfId="9188" xr:uid="{00000000-0005-0000-0000-0000011C0000}"/>
    <cellStyle name="Millares 7 67" xfId="9189" xr:uid="{00000000-0005-0000-0000-0000021C0000}"/>
    <cellStyle name="Millares 7 68" xfId="9190" xr:uid="{00000000-0005-0000-0000-0000031C0000}"/>
    <cellStyle name="Millares 7 69" xfId="9191" xr:uid="{00000000-0005-0000-0000-0000041C0000}"/>
    <cellStyle name="Millares 7 7" xfId="624" xr:uid="{00000000-0005-0000-0000-0000051C0000}"/>
    <cellStyle name="Millares 7 7 2" xfId="3329" xr:uid="{00000000-0005-0000-0000-0000061C0000}"/>
    <cellStyle name="Millares 7 7 2 2" xfId="3842" xr:uid="{00000000-0005-0000-0000-0000071C0000}"/>
    <cellStyle name="Millares 7 7 3" xfId="5431" xr:uid="{00000000-0005-0000-0000-0000081C0000}"/>
    <cellStyle name="Millares 7 7 4" xfId="5985" xr:uid="{00000000-0005-0000-0000-0000091C0000}"/>
    <cellStyle name="Millares 7 70" xfId="9192" xr:uid="{00000000-0005-0000-0000-00000A1C0000}"/>
    <cellStyle name="Millares 7 71" xfId="9193" xr:uid="{00000000-0005-0000-0000-00000B1C0000}"/>
    <cellStyle name="Millares 7 72" xfId="9194" xr:uid="{00000000-0005-0000-0000-00000C1C0000}"/>
    <cellStyle name="Millares 7 73" xfId="9195" xr:uid="{00000000-0005-0000-0000-00000D1C0000}"/>
    <cellStyle name="Millares 7 74" xfId="9196" xr:uid="{00000000-0005-0000-0000-00000E1C0000}"/>
    <cellStyle name="Millares 7 75" xfId="9197" xr:uid="{00000000-0005-0000-0000-00000F1C0000}"/>
    <cellStyle name="Millares 7 76" xfId="9198" xr:uid="{00000000-0005-0000-0000-0000101C0000}"/>
    <cellStyle name="Millares 7 77" xfId="9199" xr:uid="{00000000-0005-0000-0000-0000111C0000}"/>
    <cellStyle name="Millares 7 78" xfId="9200" xr:uid="{00000000-0005-0000-0000-0000121C0000}"/>
    <cellStyle name="Millares 7 79" xfId="9201" xr:uid="{00000000-0005-0000-0000-0000131C0000}"/>
    <cellStyle name="Millares 7 8" xfId="625" xr:uid="{00000000-0005-0000-0000-0000141C0000}"/>
    <cellStyle name="Millares 7 8 2" xfId="3324" xr:uid="{00000000-0005-0000-0000-0000151C0000}"/>
    <cellStyle name="Millares 7 8 2 2" xfId="3843" xr:uid="{00000000-0005-0000-0000-0000161C0000}"/>
    <cellStyle name="Millares 7 8 3" xfId="5429" xr:uid="{00000000-0005-0000-0000-0000171C0000}"/>
    <cellStyle name="Millares 7 8 4" xfId="5983" xr:uid="{00000000-0005-0000-0000-0000181C0000}"/>
    <cellStyle name="Millares 7 80" xfId="9202" xr:uid="{00000000-0005-0000-0000-0000191C0000}"/>
    <cellStyle name="Millares 7 81" xfId="9203" xr:uid="{00000000-0005-0000-0000-00001A1C0000}"/>
    <cellStyle name="Millares 7 82" xfId="9204" xr:uid="{00000000-0005-0000-0000-00001B1C0000}"/>
    <cellStyle name="Millares 7 83" xfId="9205" xr:uid="{00000000-0005-0000-0000-00001C1C0000}"/>
    <cellStyle name="Millares 7 84" xfId="9206" xr:uid="{00000000-0005-0000-0000-00001D1C0000}"/>
    <cellStyle name="Millares 7 85" xfId="9207" xr:uid="{00000000-0005-0000-0000-00001E1C0000}"/>
    <cellStyle name="Millares 7 86" xfId="9208" xr:uid="{00000000-0005-0000-0000-00001F1C0000}"/>
    <cellStyle name="Millares 7 9" xfId="626" xr:uid="{00000000-0005-0000-0000-0000201C0000}"/>
    <cellStyle name="Millares 7 9 2" xfId="3353" xr:uid="{00000000-0005-0000-0000-0000211C0000}"/>
    <cellStyle name="Millares 7 9 2 2" xfId="3844" xr:uid="{00000000-0005-0000-0000-0000221C0000}"/>
    <cellStyle name="Millares 7 9 3" xfId="5452" xr:uid="{00000000-0005-0000-0000-0000231C0000}"/>
    <cellStyle name="Millares 7 9 4" xfId="6004" xr:uid="{00000000-0005-0000-0000-0000241C0000}"/>
    <cellStyle name="Millares 8" xfId="627" xr:uid="{00000000-0005-0000-0000-0000251C0000}"/>
    <cellStyle name="Millares 8 10" xfId="628" xr:uid="{00000000-0005-0000-0000-0000261C0000}"/>
    <cellStyle name="Millares 8 10 2" xfId="3846" xr:uid="{00000000-0005-0000-0000-0000271C0000}"/>
    <cellStyle name="Millares 8 11" xfId="629" xr:uid="{00000000-0005-0000-0000-0000281C0000}"/>
    <cellStyle name="Millares 8 11 2" xfId="3847" xr:uid="{00000000-0005-0000-0000-0000291C0000}"/>
    <cellStyle name="Millares 8 12" xfId="630" xr:uid="{00000000-0005-0000-0000-00002A1C0000}"/>
    <cellStyle name="Millares 8 12 2" xfId="3848" xr:uid="{00000000-0005-0000-0000-00002B1C0000}"/>
    <cellStyle name="Millares 8 13" xfId="631" xr:uid="{00000000-0005-0000-0000-00002C1C0000}"/>
    <cellStyle name="Millares 8 13 2" xfId="3849" xr:uid="{00000000-0005-0000-0000-00002D1C0000}"/>
    <cellStyle name="Millares 8 14" xfId="632" xr:uid="{00000000-0005-0000-0000-00002E1C0000}"/>
    <cellStyle name="Millares 8 14 2" xfId="3850" xr:uid="{00000000-0005-0000-0000-00002F1C0000}"/>
    <cellStyle name="Millares 8 15" xfId="633" xr:uid="{00000000-0005-0000-0000-0000301C0000}"/>
    <cellStyle name="Millares 8 15 2" xfId="3851" xr:uid="{00000000-0005-0000-0000-0000311C0000}"/>
    <cellStyle name="Millares 8 16" xfId="634" xr:uid="{00000000-0005-0000-0000-0000321C0000}"/>
    <cellStyle name="Millares 8 16 2" xfId="3852" xr:uid="{00000000-0005-0000-0000-0000331C0000}"/>
    <cellStyle name="Millares 8 17" xfId="635" xr:uid="{00000000-0005-0000-0000-0000341C0000}"/>
    <cellStyle name="Millares 8 17 2" xfId="3853" xr:uid="{00000000-0005-0000-0000-0000351C0000}"/>
    <cellStyle name="Millares 8 18" xfId="636" xr:uid="{00000000-0005-0000-0000-0000361C0000}"/>
    <cellStyle name="Millares 8 18 2" xfId="3854" xr:uid="{00000000-0005-0000-0000-0000371C0000}"/>
    <cellStyle name="Millares 8 19" xfId="637" xr:uid="{00000000-0005-0000-0000-0000381C0000}"/>
    <cellStyle name="Millares 8 19 2" xfId="3855" xr:uid="{00000000-0005-0000-0000-0000391C0000}"/>
    <cellStyle name="Millares 8 2" xfId="638" xr:uid="{00000000-0005-0000-0000-00003A1C0000}"/>
    <cellStyle name="Millares 8 2 10" xfId="9209" xr:uid="{00000000-0005-0000-0000-00003B1C0000}"/>
    <cellStyle name="Millares 8 2 11" xfId="9210" xr:uid="{00000000-0005-0000-0000-00003C1C0000}"/>
    <cellStyle name="Millares 8 2 12" xfId="9211" xr:uid="{00000000-0005-0000-0000-00003D1C0000}"/>
    <cellStyle name="Millares 8 2 13" xfId="9212" xr:uid="{00000000-0005-0000-0000-00003E1C0000}"/>
    <cellStyle name="Millares 8 2 14" xfId="9213" xr:uid="{00000000-0005-0000-0000-00003F1C0000}"/>
    <cellStyle name="Millares 8 2 15" xfId="9214" xr:uid="{00000000-0005-0000-0000-0000401C0000}"/>
    <cellStyle name="Millares 8 2 16" xfId="9215" xr:uid="{00000000-0005-0000-0000-0000411C0000}"/>
    <cellStyle name="Millares 8 2 17" xfId="9216" xr:uid="{00000000-0005-0000-0000-0000421C0000}"/>
    <cellStyle name="Millares 8 2 18" xfId="9217" xr:uid="{00000000-0005-0000-0000-0000431C0000}"/>
    <cellStyle name="Millares 8 2 19" xfId="9218" xr:uid="{00000000-0005-0000-0000-0000441C0000}"/>
    <cellStyle name="Millares 8 2 2" xfId="3845" xr:uid="{00000000-0005-0000-0000-0000451C0000}"/>
    <cellStyle name="Millares 8 2 20" xfId="9219" xr:uid="{00000000-0005-0000-0000-0000461C0000}"/>
    <cellStyle name="Millares 8 2 21" xfId="9220" xr:uid="{00000000-0005-0000-0000-0000471C0000}"/>
    <cellStyle name="Millares 8 2 22" xfId="9221" xr:uid="{00000000-0005-0000-0000-0000481C0000}"/>
    <cellStyle name="Millares 8 2 23" xfId="9222" xr:uid="{00000000-0005-0000-0000-0000491C0000}"/>
    <cellStyle name="Millares 8 2 24" xfId="9223" xr:uid="{00000000-0005-0000-0000-00004A1C0000}"/>
    <cellStyle name="Millares 8 2 25" xfId="9224" xr:uid="{00000000-0005-0000-0000-00004B1C0000}"/>
    <cellStyle name="Millares 8 2 26" xfId="9225" xr:uid="{00000000-0005-0000-0000-00004C1C0000}"/>
    <cellStyle name="Millares 8 2 27" xfId="9226" xr:uid="{00000000-0005-0000-0000-00004D1C0000}"/>
    <cellStyle name="Millares 8 2 28" xfId="9227" xr:uid="{00000000-0005-0000-0000-00004E1C0000}"/>
    <cellStyle name="Millares 8 2 29" xfId="9228" xr:uid="{00000000-0005-0000-0000-00004F1C0000}"/>
    <cellStyle name="Millares 8 2 3" xfId="9229" xr:uid="{00000000-0005-0000-0000-0000501C0000}"/>
    <cellStyle name="Millares 8 2 30" xfId="9230" xr:uid="{00000000-0005-0000-0000-0000511C0000}"/>
    <cellStyle name="Millares 8 2 31" xfId="9231" xr:uid="{00000000-0005-0000-0000-0000521C0000}"/>
    <cellStyle name="Millares 8 2 32" xfId="9232" xr:uid="{00000000-0005-0000-0000-0000531C0000}"/>
    <cellStyle name="Millares 8 2 33" xfId="9233" xr:uid="{00000000-0005-0000-0000-0000541C0000}"/>
    <cellStyle name="Millares 8 2 34" xfId="9234" xr:uid="{00000000-0005-0000-0000-0000551C0000}"/>
    <cellStyle name="Millares 8 2 35" xfId="9235" xr:uid="{00000000-0005-0000-0000-0000561C0000}"/>
    <cellStyle name="Millares 8 2 36" xfId="9236" xr:uid="{00000000-0005-0000-0000-0000571C0000}"/>
    <cellStyle name="Millares 8 2 37" xfId="9237" xr:uid="{00000000-0005-0000-0000-0000581C0000}"/>
    <cellStyle name="Millares 8 2 38" xfId="9238" xr:uid="{00000000-0005-0000-0000-0000591C0000}"/>
    <cellStyle name="Millares 8 2 39" xfId="9239" xr:uid="{00000000-0005-0000-0000-00005A1C0000}"/>
    <cellStyle name="Millares 8 2 4" xfId="9240" xr:uid="{00000000-0005-0000-0000-00005B1C0000}"/>
    <cellStyle name="Millares 8 2 40" xfId="9241" xr:uid="{00000000-0005-0000-0000-00005C1C0000}"/>
    <cellStyle name="Millares 8 2 41" xfId="9242" xr:uid="{00000000-0005-0000-0000-00005D1C0000}"/>
    <cellStyle name="Millares 8 2 42" xfId="9243" xr:uid="{00000000-0005-0000-0000-00005E1C0000}"/>
    <cellStyle name="Millares 8 2 43" xfId="9244" xr:uid="{00000000-0005-0000-0000-00005F1C0000}"/>
    <cellStyle name="Millares 8 2 44" xfId="9245" xr:uid="{00000000-0005-0000-0000-0000601C0000}"/>
    <cellStyle name="Millares 8 2 45" xfId="9246" xr:uid="{00000000-0005-0000-0000-0000611C0000}"/>
    <cellStyle name="Millares 8 2 46" xfId="9247" xr:uid="{00000000-0005-0000-0000-0000621C0000}"/>
    <cellStyle name="Millares 8 2 47" xfId="9248" xr:uid="{00000000-0005-0000-0000-0000631C0000}"/>
    <cellStyle name="Millares 8 2 48" xfId="9249" xr:uid="{00000000-0005-0000-0000-0000641C0000}"/>
    <cellStyle name="Millares 8 2 49" xfId="9250" xr:uid="{00000000-0005-0000-0000-0000651C0000}"/>
    <cellStyle name="Millares 8 2 5" xfId="9251" xr:uid="{00000000-0005-0000-0000-0000661C0000}"/>
    <cellStyle name="Millares 8 2 50" xfId="9252" xr:uid="{00000000-0005-0000-0000-0000671C0000}"/>
    <cellStyle name="Millares 8 2 51" xfId="9253" xr:uid="{00000000-0005-0000-0000-0000681C0000}"/>
    <cellStyle name="Millares 8 2 52" xfId="9254" xr:uid="{00000000-0005-0000-0000-0000691C0000}"/>
    <cellStyle name="Millares 8 2 53" xfId="9255" xr:uid="{00000000-0005-0000-0000-00006A1C0000}"/>
    <cellStyle name="Millares 8 2 54" xfId="9256" xr:uid="{00000000-0005-0000-0000-00006B1C0000}"/>
    <cellStyle name="Millares 8 2 55" xfId="9257" xr:uid="{00000000-0005-0000-0000-00006C1C0000}"/>
    <cellStyle name="Millares 8 2 56" xfId="9258" xr:uid="{00000000-0005-0000-0000-00006D1C0000}"/>
    <cellStyle name="Millares 8 2 57" xfId="9259" xr:uid="{00000000-0005-0000-0000-00006E1C0000}"/>
    <cellStyle name="Millares 8 2 58" xfId="9260" xr:uid="{00000000-0005-0000-0000-00006F1C0000}"/>
    <cellStyle name="Millares 8 2 59" xfId="9261" xr:uid="{00000000-0005-0000-0000-0000701C0000}"/>
    <cellStyle name="Millares 8 2 6" xfId="9262" xr:uid="{00000000-0005-0000-0000-0000711C0000}"/>
    <cellStyle name="Millares 8 2 60" xfId="9263" xr:uid="{00000000-0005-0000-0000-0000721C0000}"/>
    <cellStyle name="Millares 8 2 61" xfId="9264" xr:uid="{00000000-0005-0000-0000-0000731C0000}"/>
    <cellStyle name="Millares 8 2 62" xfId="9265" xr:uid="{00000000-0005-0000-0000-0000741C0000}"/>
    <cellStyle name="Millares 8 2 63" xfId="9266" xr:uid="{00000000-0005-0000-0000-0000751C0000}"/>
    <cellStyle name="Millares 8 2 64" xfId="9267" xr:uid="{00000000-0005-0000-0000-0000761C0000}"/>
    <cellStyle name="Millares 8 2 7" xfId="9268" xr:uid="{00000000-0005-0000-0000-0000771C0000}"/>
    <cellStyle name="Millares 8 2 8" xfId="9269" xr:uid="{00000000-0005-0000-0000-0000781C0000}"/>
    <cellStyle name="Millares 8 2 9" xfId="9270" xr:uid="{00000000-0005-0000-0000-0000791C0000}"/>
    <cellStyle name="Millares 8 20" xfId="639" xr:uid="{00000000-0005-0000-0000-00007A1C0000}"/>
    <cellStyle name="Millares 8 20 2" xfId="3856" xr:uid="{00000000-0005-0000-0000-00007B1C0000}"/>
    <cellStyle name="Millares 8 21" xfId="640" xr:uid="{00000000-0005-0000-0000-00007C1C0000}"/>
    <cellStyle name="Millares 8 21 2" xfId="3857" xr:uid="{00000000-0005-0000-0000-00007D1C0000}"/>
    <cellStyle name="Millares 8 22" xfId="959" xr:uid="{00000000-0005-0000-0000-00007E1C0000}"/>
    <cellStyle name="Millares 8 23" xfId="1505" xr:uid="{00000000-0005-0000-0000-00007F1C0000}"/>
    <cellStyle name="Millares 8 24" xfId="4383" xr:uid="{00000000-0005-0000-0000-0000801C0000}"/>
    <cellStyle name="Millares 8 25" xfId="4422" xr:uid="{00000000-0005-0000-0000-0000811C0000}"/>
    <cellStyle name="Millares 8 26" xfId="9271" xr:uid="{00000000-0005-0000-0000-0000821C0000}"/>
    <cellStyle name="Millares 8 27" xfId="9272" xr:uid="{00000000-0005-0000-0000-0000831C0000}"/>
    <cellStyle name="Millares 8 28" xfId="9273" xr:uid="{00000000-0005-0000-0000-0000841C0000}"/>
    <cellStyle name="Millares 8 29" xfId="9274" xr:uid="{00000000-0005-0000-0000-0000851C0000}"/>
    <cellStyle name="Millares 8 3" xfId="641" xr:uid="{00000000-0005-0000-0000-0000861C0000}"/>
    <cellStyle name="Millares 8 3 10" xfId="9275" xr:uid="{00000000-0005-0000-0000-0000871C0000}"/>
    <cellStyle name="Millares 8 3 11" xfId="9276" xr:uid="{00000000-0005-0000-0000-0000881C0000}"/>
    <cellStyle name="Millares 8 3 12" xfId="9277" xr:uid="{00000000-0005-0000-0000-0000891C0000}"/>
    <cellStyle name="Millares 8 3 13" xfId="9278" xr:uid="{00000000-0005-0000-0000-00008A1C0000}"/>
    <cellStyle name="Millares 8 3 14" xfId="9279" xr:uid="{00000000-0005-0000-0000-00008B1C0000}"/>
    <cellStyle name="Millares 8 3 15" xfId="9280" xr:uid="{00000000-0005-0000-0000-00008C1C0000}"/>
    <cellStyle name="Millares 8 3 16" xfId="9281" xr:uid="{00000000-0005-0000-0000-00008D1C0000}"/>
    <cellStyle name="Millares 8 3 17" xfId="9282" xr:uid="{00000000-0005-0000-0000-00008E1C0000}"/>
    <cellStyle name="Millares 8 3 18" xfId="9283" xr:uid="{00000000-0005-0000-0000-00008F1C0000}"/>
    <cellStyle name="Millares 8 3 19" xfId="9284" xr:uid="{00000000-0005-0000-0000-0000901C0000}"/>
    <cellStyle name="Millares 8 3 2" xfId="3858" xr:uid="{00000000-0005-0000-0000-0000911C0000}"/>
    <cellStyle name="Millares 8 3 20" xfId="9285" xr:uid="{00000000-0005-0000-0000-0000921C0000}"/>
    <cellStyle name="Millares 8 3 21" xfId="9286" xr:uid="{00000000-0005-0000-0000-0000931C0000}"/>
    <cellStyle name="Millares 8 3 22" xfId="9287" xr:uid="{00000000-0005-0000-0000-0000941C0000}"/>
    <cellStyle name="Millares 8 3 23" xfId="9288" xr:uid="{00000000-0005-0000-0000-0000951C0000}"/>
    <cellStyle name="Millares 8 3 24" xfId="9289" xr:uid="{00000000-0005-0000-0000-0000961C0000}"/>
    <cellStyle name="Millares 8 3 25" xfId="9290" xr:uid="{00000000-0005-0000-0000-0000971C0000}"/>
    <cellStyle name="Millares 8 3 26" xfId="9291" xr:uid="{00000000-0005-0000-0000-0000981C0000}"/>
    <cellStyle name="Millares 8 3 27" xfId="9292" xr:uid="{00000000-0005-0000-0000-0000991C0000}"/>
    <cellStyle name="Millares 8 3 28" xfId="9293" xr:uid="{00000000-0005-0000-0000-00009A1C0000}"/>
    <cellStyle name="Millares 8 3 29" xfId="9294" xr:uid="{00000000-0005-0000-0000-00009B1C0000}"/>
    <cellStyle name="Millares 8 3 3" xfId="9295" xr:uid="{00000000-0005-0000-0000-00009C1C0000}"/>
    <cellStyle name="Millares 8 3 30" xfId="9296" xr:uid="{00000000-0005-0000-0000-00009D1C0000}"/>
    <cellStyle name="Millares 8 3 31" xfId="9297" xr:uid="{00000000-0005-0000-0000-00009E1C0000}"/>
    <cellStyle name="Millares 8 3 32" xfId="9298" xr:uid="{00000000-0005-0000-0000-00009F1C0000}"/>
    <cellStyle name="Millares 8 3 33" xfId="9299" xr:uid="{00000000-0005-0000-0000-0000A01C0000}"/>
    <cellStyle name="Millares 8 3 34" xfId="9300" xr:uid="{00000000-0005-0000-0000-0000A11C0000}"/>
    <cellStyle name="Millares 8 3 35" xfId="9301" xr:uid="{00000000-0005-0000-0000-0000A21C0000}"/>
    <cellStyle name="Millares 8 3 36" xfId="9302" xr:uid="{00000000-0005-0000-0000-0000A31C0000}"/>
    <cellStyle name="Millares 8 3 37" xfId="9303" xr:uid="{00000000-0005-0000-0000-0000A41C0000}"/>
    <cellStyle name="Millares 8 3 38" xfId="9304" xr:uid="{00000000-0005-0000-0000-0000A51C0000}"/>
    <cellStyle name="Millares 8 3 39" xfId="9305" xr:uid="{00000000-0005-0000-0000-0000A61C0000}"/>
    <cellStyle name="Millares 8 3 4" xfId="9306" xr:uid="{00000000-0005-0000-0000-0000A71C0000}"/>
    <cellStyle name="Millares 8 3 40" xfId="9307" xr:uid="{00000000-0005-0000-0000-0000A81C0000}"/>
    <cellStyle name="Millares 8 3 41" xfId="9308" xr:uid="{00000000-0005-0000-0000-0000A91C0000}"/>
    <cellStyle name="Millares 8 3 42" xfId="9309" xr:uid="{00000000-0005-0000-0000-0000AA1C0000}"/>
    <cellStyle name="Millares 8 3 43" xfId="9310" xr:uid="{00000000-0005-0000-0000-0000AB1C0000}"/>
    <cellStyle name="Millares 8 3 44" xfId="9311" xr:uid="{00000000-0005-0000-0000-0000AC1C0000}"/>
    <cellStyle name="Millares 8 3 45" xfId="9312" xr:uid="{00000000-0005-0000-0000-0000AD1C0000}"/>
    <cellStyle name="Millares 8 3 46" xfId="9313" xr:uid="{00000000-0005-0000-0000-0000AE1C0000}"/>
    <cellStyle name="Millares 8 3 47" xfId="9314" xr:uid="{00000000-0005-0000-0000-0000AF1C0000}"/>
    <cellStyle name="Millares 8 3 48" xfId="9315" xr:uid="{00000000-0005-0000-0000-0000B01C0000}"/>
    <cellStyle name="Millares 8 3 49" xfId="9316" xr:uid="{00000000-0005-0000-0000-0000B11C0000}"/>
    <cellStyle name="Millares 8 3 5" xfId="9317" xr:uid="{00000000-0005-0000-0000-0000B21C0000}"/>
    <cellStyle name="Millares 8 3 50" xfId="9318" xr:uid="{00000000-0005-0000-0000-0000B31C0000}"/>
    <cellStyle name="Millares 8 3 51" xfId="9319" xr:uid="{00000000-0005-0000-0000-0000B41C0000}"/>
    <cellStyle name="Millares 8 3 52" xfId="9320" xr:uid="{00000000-0005-0000-0000-0000B51C0000}"/>
    <cellStyle name="Millares 8 3 53" xfId="9321" xr:uid="{00000000-0005-0000-0000-0000B61C0000}"/>
    <cellStyle name="Millares 8 3 54" xfId="9322" xr:uid="{00000000-0005-0000-0000-0000B71C0000}"/>
    <cellStyle name="Millares 8 3 55" xfId="9323" xr:uid="{00000000-0005-0000-0000-0000B81C0000}"/>
    <cellStyle name="Millares 8 3 56" xfId="9324" xr:uid="{00000000-0005-0000-0000-0000B91C0000}"/>
    <cellStyle name="Millares 8 3 57" xfId="9325" xr:uid="{00000000-0005-0000-0000-0000BA1C0000}"/>
    <cellStyle name="Millares 8 3 58" xfId="9326" xr:uid="{00000000-0005-0000-0000-0000BB1C0000}"/>
    <cellStyle name="Millares 8 3 59" xfId="9327" xr:uid="{00000000-0005-0000-0000-0000BC1C0000}"/>
    <cellStyle name="Millares 8 3 6" xfId="9328" xr:uid="{00000000-0005-0000-0000-0000BD1C0000}"/>
    <cellStyle name="Millares 8 3 60" xfId="9329" xr:uid="{00000000-0005-0000-0000-0000BE1C0000}"/>
    <cellStyle name="Millares 8 3 61" xfId="9330" xr:uid="{00000000-0005-0000-0000-0000BF1C0000}"/>
    <cellStyle name="Millares 8 3 62" xfId="9331" xr:uid="{00000000-0005-0000-0000-0000C01C0000}"/>
    <cellStyle name="Millares 8 3 63" xfId="9332" xr:uid="{00000000-0005-0000-0000-0000C11C0000}"/>
    <cellStyle name="Millares 8 3 64" xfId="9333" xr:uid="{00000000-0005-0000-0000-0000C21C0000}"/>
    <cellStyle name="Millares 8 3 7" xfId="9334" xr:uid="{00000000-0005-0000-0000-0000C31C0000}"/>
    <cellStyle name="Millares 8 3 8" xfId="9335" xr:uid="{00000000-0005-0000-0000-0000C41C0000}"/>
    <cellStyle name="Millares 8 3 9" xfId="9336" xr:uid="{00000000-0005-0000-0000-0000C51C0000}"/>
    <cellStyle name="Millares 8 30" xfId="9337" xr:uid="{00000000-0005-0000-0000-0000C61C0000}"/>
    <cellStyle name="Millares 8 31" xfId="9338" xr:uid="{00000000-0005-0000-0000-0000C71C0000}"/>
    <cellStyle name="Millares 8 32" xfId="9339" xr:uid="{00000000-0005-0000-0000-0000C81C0000}"/>
    <cellStyle name="Millares 8 33" xfId="9340" xr:uid="{00000000-0005-0000-0000-0000C91C0000}"/>
    <cellStyle name="Millares 8 34" xfId="9341" xr:uid="{00000000-0005-0000-0000-0000CA1C0000}"/>
    <cellStyle name="Millares 8 35" xfId="9342" xr:uid="{00000000-0005-0000-0000-0000CB1C0000}"/>
    <cellStyle name="Millares 8 36" xfId="9343" xr:uid="{00000000-0005-0000-0000-0000CC1C0000}"/>
    <cellStyle name="Millares 8 37" xfId="9344" xr:uid="{00000000-0005-0000-0000-0000CD1C0000}"/>
    <cellStyle name="Millares 8 38" xfId="9345" xr:uid="{00000000-0005-0000-0000-0000CE1C0000}"/>
    <cellStyle name="Millares 8 39" xfId="9346" xr:uid="{00000000-0005-0000-0000-0000CF1C0000}"/>
    <cellStyle name="Millares 8 4" xfId="642" xr:uid="{00000000-0005-0000-0000-0000D01C0000}"/>
    <cellStyle name="Millares 8 4 2" xfId="3859" xr:uid="{00000000-0005-0000-0000-0000D11C0000}"/>
    <cellStyle name="Millares 8 40" xfId="9347" xr:uid="{00000000-0005-0000-0000-0000D21C0000}"/>
    <cellStyle name="Millares 8 41" xfId="9348" xr:uid="{00000000-0005-0000-0000-0000D31C0000}"/>
    <cellStyle name="Millares 8 42" xfId="9349" xr:uid="{00000000-0005-0000-0000-0000D41C0000}"/>
    <cellStyle name="Millares 8 43" xfId="9350" xr:uid="{00000000-0005-0000-0000-0000D51C0000}"/>
    <cellStyle name="Millares 8 44" xfId="9351" xr:uid="{00000000-0005-0000-0000-0000D61C0000}"/>
    <cellStyle name="Millares 8 45" xfId="9352" xr:uid="{00000000-0005-0000-0000-0000D71C0000}"/>
    <cellStyle name="Millares 8 46" xfId="9353" xr:uid="{00000000-0005-0000-0000-0000D81C0000}"/>
    <cellStyle name="Millares 8 47" xfId="9354" xr:uid="{00000000-0005-0000-0000-0000D91C0000}"/>
    <cellStyle name="Millares 8 48" xfId="9355" xr:uid="{00000000-0005-0000-0000-0000DA1C0000}"/>
    <cellStyle name="Millares 8 49" xfId="9356" xr:uid="{00000000-0005-0000-0000-0000DB1C0000}"/>
    <cellStyle name="Millares 8 5" xfId="643" xr:uid="{00000000-0005-0000-0000-0000DC1C0000}"/>
    <cellStyle name="Millares 8 5 2" xfId="3860" xr:uid="{00000000-0005-0000-0000-0000DD1C0000}"/>
    <cellStyle name="Millares 8 50" xfId="9357" xr:uid="{00000000-0005-0000-0000-0000DE1C0000}"/>
    <cellStyle name="Millares 8 51" xfId="9358" xr:uid="{00000000-0005-0000-0000-0000DF1C0000}"/>
    <cellStyle name="Millares 8 52" xfId="9359" xr:uid="{00000000-0005-0000-0000-0000E01C0000}"/>
    <cellStyle name="Millares 8 53" xfId="9360" xr:uid="{00000000-0005-0000-0000-0000E11C0000}"/>
    <cellStyle name="Millares 8 54" xfId="9361" xr:uid="{00000000-0005-0000-0000-0000E21C0000}"/>
    <cellStyle name="Millares 8 55" xfId="9362" xr:uid="{00000000-0005-0000-0000-0000E31C0000}"/>
    <cellStyle name="Millares 8 56" xfId="9363" xr:uid="{00000000-0005-0000-0000-0000E41C0000}"/>
    <cellStyle name="Millares 8 57" xfId="9364" xr:uid="{00000000-0005-0000-0000-0000E51C0000}"/>
    <cellStyle name="Millares 8 58" xfId="9365" xr:uid="{00000000-0005-0000-0000-0000E61C0000}"/>
    <cellStyle name="Millares 8 59" xfId="9366" xr:uid="{00000000-0005-0000-0000-0000E71C0000}"/>
    <cellStyle name="Millares 8 6" xfId="644" xr:uid="{00000000-0005-0000-0000-0000E81C0000}"/>
    <cellStyle name="Millares 8 6 2" xfId="3861" xr:uid="{00000000-0005-0000-0000-0000E91C0000}"/>
    <cellStyle name="Millares 8 60" xfId="9367" xr:uid="{00000000-0005-0000-0000-0000EA1C0000}"/>
    <cellStyle name="Millares 8 61" xfId="9368" xr:uid="{00000000-0005-0000-0000-0000EB1C0000}"/>
    <cellStyle name="Millares 8 62" xfId="9369" xr:uid="{00000000-0005-0000-0000-0000EC1C0000}"/>
    <cellStyle name="Millares 8 63" xfId="9370" xr:uid="{00000000-0005-0000-0000-0000ED1C0000}"/>
    <cellStyle name="Millares 8 64" xfId="9371" xr:uid="{00000000-0005-0000-0000-0000EE1C0000}"/>
    <cellStyle name="Millares 8 65" xfId="9372" xr:uid="{00000000-0005-0000-0000-0000EF1C0000}"/>
    <cellStyle name="Millares 8 66" xfId="9373" xr:uid="{00000000-0005-0000-0000-0000F01C0000}"/>
    <cellStyle name="Millares 8 67" xfId="9374" xr:uid="{00000000-0005-0000-0000-0000F11C0000}"/>
    <cellStyle name="Millares 8 68" xfId="9375" xr:uid="{00000000-0005-0000-0000-0000F21C0000}"/>
    <cellStyle name="Millares 8 69" xfId="9376" xr:uid="{00000000-0005-0000-0000-0000F31C0000}"/>
    <cellStyle name="Millares 8 7" xfId="645" xr:uid="{00000000-0005-0000-0000-0000F41C0000}"/>
    <cellStyle name="Millares 8 7 2" xfId="3862" xr:uid="{00000000-0005-0000-0000-0000F51C0000}"/>
    <cellStyle name="Millares 8 70" xfId="9377" xr:uid="{00000000-0005-0000-0000-0000F61C0000}"/>
    <cellStyle name="Millares 8 71" xfId="9378" xr:uid="{00000000-0005-0000-0000-0000F71C0000}"/>
    <cellStyle name="Millares 8 72" xfId="9379" xr:uid="{00000000-0005-0000-0000-0000F81C0000}"/>
    <cellStyle name="Millares 8 73" xfId="9380" xr:uid="{00000000-0005-0000-0000-0000F91C0000}"/>
    <cellStyle name="Millares 8 74" xfId="9381" xr:uid="{00000000-0005-0000-0000-0000FA1C0000}"/>
    <cellStyle name="Millares 8 75" xfId="9382" xr:uid="{00000000-0005-0000-0000-0000FB1C0000}"/>
    <cellStyle name="Millares 8 76" xfId="9383" xr:uid="{00000000-0005-0000-0000-0000FC1C0000}"/>
    <cellStyle name="Millares 8 77" xfId="9384" xr:uid="{00000000-0005-0000-0000-0000FD1C0000}"/>
    <cellStyle name="Millares 8 78" xfId="9385" xr:uid="{00000000-0005-0000-0000-0000FE1C0000}"/>
    <cellStyle name="Millares 8 79" xfId="9386" xr:uid="{00000000-0005-0000-0000-0000FF1C0000}"/>
    <cellStyle name="Millares 8 8" xfId="646" xr:uid="{00000000-0005-0000-0000-0000001D0000}"/>
    <cellStyle name="Millares 8 8 2" xfId="3863" xr:uid="{00000000-0005-0000-0000-0000011D0000}"/>
    <cellStyle name="Millares 8 80" xfId="9387" xr:uid="{00000000-0005-0000-0000-0000021D0000}"/>
    <cellStyle name="Millares 8 81" xfId="9388" xr:uid="{00000000-0005-0000-0000-0000031D0000}"/>
    <cellStyle name="Millares 8 82" xfId="9389" xr:uid="{00000000-0005-0000-0000-0000041D0000}"/>
    <cellStyle name="Millares 8 83" xfId="9390" xr:uid="{00000000-0005-0000-0000-0000051D0000}"/>
    <cellStyle name="Millares 8 84" xfId="9391" xr:uid="{00000000-0005-0000-0000-0000061D0000}"/>
    <cellStyle name="Millares 8 85" xfId="9392" xr:uid="{00000000-0005-0000-0000-0000071D0000}"/>
    <cellStyle name="Millares 8 86" xfId="9393" xr:uid="{00000000-0005-0000-0000-0000081D0000}"/>
    <cellStyle name="Millares 8 87" xfId="9394" xr:uid="{00000000-0005-0000-0000-0000091D0000}"/>
    <cellStyle name="Millares 8 9" xfId="647" xr:uid="{00000000-0005-0000-0000-00000A1D0000}"/>
    <cellStyle name="Millares 8 9 2" xfId="3864" xr:uid="{00000000-0005-0000-0000-00000B1D0000}"/>
    <cellStyle name="Millares 9" xfId="648" xr:uid="{00000000-0005-0000-0000-00000C1D0000}"/>
    <cellStyle name="Millares 9 10" xfId="649" xr:uid="{00000000-0005-0000-0000-00000D1D0000}"/>
    <cellStyle name="Millares 9 10 2" xfId="3147" xr:uid="{00000000-0005-0000-0000-00000E1D0000}"/>
    <cellStyle name="Millares 9 10 3" xfId="5291" xr:uid="{00000000-0005-0000-0000-00000F1D0000}"/>
    <cellStyle name="Millares 9 10 4" xfId="5854" xr:uid="{00000000-0005-0000-0000-0000101D0000}"/>
    <cellStyle name="Millares 9 11" xfId="650" xr:uid="{00000000-0005-0000-0000-0000111D0000}"/>
    <cellStyle name="Millares 9 11 2" xfId="3432" xr:uid="{00000000-0005-0000-0000-0000121D0000}"/>
    <cellStyle name="Millares 9 11 3" xfId="5522" xr:uid="{00000000-0005-0000-0000-0000131D0000}"/>
    <cellStyle name="Millares 9 11 4" xfId="6072" xr:uid="{00000000-0005-0000-0000-0000141D0000}"/>
    <cellStyle name="Millares 9 12" xfId="651" xr:uid="{00000000-0005-0000-0000-0000151D0000}"/>
    <cellStyle name="Millares 9 12 2" xfId="3865" xr:uid="{00000000-0005-0000-0000-0000161D0000}"/>
    <cellStyle name="Millares 9 13" xfId="652" xr:uid="{00000000-0005-0000-0000-0000171D0000}"/>
    <cellStyle name="Millares 9 13 2" xfId="3866" xr:uid="{00000000-0005-0000-0000-0000181D0000}"/>
    <cellStyle name="Millares 9 14" xfId="653" xr:uid="{00000000-0005-0000-0000-0000191D0000}"/>
    <cellStyle name="Millares 9 14 2" xfId="3867" xr:uid="{00000000-0005-0000-0000-00001A1D0000}"/>
    <cellStyle name="Millares 9 15" xfId="654" xr:uid="{00000000-0005-0000-0000-00001B1D0000}"/>
    <cellStyle name="Millares 9 15 2" xfId="3868" xr:uid="{00000000-0005-0000-0000-00001C1D0000}"/>
    <cellStyle name="Millares 9 16" xfId="655" xr:uid="{00000000-0005-0000-0000-00001D1D0000}"/>
    <cellStyle name="Millares 9 16 2" xfId="3869" xr:uid="{00000000-0005-0000-0000-00001E1D0000}"/>
    <cellStyle name="Millares 9 17" xfId="656" xr:uid="{00000000-0005-0000-0000-00001F1D0000}"/>
    <cellStyle name="Millares 9 17 2" xfId="3870" xr:uid="{00000000-0005-0000-0000-0000201D0000}"/>
    <cellStyle name="Millares 9 18" xfId="657" xr:uid="{00000000-0005-0000-0000-0000211D0000}"/>
    <cellStyle name="Millares 9 18 2" xfId="3871" xr:uid="{00000000-0005-0000-0000-0000221D0000}"/>
    <cellStyle name="Millares 9 19" xfId="658" xr:uid="{00000000-0005-0000-0000-0000231D0000}"/>
    <cellStyle name="Millares 9 19 2" xfId="3872" xr:uid="{00000000-0005-0000-0000-0000241D0000}"/>
    <cellStyle name="Millares 9 2" xfId="659" xr:uid="{00000000-0005-0000-0000-0000251D0000}"/>
    <cellStyle name="Millares 9 2 10" xfId="9395" xr:uid="{00000000-0005-0000-0000-0000261D0000}"/>
    <cellStyle name="Millares 9 2 11" xfId="9396" xr:uid="{00000000-0005-0000-0000-0000271D0000}"/>
    <cellStyle name="Millares 9 2 12" xfId="9397" xr:uid="{00000000-0005-0000-0000-0000281D0000}"/>
    <cellStyle name="Millares 9 2 13" xfId="9398" xr:uid="{00000000-0005-0000-0000-0000291D0000}"/>
    <cellStyle name="Millares 9 2 14" xfId="9399" xr:uid="{00000000-0005-0000-0000-00002A1D0000}"/>
    <cellStyle name="Millares 9 2 15" xfId="9400" xr:uid="{00000000-0005-0000-0000-00002B1D0000}"/>
    <cellStyle name="Millares 9 2 16" xfId="9401" xr:uid="{00000000-0005-0000-0000-00002C1D0000}"/>
    <cellStyle name="Millares 9 2 17" xfId="9402" xr:uid="{00000000-0005-0000-0000-00002D1D0000}"/>
    <cellStyle name="Millares 9 2 18" xfId="9403" xr:uid="{00000000-0005-0000-0000-00002E1D0000}"/>
    <cellStyle name="Millares 9 2 19" xfId="9404" xr:uid="{00000000-0005-0000-0000-00002F1D0000}"/>
    <cellStyle name="Millares 9 2 2" xfId="2937" xr:uid="{00000000-0005-0000-0000-0000301D0000}"/>
    <cellStyle name="Millares 9 2 2 10" xfId="9405" xr:uid="{00000000-0005-0000-0000-0000311D0000}"/>
    <cellStyle name="Millares 9 2 2 11" xfId="9406" xr:uid="{00000000-0005-0000-0000-0000321D0000}"/>
    <cellStyle name="Millares 9 2 2 12" xfId="9407" xr:uid="{00000000-0005-0000-0000-0000331D0000}"/>
    <cellStyle name="Millares 9 2 2 13" xfId="9408" xr:uid="{00000000-0005-0000-0000-0000341D0000}"/>
    <cellStyle name="Millares 9 2 2 14" xfId="9409" xr:uid="{00000000-0005-0000-0000-0000351D0000}"/>
    <cellStyle name="Millares 9 2 2 15" xfId="9410" xr:uid="{00000000-0005-0000-0000-0000361D0000}"/>
    <cellStyle name="Millares 9 2 2 16" xfId="9411" xr:uid="{00000000-0005-0000-0000-0000371D0000}"/>
    <cellStyle name="Millares 9 2 2 17" xfId="9412" xr:uid="{00000000-0005-0000-0000-0000381D0000}"/>
    <cellStyle name="Millares 9 2 2 18" xfId="9413" xr:uid="{00000000-0005-0000-0000-0000391D0000}"/>
    <cellStyle name="Millares 9 2 2 19" xfId="9414" xr:uid="{00000000-0005-0000-0000-00003A1D0000}"/>
    <cellStyle name="Millares 9 2 2 2" xfId="9415" xr:uid="{00000000-0005-0000-0000-00003B1D0000}"/>
    <cellStyle name="Millares 9 2 2 20" xfId="9416" xr:uid="{00000000-0005-0000-0000-00003C1D0000}"/>
    <cellStyle name="Millares 9 2 2 21" xfId="9417" xr:uid="{00000000-0005-0000-0000-00003D1D0000}"/>
    <cellStyle name="Millares 9 2 2 22" xfId="9418" xr:uid="{00000000-0005-0000-0000-00003E1D0000}"/>
    <cellStyle name="Millares 9 2 2 23" xfId="9419" xr:uid="{00000000-0005-0000-0000-00003F1D0000}"/>
    <cellStyle name="Millares 9 2 2 24" xfId="9420" xr:uid="{00000000-0005-0000-0000-0000401D0000}"/>
    <cellStyle name="Millares 9 2 2 25" xfId="9421" xr:uid="{00000000-0005-0000-0000-0000411D0000}"/>
    <cellStyle name="Millares 9 2 2 26" xfId="9422" xr:uid="{00000000-0005-0000-0000-0000421D0000}"/>
    <cellStyle name="Millares 9 2 2 27" xfId="9423" xr:uid="{00000000-0005-0000-0000-0000431D0000}"/>
    <cellStyle name="Millares 9 2 2 28" xfId="9424" xr:uid="{00000000-0005-0000-0000-0000441D0000}"/>
    <cellStyle name="Millares 9 2 2 29" xfId="9425" xr:uid="{00000000-0005-0000-0000-0000451D0000}"/>
    <cellStyle name="Millares 9 2 2 3" xfId="9426" xr:uid="{00000000-0005-0000-0000-0000461D0000}"/>
    <cellStyle name="Millares 9 2 2 30" xfId="9427" xr:uid="{00000000-0005-0000-0000-0000471D0000}"/>
    <cellStyle name="Millares 9 2 2 31" xfId="9428" xr:uid="{00000000-0005-0000-0000-0000481D0000}"/>
    <cellStyle name="Millares 9 2 2 32" xfId="9429" xr:uid="{00000000-0005-0000-0000-0000491D0000}"/>
    <cellStyle name="Millares 9 2 2 33" xfId="9430" xr:uid="{00000000-0005-0000-0000-00004A1D0000}"/>
    <cellStyle name="Millares 9 2 2 34" xfId="9431" xr:uid="{00000000-0005-0000-0000-00004B1D0000}"/>
    <cellStyle name="Millares 9 2 2 35" xfId="9432" xr:uid="{00000000-0005-0000-0000-00004C1D0000}"/>
    <cellStyle name="Millares 9 2 2 36" xfId="9433" xr:uid="{00000000-0005-0000-0000-00004D1D0000}"/>
    <cellStyle name="Millares 9 2 2 37" xfId="9434" xr:uid="{00000000-0005-0000-0000-00004E1D0000}"/>
    <cellStyle name="Millares 9 2 2 38" xfId="9435" xr:uid="{00000000-0005-0000-0000-00004F1D0000}"/>
    <cellStyle name="Millares 9 2 2 39" xfId="9436" xr:uid="{00000000-0005-0000-0000-0000501D0000}"/>
    <cellStyle name="Millares 9 2 2 4" xfId="9437" xr:uid="{00000000-0005-0000-0000-0000511D0000}"/>
    <cellStyle name="Millares 9 2 2 40" xfId="9438" xr:uid="{00000000-0005-0000-0000-0000521D0000}"/>
    <cellStyle name="Millares 9 2 2 41" xfId="9439" xr:uid="{00000000-0005-0000-0000-0000531D0000}"/>
    <cellStyle name="Millares 9 2 2 42" xfId="9440" xr:uid="{00000000-0005-0000-0000-0000541D0000}"/>
    <cellStyle name="Millares 9 2 2 43" xfId="9441" xr:uid="{00000000-0005-0000-0000-0000551D0000}"/>
    <cellStyle name="Millares 9 2 2 44" xfId="9442" xr:uid="{00000000-0005-0000-0000-0000561D0000}"/>
    <cellStyle name="Millares 9 2 2 45" xfId="9443" xr:uid="{00000000-0005-0000-0000-0000571D0000}"/>
    <cellStyle name="Millares 9 2 2 46" xfId="9444" xr:uid="{00000000-0005-0000-0000-0000581D0000}"/>
    <cellStyle name="Millares 9 2 2 47" xfId="9445" xr:uid="{00000000-0005-0000-0000-0000591D0000}"/>
    <cellStyle name="Millares 9 2 2 48" xfId="9446" xr:uid="{00000000-0005-0000-0000-00005A1D0000}"/>
    <cellStyle name="Millares 9 2 2 49" xfId="9447" xr:uid="{00000000-0005-0000-0000-00005B1D0000}"/>
    <cellStyle name="Millares 9 2 2 5" xfId="9448" xr:uid="{00000000-0005-0000-0000-00005C1D0000}"/>
    <cellStyle name="Millares 9 2 2 50" xfId="9449" xr:uid="{00000000-0005-0000-0000-00005D1D0000}"/>
    <cellStyle name="Millares 9 2 2 51" xfId="9450" xr:uid="{00000000-0005-0000-0000-00005E1D0000}"/>
    <cellStyle name="Millares 9 2 2 52" xfId="9451" xr:uid="{00000000-0005-0000-0000-00005F1D0000}"/>
    <cellStyle name="Millares 9 2 2 53" xfId="9452" xr:uid="{00000000-0005-0000-0000-0000601D0000}"/>
    <cellStyle name="Millares 9 2 2 54" xfId="9453" xr:uid="{00000000-0005-0000-0000-0000611D0000}"/>
    <cellStyle name="Millares 9 2 2 55" xfId="9454" xr:uid="{00000000-0005-0000-0000-0000621D0000}"/>
    <cellStyle name="Millares 9 2 2 56" xfId="9455" xr:uid="{00000000-0005-0000-0000-0000631D0000}"/>
    <cellStyle name="Millares 9 2 2 57" xfId="9456" xr:uid="{00000000-0005-0000-0000-0000641D0000}"/>
    <cellStyle name="Millares 9 2 2 58" xfId="9457" xr:uid="{00000000-0005-0000-0000-0000651D0000}"/>
    <cellStyle name="Millares 9 2 2 59" xfId="9458" xr:uid="{00000000-0005-0000-0000-0000661D0000}"/>
    <cellStyle name="Millares 9 2 2 6" xfId="9459" xr:uid="{00000000-0005-0000-0000-0000671D0000}"/>
    <cellStyle name="Millares 9 2 2 60" xfId="9460" xr:uid="{00000000-0005-0000-0000-0000681D0000}"/>
    <cellStyle name="Millares 9 2 2 61" xfId="9461" xr:uid="{00000000-0005-0000-0000-0000691D0000}"/>
    <cellStyle name="Millares 9 2 2 62" xfId="9462" xr:uid="{00000000-0005-0000-0000-00006A1D0000}"/>
    <cellStyle name="Millares 9 2 2 63" xfId="9463" xr:uid="{00000000-0005-0000-0000-00006B1D0000}"/>
    <cellStyle name="Millares 9 2 2 7" xfId="9464" xr:uid="{00000000-0005-0000-0000-00006C1D0000}"/>
    <cellStyle name="Millares 9 2 2 8" xfId="9465" xr:uid="{00000000-0005-0000-0000-00006D1D0000}"/>
    <cellStyle name="Millares 9 2 2 9" xfId="9466" xr:uid="{00000000-0005-0000-0000-00006E1D0000}"/>
    <cellStyle name="Millares 9 2 20" xfId="9467" xr:uid="{00000000-0005-0000-0000-00006F1D0000}"/>
    <cellStyle name="Millares 9 2 21" xfId="9468" xr:uid="{00000000-0005-0000-0000-0000701D0000}"/>
    <cellStyle name="Millares 9 2 22" xfId="9469" xr:uid="{00000000-0005-0000-0000-0000711D0000}"/>
    <cellStyle name="Millares 9 2 23" xfId="9470" xr:uid="{00000000-0005-0000-0000-0000721D0000}"/>
    <cellStyle name="Millares 9 2 24" xfId="9471" xr:uid="{00000000-0005-0000-0000-0000731D0000}"/>
    <cellStyle name="Millares 9 2 25" xfId="9472" xr:uid="{00000000-0005-0000-0000-0000741D0000}"/>
    <cellStyle name="Millares 9 2 26" xfId="9473" xr:uid="{00000000-0005-0000-0000-0000751D0000}"/>
    <cellStyle name="Millares 9 2 27" xfId="9474" xr:uid="{00000000-0005-0000-0000-0000761D0000}"/>
    <cellStyle name="Millares 9 2 28" xfId="9475" xr:uid="{00000000-0005-0000-0000-0000771D0000}"/>
    <cellStyle name="Millares 9 2 29" xfId="9476" xr:uid="{00000000-0005-0000-0000-0000781D0000}"/>
    <cellStyle name="Millares 9 2 3" xfId="5111" xr:uid="{00000000-0005-0000-0000-0000791D0000}"/>
    <cellStyle name="Millares 9 2 30" xfId="9477" xr:uid="{00000000-0005-0000-0000-00007A1D0000}"/>
    <cellStyle name="Millares 9 2 31" xfId="9478" xr:uid="{00000000-0005-0000-0000-00007B1D0000}"/>
    <cellStyle name="Millares 9 2 32" xfId="9479" xr:uid="{00000000-0005-0000-0000-00007C1D0000}"/>
    <cellStyle name="Millares 9 2 33" xfId="9480" xr:uid="{00000000-0005-0000-0000-00007D1D0000}"/>
    <cellStyle name="Millares 9 2 34" xfId="9481" xr:uid="{00000000-0005-0000-0000-00007E1D0000}"/>
    <cellStyle name="Millares 9 2 35" xfId="9482" xr:uid="{00000000-0005-0000-0000-00007F1D0000}"/>
    <cellStyle name="Millares 9 2 36" xfId="9483" xr:uid="{00000000-0005-0000-0000-0000801D0000}"/>
    <cellStyle name="Millares 9 2 37" xfId="9484" xr:uid="{00000000-0005-0000-0000-0000811D0000}"/>
    <cellStyle name="Millares 9 2 38" xfId="9485" xr:uid="{00000000-0005-0000-0000-0000821D0000}"/>
    <cellStyle name="Millares 9 2 39" xfId="9486" xr:uid="{00000000-0005-0000-0000-0000831D0000}"/>
    <cellStyle name="Millares 9 2 4" xfId="5685" xr:uid="{00000000-0005-0000-0000-0000841D0000}"/>
    <cellStyle name="Millares 9 2 40" xfId="9487" xr:uid="{00000000-0005-0000-0000-0000851D0000}"/>
    <cellStyle name="Millares 9 2 41" xfId="9488" xr:uid="{00000000-0005-0000-0000-0000861D0000}"/>
    <cellStyle name="Millares 9 2 42" xfId="9489" xr:uid="{00000000-0005-0000-0000-0000871D0000}"/>
    <cellStyle name="Millares 9 2 43" xfId="9490" xr:uid="{00000000-0005-0000-0000-0000881D0000}"/>
    <cellStyle name="Millares 9 2 44" xfId="9491" xr:uid="{00000000-0005-0000-0000-0000891D0000}"/>
    <cellStyle name="Millares 9 2 45" xfId="9492" xr:uid="{00000000-0005-0000-0000-00008A1D0000}"/>
    <cellStyle name="Millares 9 2 46" xfId="9493" xr:uid="{00000000-0005-0000-0000-00008B1D0000}"/>
    <cellStyle name="Millares 9 2 47" xfId="9494" xr:uid="{00000000-0005-0000-0000-00008C1D0000}"/>
    <cellStyle name="Millares 9 2 48" xfId="9495" xr:uid="{00000000-0005-0000-0000-00008D1D0000}"/>
    <cellStyle name="Millares 9 2 49" xfId="9496" xr:uid="{00000000-0005-0000-0000-00008E1D0000}"/>
    <cellStyle name="Millares 9 2 5" xfId="9497" xr:uid="{00000000-0005-0000-0000-00008F1D0000}"/>
    <cellStyle name="Millares 9 2 50" xfId="9498" xr:uid="{00000000-0005-0000-0000-0000901D0000}"/>
    <cellStyle name="Millares 9 2 51" xfId="9499" xr:uid="{00000000-0005-0000-0000-0000911D0000}"/>
    <cellStyle name="Millares 9 2 52" xfId="9500" xr:uid="{00000000-0005-0000-0000-0000921D0000}"/>
    <cellStyle name="Millares 9 2 53" xfId="9501" xr:uid="{00000000-0005-0000-0000-0000931D0000}"/>
    <cellStyle name="Millares 9 2 54" xfId="9502" xr:uid="{00000000-0005-0000-0000-0000941D0000}"/>
    <cellStyle name="Millares 9 2 55" xfId="9503" xr:uid="{00000000-0005-0000-0000-0000951D0000}"/>
    <cellStyle name="Millares 9 2 56" xfId="9504" xr:uid="{00000000-0005-0000-0000-0000961D0000}"/>
    <cellStyle name="Millares 9 2 57" xfId="9505" xr:uid="{00000000-0005-0000-0000-0000971D0000}"/>
    <cellStyle name="Millares 9 2 58" xfId="9506" xr:uid="{00000000-0005-0000-0000-0000981D0000}"/>
    <cellStyle name="Millares 9 2 59" xfId="9507" xr:uid="{00000000-0005-0000-0000-0000991D0000}"/>
    <cellStyle name="Millares 9 2 6" xfId="9508" xr:uid="{00000000-0005-0000-0000-00009A1D0000}"/>
    <cellStyle name="Millares 9 2 60" xfId="9509" xr:uid="{00000000-0005-0000-0000-00009B1D0000}"/>
    <cellStyle name="Millares 9 2 61" xfId="9510" xr:uid="{00000000-0005-0000-0000-00009C1D0000}"/>
    <cellStyle name="Millares 9 2 62" xfId="9511" xr:uid="{00000000-0005-0000-0000-00009D1D0000}"/>
    <cellStyle name="Millares 9 2 63" xfId="9512" xr:uid="{00000000-0005-0000-0000-00009E1D0000}"/>
    <cellStyle name="Millares 9 2 64" xfId="9513" xr:uid="{00000000-0005-0000-0000-00009F1D0000}"/>
    <cellStyle name="Millares 9 2 65" xfId="9514" xr:uid="{00000000-0005-0000-0000-0000A01D0000}"/>
    <cellStyle name="Millares 9 2 66" xfId="9515" xr:uid="{00000000-0005-0000-0000-0000A11D0000}"/>
    <cellStyle name="Millares 9 2 7" xfId="9516" xr:uid="{00000000-0005-0000-0000-0000A21D0000}"/>
    <cellStyle name="Millares 9 2 8" xfId="9517" xr:uid="{00000000-0005-0000-0000-0000A31D0000}"/>
    <cellStyle name="Millares 9 2 9" xfId="9518" xr:uid="{00000000-0005-0000-0000-0000A41D0000}"/>
    <cellStyle name="Millares 9 20" xfId="1506" xr:uid="{00000000-0005-0000-0000-0000A51D0000}"/>
    <cellStyle name="Millares 9 21" xfId="4384" xr:uid="{00000000-0005-0000-0000-0000A61D0000}"/>
    <cellStyle name="Millares 9 22" xfId="4723" xr:uid="{00000000-0005-0000-0000-0000A71D0000}"/>
    <cellStyle name="Millares 9 23" xfId="9519" xr:uid="{00000000-0005-0000-0000-0000A81D0000}"/>
    <cellStyle name="Millares 9 24" xfId="9520" xr:uid="{00000000-0005-0000-0000-0000A91D0000}"/>
    <cellStyle name="Millares 9 25" xfId="9521" xr:uid="{00000000-0005-0000-0000-0000AA1D0000}"/>
    <cellStyle name="Millares 9 26" xfId="9522" xr:uid="{00000000-0005-0000-0000-0000AB1D0000}"/>
    <cellStyle name="Millares 9 27" xfId="9523" xr:uid="{00000000-0005-0000-0000-0000AC1D0000}"/>
    <cellStyle name="Millares 9 28" xfId="9524" xr:uid="{00000000-0005-0000-0000-0000AD1D0000}"/>
    <cellStyle name="Millares 9 29" xfId="9525" xr:uid="{00000000-0005-0000-0000-0000AE1D0000}"/>
    <cellStyle name="Millares 9 3" xfId="660" xr:uid="{00000000-0005-0000-0000-0000AF1D0000}"/>
    <cellStyle name="Millares 9 3 10" xfId="9526" xr:uid="{00000000-0005-0000-0000-0000B01D0000}"/>
    <cellStyle name="Millares 9 3 11" xfId="9527" xr:uid="{00000000-0005-0000-0000-0000B11D0000}"/>
    <cellStyle name="Millares 9 3 12" xfId="9528" xr:uid="{00000000-0005-0000-0000-0000B21D0000}"/>
    <cellStyle name="Millares 9 3 13" xfId="9529" xr:uid="{00000000-0005-0000-0000-0000B31D0000}"/>
    <cellStyle name="Millares 9 3 14" xfId="9530" xr:uid="{00000000-0005-0000-0000-0000B41D0000}"/>
    <cellStyle name="Millares 9 3 15" xfId="9531" xr:uid="{00000000-0005-0000-0000-0000B51D0000}"/>
    <cellStyle name="Millares 9 3 16" xfId="9532" xr:uid="{00000000-0005-0000-0000-0000B61D0000}"/>
    <cellStyle name="Millares 9 3 17" xfId="9533" xr:uid="{00000000-0005-0000-0000-0000B71D0000}"/>
    <cellStyle name="Millares 9 3 18" xfId="9534" xr:uid="{00000000-0005-0000-0000-0000B81D0000}"/>
    <cellStyle name="Millares 9 3 19" xfId="9535" xr:uid="{00000000-0005-0000-0000-0000B91D0000}"/>
    <cellStyle name="Millares 9 3 2" xfId="2943" xr:uid="{00000000-0005-0000-0000-0000BA1D0000}"/>
    <cellStyle name="Millares 9 3 20" xfId="9536" xr:uid="{00000000-0005-0000-0000-0000BB1D0000}"/>
    <cellStyle name="Millares 9 3 21" xfId="9537" xr:uid="{00000000-0005-0000-0000-0000BC1D0000}"/>
    <cellStyle name="Millares 9 3 22" xfId="9538" xr:uid="{00000000-0005-0000-0000-0000BD1D0000}"/>
    <cellStyle name="Millares 9 3 23" xfId="9539" xr:uid="{00000000-0005-0000-0000-0000BE1D0000}"/>
    <cellStyle name="Millares 9 3 24" xfId="9540" xr:uid="{00000000-0005-0000-0000-0000BF1D0000}"/>
    <cellStyle name="Millares 9 3 25" xfId="9541" xr:uid="{00000000-0005-0000-0000-0000C01D0000}"/>
    <cellStyle name="Millares 9 3 26" xfId="9542" xr:uid="{00000000-0005-0000-0000-0000C11D0000}"/>
    <cellStyle name="Millares 9 3 27" xfId="9543" xr:uid="{00000000-0005-0000-0000-0000C21D0000}"/>
    <cellStyle name="Millares 9 3 28" xfId="9544" xr:uid="{00000000-0005-0000-0000-0000C31D0000}"/>
    <cellStyle name="Millares 9 3 29" xfId="9545" xr:uid="{00000000-0005-0000-0000-0000C41D0000}"/>
    <cellStyle name="Millares 9 3 3" xfId="5115" xr:uid="{00000000-0005-0000-0000-0000C51D0000}"/>
    <cellStyle name="Millares 9 3 30" xfId="9546" xr:uid="{00000000-0005-0000-0000-0000C61D0000}"/>
    <cellStyle name="Millares 9 3 31" xfId="9547" xr:uid="{00000000-0005-0000-0000-0000C71D0000}"/>
    <cellStyle name="Millares 9 3 32" xfId="9548" xr:uid="{00000000-0005-0000-0000-0000C81D0000}"/>
    <cellStyle name="Millares 9 3 33" xfId="9549" xr:uid="{00000000-0005-0000-0000-0000C91D0000}"/>
    <cellStyle name="Millares 9 3 34" xfId="9550" xr:uid="{00000000-0005-0000-0000-0000CA1D0000}"/>
    <cellStyle name="Millares 9 3 35" xfId="9551" xr:uid="{00000000-0005-0000-0000-0000CB1D0000}"/>
    <cellStyle name="Millares 9 3 36" xfId="9552" xr:uid="{00000000-0005-0000-0000-0000CC1D0000}"/>
    <cellStyle name="Millares 9 3 37" xfId="9553" xr:uid="{00000000-0005-0000-0000-0000CD1D0000}"/>
    <cellStyle name="Millares 9 3 38" xfId="9554" xr:uid="{00000000-0005-0000-0000-0000CE1D0000}"/>
    <cellStyle name="Millares 9 3 39" xfId="9555" xr:uid="{00000000-0005-0000-0000-0000CF1D0000}"/>
    <cellStyle name="Millares 9 3 4" xfId="5688" xr:uid="{00000000-0005-0000-0000-0000D01D0000}"/>
    <cellStyle name="Millares 9 3 40" xfId="9556" xr:uid="{00000000-0005-0000-0000-0000D11D0000}"/>
    <cellStyle name="Millares 9 3 41" xfId="9557" xr:uid="{00000000-0005-0000-0000-0000D21D0000}"/>
    <cellStyle name="Millares 9 3 42" xfId="9558" xr:uid="{00000000-0005-0000-0000-0000D31D0000}"/>
    <cellStyle name="Millares 9 3 43" xfId="9559" xr:uid="{00000000-0005-0000-0000-0000D41D0000}"/>
    <cellStyle name="Millares 9 3 44" xfId="9560" xr:uid="{00000000-0005-0000-0000-0000D51D0000}"/>
    <cellStyle name="Millares 9 3 45" xfId="9561" xr:uid="{00000000-0005-0000-0000-0000D61D0000}"/>
    <cellStyle name="Millares 9 3 46" xfId="9562" xr:uid="{00000000-0005-0000-0000-0000D71D0000}"/>
    <cellStyle name="Millares 9 3 47" xfId="9563" xr:uid="{00000000-0005-0000-0000-0000D81D0000}"/>
    <cellStyle name="Millares 9 3 48" xfId="9564" xr:uid="{00000000-0005-0000-0000-0000D91D0000}"/>
    <cellStyle name="Millares 9 3 49" xfId="9565" xr:uid="{00000000-0005-0000-0000-0000DA1D0000}"/>
    <cellStyle name="Millares 9 3 5" xfId="9566" xr:uid="{00000000-0005-0000-0000-0000DB1D0000}"/>
    <cellStyle name="Millares 9 3 50" xfId="9567" xr:uid="{00000000-0005-0000-0000-0000DC1D0000}"/>
    <cellStyle name="Millares 9 3 51" xfId="9568" xr:uid="{00000000-0005-0000-0000-0000DD1D0000}"/>
    <cellStyle name="Millares 9 3 52" xfId="9569" xr:uid="{00000000-0005-0000-0000-0000DE1D0000}"/>
    <cellStyle name="Millares 9 3 53" xfId="9570" xr:uid="{00000000-0005-0000-0000-0000DF1D0000}"/>
    <cellStyle name="Millares 9 3 54" xfId="9571" xr:uid="{00000000-0005-0000-0000-0000E01D0000}"/>
    <cellStyle name="Millares 9 3 55" xfId="9572" xr:uid="{00000000-0005-0000-0000-0000E11D0000}"/>
    <cellStyle name="Millares 9 3 56" xfId="9573" xr:uid="{00000000-0005-0000-0000-0000E21D0000}"/>
    <cellStyle name="Millares 9 3 57" xfId="9574" xr:uid="{00000000-0005-0000-0000-0000E31D0000}"/>
    <cellStyle name="Millares 9 3 58" xfId="9575" xr:uid="{00000000-0005-0000-0000-0000E41D0000}"/>
    <cellStyle name="Millares 9 3 59" xfId="9576" xr:uid="{00000000-0005-0000-0000-0000E51D0000}"/>
    <cellStyle name="Millares 9 3 6" xfId="9577" xr:uid="{00000000-0005-0000-0000-0000E61D0000}"/>
    <cellStyle name="Millares 9 3 60" xfId="9578" xr:uid="{00000000-0005-0000-0000-0000E71D0000}"/>
    <cellStyle name="Millares 9 3 61" xfId="9579" xr:uid="{00000000-0005-0000-0000-0000E81D0000}"/>
    <cellStyle name="Millares 9 3 62" xfId="9580" xr:uid="{00000000-0005-0000-0000-0000E91D0000}"/>
    <cellStyle name="Millares 9 3 63" xfId="9581" xr:uid="{00000000-0005-0000-0000-0000EA1D0000}"/>
    <cellStyle name="Millares 9 3 64" xfId="9582" xr:uid="{00000000-0005-0000-0000-0000EB1D0000}"/>
    <cellStyle name="Millares 9 3 65" xfId="9583" xr:uid="{00000000-0005-0000-0000-0000EC1D0000}"/>
    <cellStyle name="Millares 9 3 66" xfId="9584" xr:uid="{00000000-0005-0000-0000-0000ED1D0000}"/>
    <cellStyle name="Millares 9 3 7" xfId="9585" xr:uid="{00000000-0005-0000-0000-0000EE1D0000}"/>
    <cellStyle name="Millares 9 3 8" xfId="9586" xr:uid="{00000000-0005-0000-0000-0000EF1D0000}"/>
    <cellStyle name="Millares 9 3 9" xfId="9587" xr:uid="{00000000-0005-0000-0000-0000F01D0000}"/>
    <cellStyle name="Millares 9 30" xfId="9588" xr:uid="{00000000-0005-0000-0000-0000F11D0000}"/>
    <cellStyle name="Millares 9 31" xfId="9589" xr:uid="{00000000-0005-0000-0000-0000F21D0000}"/>
    <cellStyle name="Millares 9 32" xfId="9590" xr:uid="{00000000-0005-0000-0000-0000F31D0000}"/>
    <cellStyle name="Millares 9 33" xfId="9591" xr:uid="{00000000-0005-0000-0000-0000F41D0000}"/>
    <cellStyle name="Millares 9 34" xfId="9592" xr:uid="{00000000-0005-0000-0000-0000F51D0000}"/>
    <cellStyle name="Millares 9 35" xfId="9593" xr:uid="{00000000-0005-0000-0000-0000F61D0000}"/>
    <cellStyle name="Millares 9 36" xfId="9594" xr:uid="{00000000-0005-0000-0000-0000F71D0000}"/>
    <cellStyle name="Millares 9 37" xfId="9595" xr:uid="{00000000-0005-0000-0000-0000F81D0000}"/>
    <cellStyle name="Millares 9 38" xfId="9596" xr:uid="{00000000-0005-0000-0000-0000F91D0000}"/>
    <cellStyle name="Millares 9 39" xfId="9597" xr:uid="{00000000-0005-0000-0000-0000FA1D0000}"/>
    <cellStyle name="Millares 9 4" xfId="661" xr:uid="{00000000-0005-0000-0000-0000FB1D0000}"/>
    <cellStyle name="Millares 9 4 10" xfId="9598" xr:uid="{00000000-0005-0000-0000-0000FC1D0000}"/>
    <cellStyle name="Millares 9 4 11" xfId="9599" xr:uid="{00000000-0005-0000-0000-0000FD1D0000}"/>
    <cellStyle name="Millares 9 4 12" xfId="9600" xr:uid="{00000000-0005-0000-0000-0000FE1D0000}"/>
    <cellStyle name="Millares 9 4 13" xfId="9601" xr:uid="{00000000-0005-0000-0000-0000FF1D0000}"/>
    <cellStyle name="Millares 9 4 14" xfId="9602" xr:uid="{00000000-0005-0000-0000-0000001E0000}"/>
    <cellStyle name="Millares 9 4 15" xfId="9603" xr:uid="{00000000-0005-0000-0000-0000011E0000}"/>
    <cellStyle name="Millares 9 4 16" xfId="9604" xr:uid="{00000000-0005-0000-0000-0000021E0000}"/>
    <cellStyle name="Millares 9 4 17" xfId="9605" xr:uid="{00000000-0005-0000-0000-0000031E0000}"/>
    <cellStyle name="Millares 9 4 18" xfId="9606" xr:uid="{00000000-0005-0000-0000-0000041E0000}"/>
    <cellStyle name="Millares 9 4 19" xfId="9607" xr:uid="{00000000-0005-0000-0000-0000051E0000}"/>
    <cellStyle name="Millares 9 4 2" xfId="2942" xr:uid="{00000000-0005-0000-0000-0000061E0000}"/>
    <cellStyle name="Millares 9 4 20" xfId="9608" xr:uid="{00000000-0005-0000-0000-0000071E0000}"/>
    <cellStyle name="Millares 9 4 21" xfId="9609" xr:uid="{00000000-0005-0000-0000-0000081E0000}"/>
    <cellStyle name="Millares 9 4 22" xfId="9610" xr:uid="{00000000-0005-0000-0000-0000091E0000}"/>
    <cellStyle name="Millares 9 4 23" xfId="9611" xr:uid="{00000000-0005-0000-0000-00000A1E0000}"/>
    <cellStyle name="Millares 9 4 24" xfId="9612" xr:uid="{00000000-0005-0000-0000-00000B1E0000}"/>
    <cellStyle name="Millares 9 4 25" xfId="9613" xr:uid="{00000000-0005-0000-0000-00000C1E0000}"/>
    <cellStyle name="Millares 9 4 26" xfId="9614" xr:uid="{00000000-0005-0000-0000-00000D1E0000}"/>
    <cellStyle name="Millares 9 4 27" xfId="9615" xr:uid="{00000000-0005-0000-0000-00000E1E0000}"/>
    <cellStyle name="Millares 9 4 28" xfId="9616" xr:uid="{00000000-0005-0000-0000-00000F1E0000}"/>
    <cellStyle name="Millares 9 4 29" xfId="9617" xr:uid="{00000000-0005-0000-0000-0000101E0000}"/>
    <cellStyle name="Millares 9 4 3" xfId="5114" xr:uid="{00000000-0005-0000-0000-0000111E0000}"/>
    <cellStyle name="Millares 9 4 30" xfId="9618" xr:uid="{00000000-0005-0000-0000-0000121E0000}"/>
    <cellStyle name="Millares 9 4 31" xfId="9619" xr:uid="{00000000-0005-0000-0000-0000131E0000}"/>
    <cellStyle name="Millares 9 4 32" xfId="9620" xr:uid="{00000000-0005-0000-0000-0000141E0000}"/>
    <cellStyle name="Millares 9 4 33" xfId="9621" xr:uid="{00000000-0005-0000-0000-0000151E0000}"/>
    <cellStyle name="Millares 9 4 34" xfId="9622" xr:uid="{00000000-0005-0000-0000-0000161E0000}"/>
    <cellStyle name="Millares 9 4 35" xfId="9623" xr:uid="{00000000-0005-0000-0000-0000171E0000}"/>
    <cellStyle name="Millares 9 4 36" xfId="9624" xr:uid="{00000000-0005-0000-0000-0000181E0000}"/>
    <cellStyle name="Millares 9 4 37" xfId="9625" xr:uid="{00000000-0005-0000-0000-0000191E0000}"/>
    <cellStyle name="Millares 9 4 38" xfId="9626" xr:uid="{00000000-0005-0000-0000-00001A1E0000}"/>
    <cellStyle name="Millares 9 4 39" xfId="9627" xr:uid="{00000000-0005-0000-0000-00001B1E0000}"/>
    <cellStyle name="Millares 9 4 4" xfId="5687" xr:uid="{00000000-0005-0000-0000-00001C1E0000}"/>
    <cellStyle name="Millares 9 4 40" xfId="9628" xr:uid="{00000000-0005-0000-0000-00001D1E0000}"/>
    <cellStyle name="Millares 9 4 41" xfId="9629" xr:uid="{00000000-0005-0000-0000-00001E1E0000}"/>
    <cellStyle name="Millares 9 4 42" xfId="9630" xr:uid="{00000000-0005-0000-0000-00001F1E0000}"/>
    <cellStyle name="Millares 9 4 43" xfId="9631" xr:uid="{00000000-0005-0000-0000-0000201E0000}"/>
    <cellStyle name="Millares 9 4 44" xfId="9632" xr:uid="{00000000-0005-0000-0000-0000211E0000}"/>
    <cellStyle name="Millares 9 4 45" xfId="9633" xr:uid="{00000000-0005-0000-0000-0000221E0000}"/>
    <cellStyle name="Millares 9 4 46" xfId="9634" xr:uid="{00000000-0005-0000-0000-0000231E0000}"/>
    <cellStyle name="Millares 9 4 47" xfId="9635" xr:uid="{00000000-0005-0000-0000-0000241E0000}"/>
    <cellStyle name="Millares 9 4 48" xfId="9636" xr:uid="{00000000-0005-0000-0000-0000251E0000}"/>
    <cellStyle name="Millares 9 4 49" xfId="9637" xr:uid="{00000000-0005-0000-0000-0000261E0000}"/>
    <cellStyle name="Millares 9 4 5" xfId="9638" xr:uid="{00000000-0005-0000-0000-0000271E0000}"/>
    <cellStyle name="Millares 9 4 50" xfId="9639" xr:uid="{00000000-0005-0000-0000-0000281E0000}"/>
    <cellStyle name="Millares 9 4 51" xfId="9640" xr:uid="{00000000-0005-0000-0000-0000291E0000}"/>
    <cellStyle name="Millares 9 4 52" xfId="9641" xr:uid="{00000000-0005-0000-0000-00002A1E0000}"/>
    <cellStyle name="Millares 9 4 53" xfId="9642" xr:uid="{00000000-0005-0000-0000-00002B1E0000}"/>
    <cellStyle name="Millares 9 4 54" xfId="9643" xr:uid="{00000000-0005-0000-0000-00002C1E0000}"/>
    <cellStyle name="Millares 9 4 55" xfId="9644" xr:uid="{00000000-0005-0000-0000-00002D1E0000}"/>
    <cellStyle name="Millares 9 4 56" xfId="9645" xr:uid="{00000000-0005-0000-0000-00002E1E0000}"/>
    <cellStyle name="Millares 9 4 57" xfId="9646" xr:uid="{00000000-0005-0000-0000-00002F1E0000}"/>
    <cellStyle name="Millares 9 4 58" xfId="9647" xr:uid="{00000000-0005-0000-0000-0000301E0000}"/>
    <cellStyle name="Millares 9 4 59" xfId="9648" xr:uid="{00000000-0005-0000-0000-0000311E0000}"/>
    <cellStyle name="Millares 9 4 6" xfId="9649" xr:uid="{00000000-0005-0000-0000-0000321E0000}"/>
    <cellStyle name="Millares 9 4 60" xfId="9650" xr:uid="{00000000-0005-0000-0000-0000331E0000}"/>
    <cellStyle name="Millares 9 4 61" xfId="9651" xr:uid="{00000000-0005-0000-0000-0000341E0000}"/>
    <cellStyle name="Millares 9 4 62" xfId="9652" xr:uid="{00000000-0005-0000-0000-0000351E0000}"/>
    <cellStyle name="Millares 9 4 63" xfId="9653" xr:uid="{00000000-0005-0000-0000-0000361E0000}"/>
    <cellStyle name="Millares 9 4 64" xfId="9654" xr:uid="{00000000-0005-0000-0000-0000371E0000}"/>
    <cellStyle name="Millares 9 4 65" xfId="9655" xr:uid="{00000000-0005-0000-0000-0000381E0000}"/>
    <cellStyle name="Millares 9 4 66" xfId="9656" xr:uid="{00000000-0005-0000-0000-0000391E0000}"/>
    <cellStyle name="Millares 9 4 7" xfId="9657" xr:uid="{00000000-0005-0000-0000-00003A1E0000}"/>
    <cellStyle name="Millares 9 4 8" xfId="9658" xr:uid="{00000000-0005-0000-0000-00003B1E0000}"/>
    <cellStyle name="Millares 9 4 9" xfId="9659" xr:uid="{00000000-0005-0000-0000-00003C1E0000}"/>
    <cellStyle name="Millares 9 40" xfId="9660" xr:uid="{00000000-0005-0000-0000-00003D1E0000}"/>
    <cellStyle name="Millares 9 41" xfId="9661" xr:uid="{00000000-0005-0000-0000-00003E1E0000}"/>
    <cellStyle name="Millares 9 42" xfId="9662" xr:uid="{00000000-0005-0000-0000-00003F1E0000}"/>
    <cellStyle name="Millares 9 43" xfId="9663" xr:uid="{00000000-0005-0000-0000-0000401E0000}"/>
    <cellStyle name="Millares 9 44" xfId="9664" xr:uid="{00000000-0005-0000-0000-0000411E0000}"/>
    <cellStyle name="Millares 9 45" xfId="9665" xr:uid="{00000000-0005-0000-0000-0000421E0000}"/>
    <cellStyle name="Millares 9 46" xfId="9666" xr:uid="{00000000-0005-0000-0000-0000431E0000}"/>
    <cellStyle name="Millares 9 47" xfId="9667" xr:uid="{00000000-0005-0000-0000-0000441E0000}"/>
    <cellStyle name="Millares 9 48" xfId="9668" xr:uid="{00000000-0005-0000-0000-0000451E0000}"/>
    <cellStyle name="Millares 9 49" xfId="9669" xr:uid="{00000000-0005-0000-0000-0000461E0000}"/>
    <cellStyle name="Millares 9 5" xfId="662" xr:uid="{00000000-0005-0000-0000-0000471E0000}"/>
    <cellStyle name="Millares 9 5 10" xfId="9670" xr:uid="{00000000-0005-0000-0000-0000481E0000}"/>
    <cellStyle name="Millares 9 5 11" xfId="9671" xr:uid="{00000000-0005-0000-0000-0000491E0000}"/>
    <cellStyle name="Millares 9 5 12" xfId="9672" xr:uid="{00000000-0005-0000-0000-00004A1E0000}"/>
    <cellStyle name="Millares 9 5 13" xfId="9673" xr:uid="{00000000-0005-0000-0000-00004B1E0000}"/>
    <cellStyle name="Millares 9 5 14" xfId="9674" xr:uid="{00000000-0005-0000-0000-00004C1E0000}"/>
    <cellStyle name="Millares 9 5 15" xfId="9675" xr:uid="{00000000-0005-0000-0000-00004D1E0000}"/>
    <cellStyle name="Millares 9 5 16" xfId="9676" xr:uid="{00000000-0005-0000-0000-00004E1E0000}"/>
    <cellStyle name="Millares 9 5 17" xfId="9677" xr:uid="{00000000-0005-0000-0000-00004F1E0000}"/>
    <cellStyle name="Millares 9 5 18" xfId="9678" xr:uid="{00000000-0005-0000-0000-0000501E0000}"/>
    <cellStyle name="Millares 9 5 19" xfId="9679" xr:uid="{00000000-0005-0000-0000-0000511E0000}"/>
    <cellStyle name="Millares 9 5 2" xfId="2871" xr:uid="{00000000-0005-0000-0000-0000521E0000}"/>
    <cellStyle name="Millares 9 5 20" xfId="9680" xr:uid="{00000000-0005-0000-0000-0000531E0000}"/>
    <cellStyle name="Millares 9 5 21" xfId="9681" xr:uid="{00000000-0005-0000-0000-0000541E0000}"/>
    <cellStyle name="Millares 9 5 22" xfId="9682" xr:uid="{00000000-0005-0000-0000-0000551E0000}"/>
    <cellStyle name="Millares 9 5 23" xfId="9683" xr:uid="{00000000-0005-0000-0000-0000561E0000}"/>
    <cellStyle name="Millares 9 5 24" xfId="9684" xr:uid="{00000000-0005-0000-0000-0000571E0000}"/>
    <cellStyle name="Millares 9 5 25" xfId="9685" xr:uid="{00000000-0005-0000-0000-0000581E0000}"/>
    <cellStyle name="Millares 9 5 26" xfId="9686" xr:uid="{00000000-0005-0000-0000-0000591E0000}"/>
    <cellStyle name="Millares 9 5 27" xfId="9687" xr:uid="{00000000-0005-0000-0000-00005A1E0000}"/>
    <cellStyle name="Millares 9 5 28" xfId="9688" xr:uid="{00000000-0005-0000-0000-00005B1E0000}"/>
    <cellStyle name="Millares 9 5 29" xfId="9689" xr:uid="{00000000-0005-0000-0000-00005C1E0000}"/>
    <cellStyle name="Millares 9 5 3" xfId="5052" xr:uid="{00000000-0005-0000-0000-00005D1E0000}"/>
    <cellStyle name="Millares 9 5 30" xfId="9690" xr:uid="{00000000-0005-0000-0000-00005E1E0000}"/>
    <cellStyle name="Millares 9 5 31" xfId="9691" xr:uid="{00000000-0005-0000-0000-00005F1E0000}"/>
    <cellStyle name="Millares 9 5 32" xfId="9692" xr:uid="{00000000-0005-0000-0000-0000601E0000}"/>
    <cellStyle name="Millares 9 5 33" xfId="9693" xr:uid="{00000000-0005-0000-0000-0000611E0000}"/>
    <cellStyle name="Millares 9 5 34" xfId="9694" xr:uid="{00000000-0005-0000-0000-0000621E0000}"/>
    <cellStyle name="Millares 9 5 35" xfId="9695" xr:uid="{00000000-0005-0000-0000-0000631E0000}"/>
    <cellStyle name="Millares 9 5 36" xfId="9696" xr:uid="{00000000-0005-0000-0000-0000641E0000}"/>
    <cellStyle name="Millares 9 5 37" xfId="9697" xr:uid="{00000000-0005-0000-0000-0000651E0000}"/>
    <cellStyle name="Millares 9 5 38" xfId="9698" xr:uid="{00000000-0005-0000-0000-0000661E0000}"/>
    <cellStyle name="Millares 9 5 39" xfId="9699" xr:uid="{00000000-0005-0000-0000-0000671E0000}"/>
    <cellStyle name="Millares 9 5 4" xfId="5622" xr:uid="{00000000-0005-0000-0000-0000681E0000}"/>
    <cellStyle name="Millares 9 5 40" xfId="9700" xr:uid="{00000000-0005-0000-0000-0000691E0000}"/>
    <cellStyle name="Millares 9 5 41" xfId="9701" xr:uid="{00000000-0005-0000-0000-00006A1E0000}"/>
    <cellStyle name="Millares 9 5 42" xfId="9702" xr:uid="{00000000-0005-0000-0000-00006B1E0000}"/>
    <cellStyle name="Millares 9 5 43" xfId="9703" xr:uid="{00000000-0005-0000-0000-00006C1E0000}"/>
    <cellStyle name="Millares 9 5 44" xfId="9704" xr:uid="{00000000-0005-0000-0000-00006D1E0000}"/>
    <cellStyle name="Millares 9 5 45" xfId="9705" xr:uid="{00000000-0005-0000-0000-00006E1E0000}"/>
    <cellStyle name="Millares 9 5 46" xfId="9706" xr:uid="{00000000-0005-0000-0000-00006F1E0000}"/>
    <cellStyle name="Millares 9 5 47" xfId="9707" xr:uid="{00000000-0005-0000-0000-0000701E0000}"/>
    <cellStyle name="Millares 9 5 48" xfId="9708" xr:uid="{00000000-0005-0000-0000-0000711E0000}"/>
    <cellStyle name="Millares 9 5 49" xfId="9709" xr:uid="{00000000-0005-0000-0000-0000721E0000}"/>
    <cellStyle name="Millares 9 5 5" xfId="9710" xr:uid="{00000000-0005-0000-0000-0000731E0000}"/>
    <cellStyle name="Millares 9 5 50" xfId="9711" xr:uid="{00000000-0005-0000-0000-0000741E0000}"/>
    <cellStyle name="Millares 9 5 51" xfId="9712" xr:uid="{00000000-0005-0000-0000-0000751E0000}"/>
    <cellStyle name="Millares 9 5 52" xfId="9713" xr:uid="{00000000-0005-0000-0000-0000761E0000}"/>
    <cellStyle name="Millares 9 5 53" xfId="9714" xr:uid="{00000000-0005-0000-0000-0000771E0000}"/>
    <cellStyle name="Millares 9 5 54" xfId="9715" xr:uid="{00000000-0005-0000-0000-0000781E0000}"/>
    <cellStyle name="Millares 9 5 55" xfId="9716" xr:uid="{00000000-0005-0000-0000-0000791E0000}"/>
    <cellStyle name="Millares 9 5 56" xfId="9717" xr:uid="{00000000-0005-0000-0000-00007A1E0000}"/>
    <cellStyle name="Millares 9 5 57" xfId="9718" xr:uid="{00000000-0005-0000-0000-00007B1E0000}"/>
    <cellStyle name="Millares 9 5 58" xfId="9719" xr:uid="{00000000-0005-0000-0000-00007C1E0000}"/>
    <cellStyle name="Millares 9 5 59" xfId="9720" xr:uid="{00000000-0005-0000-0000-00007D1E0000}"/>
    <cellStyle name="Millares 9 5 6" xfId="9721" xr:uid="{00000000-0005-0000-0000-00007E1E0000}"/>
    <cellStyle name="Millares 9 5 60" xfId="9722" xr:uid="{00000000-0005-0000-0000-00007F1E0000}"/>
    <cellStyle name="Millares 9 5 61" xfId="9723" xr:uid="{00000000-0005-0000-0000-0000801E0000}"/>
    <cellStyle name="Millares 9 5 62" xfId="9724" xr:uid="{00000000-0005-0000-0000-0000811E0000}"/>
    <cellStyle name="Millares 9 5 63" xfId="9725" xr:uid="{00000000-0005-0000-0000-0000821E0000}"/>
    <cellStyle name="Millares 9 5 64" xfId="9726" xr:uid="{00000000-0005-0000-0000-0000831E0000}"/>
    <cellStyle name="Millares 9 5 65" xfId="9727" xr:uid="{00000000-0005-0000-0000-0000841E0000}"/>
    <cellStyle name="Millares 9 5 66" xfId="9728" xr:uid="{00000000-0005-0000-0000-0000851E0000}"/>
    <cellStyle name="Millares 9 5 7" xfId="9729" xr:uid="{00000000-0005-0000-0000-0000861E0000}"/>
    <cellStyle name="Millares 9 5 8" xfId="9730" xr:uid="{00000000-0005-0000-0000-0000871E0000}"/>
    <cellStyle name="Millares 9 5 9" xfId="9731" xr:uid="{00000000-0005-0000-0000-0000881E0000}"/>
    <cellStyle name="Millares 9 50" xfId="9732" xr:uid="{00000000-0005-0000-0000-0000891E0000}"/>
    <cellStyle name="Millares 9 51" xfId="9733" xr:uid="{00000000-0005-0000-0000-00008A1E0000}"/>
    <cellStyle name="Millares 9 52" xfId="9734" xr:uid="{00000000-0005-0000-0000-00008B1E0000}"/>
    <cellStyle name="Millares 9 53" xfId="9735" xr:uid="{00000000-0005-0000-0000-00008C1E0000}"/>
    <cellStyle name="Millares 9 54" xfId="9736" xr:uid="{00000000-0005-0000-0000-00008D1E0000}"/>
    <cellStyle name="Millares 9 55" xfId="9737" xr:uid="{00000000-0005-0000-0000-00008E1E0000}"/>
    <cellStyle name="Millares 9 56" xfId="9738" xr:uid="{00000000-0005-0000-0000-00008F1E0000}"/>
    <cellStyle name="Millares 9 57" xfId="9739" xr:uid="{00000000-0005-0000-0000-0000901E0000}"/>
    <cellStyle name="Millares 9 58" xfId="9740" xr:uid="{00000000-0005-0000-0000-0000911E0000}"/>
    <cellStyle name="Millares 9 59" xfId="9741" xr:uid="{00000000-0005-0000-0000-0000921E0000}"/>
    <cellStyle name="Millares 9 6" xfId="663" xr:uid="{00000000-0005-0000-0000-0000931E0000}"/>
    <cellStyle name="Millares 9 6 10" xfId="9742" xr:uid="{00000000-0005-0000-0000-0000941E0000}"/>
    <cellStyle name="Millares 9 6 11" xfId="9743" xr:uid="{00000000-0005-0000-0000-0000951E0000}"/>
    <cellStyle name="Millares 9 6 12" xfId="9744" xr:uid="{00000000-0005-0000-0000-0000961E0000}"/>
    <cellStyle name="Millares 9 6 13" xfId="9745" xr:uid="{00000000-0005-0000-0000-0000971E0000}"/>
    <cellStyle name="Millares 9 6 14" xfId="9746" xr:uid="{00000000-0005-0000-0000-0000981E0000}"/>
    <cellStyle name="Millares 9 6 15" xfId="9747" xr:uid="{00000000-0005-0000-0000-0000991E0000}"/>
    <cellStyle name="Millares 9 6 16" xfId="9748" xr:uid="{00000000-0005-0000-0000-00009A1E0000}"/>
    <cellStyle name="Millares 9 6 17" xfId="9749" xr:uid="{00000000-0005-0000-0000-00009B1E0000}"/>
    <cellStyle name="Millares 9 6 18" xfId="9750" xr:uid="{00000000-0005-0000-0000-00009C1E0000}"/>
    <cellStyle name="Millares 9 6 19" xfId="9751" xr:uid="{00000000-0005-0000-0000-00009D1E0000}"/>
    <cellStyle name="Millares 9 6 2" xfId="3188" xr:uid="{00000000-0005-0000-0000-00009E1E0000}"/>
    <cellStyle name="Millares 9 6 20" xfId="9752" xr:uid="{00000000-0005-0000-0000-00009F1E0000}"/>
    <cellStyle name="Millares 9 6 21" xfId="9753" xr:uid="{00000000-0005-0000-0000-0000A01E0000}"/>
    <cellStyle name="Millares 9 6 22" xfId="9754" xr:uid="{00000000-0005-0000-0000-0000A11E0000}"/>
    <cellStyle name="Millares 9 6 23" xfId="9755" xr:uid="{00000000-0005-0000-0000-0000A21E0000}"/>
    <cellStyle name="Millares 9 6 24" xfId="9756" xr:uid="{00000000-0005-0000-0000-0000A31E0000}"/>
    <cellStyle name="Millares 9 6 25" xfId="9757" xr:uid="{00000000-0005-0000-0000-0000A41E0000}"/>
    <cellStyle name="Millares 9 6 26" xfId="9758" xr:uid="{00000000-0005-0000-0000-0000A51E0000}"/>
    <cellStyle name="Millares 9 6 27" xfId="9759" xr:uid="{00000000-0005-0000-0000-0000A61E0000}"/>
    <cellStyle name="Millares 9 6 28" xfId="9760" xr:uid="{00000000-0005-0000-0000-0000A71E0000}"/>
    <cellStyle name="Millares 9 6 29" xfId="9761" xr:uid="{00000000-0005-0000-0000-0000A81E0000}"/>
    <cellStyle name="Millares 9 6 3" xfId="5322" xr:uid="{00000000-0005-0000-0000-0000A91E0000}"/>
    <cellStyle name="Millares 9 6 30" xfId="9762" xr:uid="{00000000-0005-0000-0000-0000AA1E0000}"/>
    <cellStyle name="Millares 9 6 31" xfId="9763" xr:uid="{00000000-0005-0000-0000-0000AB1E0000}"/>
    <cellStyle name="Millares 9 6 32" xfId="9764" xr:uid="{00000000-0005-0000-0000-0000AC1E0000}"/>
    <cellStyle name="Millares 9 6 33" xfId="9765" xr:uid="{00000000-0005-0000-0000-0000AD1E0000}"/>
    <cellStyle name="Millares 9 6 34" xfId="9766" xr:uid="{00000000-0005-0000-0000-0000AE1E0000}"/>
    <cellStyle name="Millares 9 6 35" xfId="9767" xr:uid="{00000000-0005-0000-0000-0000AF1E0000}"/>
    <cellStyle name="Millares 9 6 36" xfId="9768" xr:uid="{00000000-0005-0000-0000-0000B01E0000}"/>
    <cellStyle name="Millares 9 6 37" xfId="9769" xr:uid="{00000000-0005-0000-0000-0000B11E0000}"/>
    <cellStyle name="Millares 9 6 38" xfId="9770" xr:uid="{00000000-0005-0000-0000-0000B21E0000}"/>
    <cellStyle name="Millares 9 6 39" xfId="9771" xr:uid="{00000000-0005-0000-0000-0000B31E0000}"/>
    <cellStyle name="Millares 9 6 4" xfId="5884" xr:uid="{00000000-0005-0000-0000-0000B41E0000}"/>
    <cellStyle name="Millares 9 6 40" xfId="9772" xr:uid="{00000000-0005-0000-0000-0000B51E0000}"/>
    <cellStyle name="Millares 9 6 41" xfId="9773" xr:uid="{00000000-0005-0000-0000-0000B61E0000}"/>
    <cellStyle name="Millares 9 6 42" xfId="9774" xr:uid="{00000000-0005-0000-0000-0000B71E0000}"/>
    <cellStyle name="Millares 9 6 43" xfId="9775" xr:uid="{00000000-0005-0000-0000-0000B81E0000}"/>
    <cellStyle name="Millares 9 6 44" xfId="9776" xr:uid="{00000000-0005-0000-0000-0000B91E0000}"/>
    <cellStyle name="Millares 9 6 45" xfId="9777" xr:uid="{00000000-0005-0000-0000-0000BA1E0000}"/>
    <cellStyle name="Millares 9 6 46" xfId="9778" xr:uid="{00000000-0005-0000-0000-0000BB1E0000}"/>
    <cellStyle name="Millares 9 6 47" xfId="9779" xr:uid="{00000000-0005-0000-0000-0000BC1E0000}"/>
    <cellStyle name="Millares 9 6 48" xfId="9780" xr:uid="{00000000-0005-0000-0000-0000BD1E0000}"/>
    <cellStyle name="Millares 9 6 49" xfId="9781" xr:uid="{00000000-0005-0000-0000-0000BE1E0000}"/>
    <cellStyle name="Millares 9 6 5" xfId="9782" xr:uid="{00000000-0005-0000-0000-0000BF1E0000}"/>
    <cellStyle name="Millares 9 6 50" xfId="9783" xr:uid="{00000000-0005-0000-0000-0000C01E0000}"/>
    <cellStyle name="Millares 9 6 51" xfId="9784" xr:uid="{00000000-0005-0000-0000-0000C11E0000}"/>
    <cellStyle name="Millares 9 6 52" xfId="9785" xr:uid="{00000000-0005-0000-0000-0000C21E0000}"/>
    <cellStyle name="Millares 9 6 53" xfId="9786" xr:uid="{00000000-0005-0000-0000-0000C31E0000}"/>
    <cellStyle name="Millares 9 6 54" xfId="9787" xr:uid="{00000000-0005-0000-0000-0000C41E0000}"/>
    <cellStyle name="Millares 9 6 55" xfId="9788" xr:uid="{00000000-0005-0000-0000-0000C51E0000}"/>
    <cellStyle name="Millares 9 6 56" xfId="9789" xr:uid="{00000000-0005-0000-0000-0000C61E0000}"/>
    <cellStyle name="Millares 9 6 57" xfId="9790" xr:uid="{00000000-0005-0000-0000-0000C71E0000}"/>
    <cellStyle name="Millares 9 6 58" xfId="9791" xr:uid="{00000000-0005-0000-0000-0000C81E0000}"/>
    <cellStyle name="Millares 9 6 59" xfId="9792" xr:uid="{00000000-0005-0000-0000-0000C91E0000}"/>
    <cellStyle name="Millares 9 6 6" xfId="9793" xr:uid="{00000000-0005-0000-0000-0000CA1E0000}"/>
    <cellStyle name="Millares 9 6 60" xfId="9794" xr:uid="{00000000-0005-0000-0000-0000CB1E0000}"/>
    <cellStyle name="Millares 9 6 61" xfId="9795" xr:uid="{00000000-0005-0000-0000-0000CC1E0000}"/>
    <cellStyle name="Millares 9 6 62" xfId="9796" xr:uid="{00000000-0005-0000-0000-0000CD1E0000}"/>
    <cellStyle name="Millares 9 6 63" xfId="9797" xr:uid="{00000000-0005-0000-0000-0000CE1E0000}"/>
    <cellStyle name="Millares 9 6 64" xfId="9798" xr:uid="{00000000-0005-0000-0000-0000CF1E0000}"/>
    <cellStyle name="Millares 9 6 65" xfId="9799" xr:uid="{00000000-0005-0000-0000-0000D01E0000}"/>
    <cellStyle name="Millares 9 6 66" xfId="9800" xr:uid="{00000000-0005-0000-0000-0000D11E0000}"/>
    <cellStyle name="Millares 9 6 7" xfId="9801" xr:uid="{00000000-0005-0000-0000-0000D21E0000}"/>
    <cellStyle name="Millares 9 6 8" xfId="9802" xr:uid="{00000000-0005-0000-0000-0000D31E0000}"/>
    <cellStyle name="Millares 9 6 9" xfId="9803" xr:uid="{00000000-0005-0000-0000-0000D41E0000}"/>
    <cellStyle name="Millares 9 60" xfId="9804" xr:uid="{00000000-0005-0000-0000-0000D51E0000}"/>
    <cellStyle name="Millares 9 61" xfId="9805" xr:uid="{00000000-0005-0000-0000-0000D61E0000}"/>
    <cellStyle name="Millares 9 62" xfId="9806" xr:uid="{00000000-0005-0000-0000-0000D71E0000}"/>
    <cellStyle name="Millares 9 63" xfId="9807" xr:uid="{00000000-0005-0000-0000-0000D81E0000}"/>
    <cellStyle name="Millares 9 64" xfId="9808" xr:uid="{00000000-0005-0000-0000-0000D91E0000}"/>
    <cellStyle name="Millares 9 65" xfId="9809" xr:uid="{00000000-0005-0000-0000-0000DA1E0000}"/>
    <cellStyle name="Millares 9 66" xfId="9810" xr:uid="{00000000-0005-0000-0000-0000DB1E0000}"/>
    <cellStyle name="Millares 9 67" xfId="9811" xr:uid="{00000000-0005-0000-0000-0000DC1E0000}"/>
    <cellStyle name="Millares 9 68" xfId="9812" xr:uid="{00000000-0005-0000-0000-0000DD1E0000}"/>
    <cellStyle name="Millares 9 69" xfId="9813" xr:uid="{00000000-0005-0000-0000-0000DE1E0000}"/>
    <cellStyle name="Millares 9 7" xfId="664" xr:uid="{00000000-0005-0000-0000-0000DF1E0000}"/>
    <cellStyle name="Millares 9 7 2" xfId="3205" xr:uid="{00000000-0005-0000-0000-0000E01E0000}"/>
    <cellStyle name="Millares 9 7 3" xfId="5330" xr:uid="{00000000-0005-0000-0000-0000E11E0000}"/>
    <cellStyle name="Millares 9 7 4" xfId="5890" xr:uid="{00000000-0005-0000-0000-0000E21E0000}"/>
    <cellStyle name="Millares 9 70" xfId="9814" xr:uid="{00000000-0005-0000-0000-0000E31E0000}"/>
    <cellStyle name="Millares 9 71" xfId="9815" xr:uid="{00000000-0005-0000-0000-0000E41E0000}"/>
    <cellStyle name="Millares 9 72" xfId="9816" xr:uid="{00000000-0005-0000-0000-0000E51E0000}"/>
    <cellStyle name="Millares 9 73" xfId="9817" xr:uid="{00000000-0005-0000-0000-0000E61E0000}"/>
    <cellStyle name="Millares 9 74" xfId="9818" xr:uid="{00000000-0005-0000-0000-0000E71E0000}"/>
    <cellStyle name="Millares 9 75" xfId="9819" xr:uid="{00000000-0005-0000-0000-0000E81E0000}"/>
    <cellStyle name="Millares 9 76" xfId="9820" xr:uid="{00000000-0005-0000-0000-0000E91E0000}"/>
    <cellStyle name="Millares 9 77" xfId="9821" xr:uid="{00000000-0005-0000-0000-0000EA1E0000}"/>
    <cellStyle name="Millares 9 78" xfId="9822" xr:uid="{00000000-0005-0000-0000-0000EB1E0000}"/>
    <cellStyle name="Millares 9 79" xfId="9823" xr:uid="{00000000-0005-0000-0000-0000EC1E0000}"/>
    <cellStyle name="Millares 9 8" xfId="665" xr:uid="{00000000-0005-0000-0000-0000ED1E0000}"/>
    <cellStyle name="Millares 9 8 2" xfId="3289" xr:uid="{00000000-0005-0000-0000-0000EE1E0000}"/>
    <cellStyle name="Millares 9 8 3" xfId="5398" xr:uid="{00000000-0005-0000-0000-0000EF1E0000}"/>
    <cellStyle name="Millares 9 8 4" xfId="5952" xr:uid="{00000000-0005-0000-0000-0000F01E0000}"/>
    <cellStyle name="Millares 9 80" xfId="9824" xr:uid="{00000000-0005-0000-0000-0000F11E0000}"/>
    <cellStyle name="Millares 9 81" xfId="9825" xr:uid="{00000000-0005-0000-0000-0000F21E0000}"/>
    <cellStyle name="Millares 9 82" xfId="9826" xr:uid="{00000000-0005-0000-0000-0000F31E0000}"/>
    <cellStyle name="Millares 9 83" xfId="9827" xr:uid="{00000000-0005-0000-0000-0000F41E0000}"/>
    <cellStyle name="Millares 9 84" xfId="9828" xr:uid="{00000000-0005-0000-0000-0000F51E0000}"/>
    <cellStyle name="Millares 9 9" xfId="666" xr:uid="{00000000-0005-0000-0000-0000F61E0000}"/>
    <cellStyle name="Millares 9 9 2" xfId="3092" xr:uid="{00000000-0005-0000-0000-0000F71E0000}"/>
    <cellStyle name="Millares 9 9 3" xfId="5239" xr:uid="{00000000-0005-0000-0000-0000F81E0000}"/>
    <cellStyle name="Millares 9 9 4" xfId="5803" xr:uid="{00000000-0005-0000-0000-0000F91E0000}"/>
    <cellStyle name="Milliers [0]_Encours - Apr rééch" xfId="667" xr:uid="{00000000-0005-0000-0000-0000FA1E0000}"/>
    <cellStyle name="Milliers_Encours - Apr rééch" xfId="668" xr:uid="{00000000-0005-0000-0000-0000FB1E0000}"/>
    <cellStyle name="Moeda [0]_A" xfId="2635" xr:uid="{00000000-0005-0000-0000-0000FC1E0000}"/>
    <cellStyle name="Moeda_A" xfId="2636" xr:uid="{00000000-0005-0000-0000-0000FD1E0000}"/>
    <cellStyle name="Moeda0" xfId="2637" xr:uid="{00000000-0005-0000-0000-0000FE1E0000}"/>
    <cellStyle name="Moneda 2" xfId="669" xr:uid="{00000000-0005-0000-0000-0000FF1E0000}"/>
    <cellStyle name="Moneda 2 2" xfId="1507" xr:uid="{00000000-0005-0000-0000-0000001F0000}"/>
    <cellStyle name="Moneda 2 3" xfId="4385" xr:uid="{00000000-0005-0000-0000-0000011F0000}"/>
    <cellStyle name="Moneda 2 4" xfId="4722" xr:uid="{00000000-0005-0000-0000-0000021F0000}"/>
    <cellStyle name="Monétaire [0]_Encours - Apr rééch" xfId="670" xr:uid="{00000000-0005-0000-0000-0000031F0000}"/>
    <cellStyle name="Monétaire_Encours - Apr rééch" xfId="671" xr:uid="{00000000-0005-0000-0000-0000041F0000}"/>
    <cellStyle name="Monetario" xfId="2640" xr:uid="{00000000-0005-0000-0000-0000051F0000}"/>
    <cellStyle name="Monetario0" xfId="2641" xr:uid="{00000000-0005-0000-0000-0000061F0000}"/>
    <cellStyle name="Neutral 2" xfId="672" xr:uid="{00000000-0005-0000-0000-0000071F0000}"/>
    <cellStyle name="Neutral 2 2" xfId="935" xr:uid="{00000000-0005-0000-0000-0000081F0000}"/>
    <cellStyle name="Neutral 2 2 2" xfId="1509" xr:uid="{00000000-0005-0000-0000-0000091F0000}"/>
    <cellStyle name="Neutral 2 2 2 2" xfId="4024" xr:uid="{00000000-0005-0000-0000-00000A1F0000}"/>
    <cellStyle name="Neutral 2 3" xfId="4387" xr:uid="{00000000-0005-0000-0000-00000B1F0000}"/>
    <cellStyle name="Neutral 2 4" xfId="4721" xr:uid="{00000000-0005-0000-0000-00000C1F0000}"/>
    <cellStyle name="Neutral 3" xfId="936" xr:uid="{00000000-0005-0000-0000-00000D1F0000}"/>
    <cellStyle name="Neutral 3 2" xfId="1510" xr:uid="{00000000-0005-0000-0000-00000E1F0000}"/>
    <cellStyle name="Neutral 3 2 2" xfId="4025" xr:uid="{00000000-0005-0000-0000-00000F1F0000}"/>
    <cellStyle name="Neutral 3 3" xfId="4388" xr:uid="{00000000-0005-0000-0000-0000101F0000}"/>
    <cellStyle name="Neutral 3 4" xfId="4720" xr:uid="{00000000-0005-0000-0000-0000111F0000}"/>
    <cellStyle name="Neutral 4" xfId="937" xr:uid="{00000000-0005-0000-0000-0000121F0000}"/>
    <cellStyle name="Neutral 4 2" xfId="1511" xr:uid="{00000000-0005-0000-0000-0000131F0000}"/>
    <cellStyle name="Neutral 4 2 2" xfId="4026" xr:uid="{00000000-0005-0000-0000-0000141F0000}"/>
    <cellStyle name="Neutral 4 3" xfId="4389" xr:uid="{00000000-0005-0000-0000-0000151F0000}"/>
    <cellStyle name="Neutral 4 4" xfId="4420" xr:uid="{00000000-0005-0000-0000-0000161F0000}"/>
    <cellStyle name="Neutral 5" xfId="1508" xr:uid="{00000000-0005-0000-0000-0000171F0000}"/>
    <cellStyle name="Neutral 5 2" xfId="3873" xr:uid="{00000000-0005-0000-0000-0000181F0000}"/>
    <cellStyle name="Neutral 6" xfId="4386" xr:uid="{00000000-0005-0000-0000-0000191F0000}"/>
    <cellStyle name="Neutral 7" xfId="4421" xr:uid="{00000000-0005-0000-0000-00001A1F0000}"/>
    <cellStyle name="Neutrale" xfId="673" xr:uid="{00000000-0005-0000-0000-00001B1F0000}"/>
    <cellStyle name="Neutrale 2" xfId="1512" xr:uid="{00000000-0005-0000-0000-00001C1F0000}"/>
    <cellStyle name="Neutrale 2 2" xfId="3874" xr:uid="{00000000-0005-0000-0000-00001D1F0000}"/>
    <cellStyle name="Neutrale 3" xfId="4390" xr:uid="{00000000-0005-0000-0000-00001E1F0000}"/>
    <cellStyle name="Neutrale 4" xfId="4419" xr:uid="{00000000-0005-0000-0000-00001F1F0000}"/>
    <cellStyle name="no dec" xfId="674" xr:uid="{00000000-0005-0000-0000-0000201F0000}"/>
    <cellStyle name="no dec 2" xfId="1513" xr:uid="{00000000-0005-0000-0000-0000211F0000}"/>
    <cellStyle name="no dec 2 2" xfId="3875" xr:uid="{00000000-0005-0000-0000-0000221F0000}"/>
    <cellStyle name="no dec 3" xfId="4391" xr:uid="{00000000-0005-0000-0000-0000231F0000}"/>
    <cellStyle name="no dec 4" xfId="4719" xr:uid="{00000000-0005-0000-0000-0000241F0000}"/>
    <cellStyle name="Normal" xfId="0" builtinId="0"/>
    <cellStyle name="Normal - Modelo1" xfId="2642" xr:uid="{00000000-0005-0000-0000-0000261F0000}"/>
    <cellStyle name="Normal - Style1" xfId="675" xr:uid="{00000000-0005-0000-0000-0000271F0000}"/>
    <cellStyle name="Normal - Style1 10" xfId="4718" xr:uid="{00000000-0005-0000-0000-0000281F0000}"/>
    <cellStyle name="Normal - Style1 2" xfId="1514" xr:uid="{00000000-0005-0000-0000-0000291F0000}"/>
    <cellStyle name="Normal - Style1 2 2" xfId="2502" xr:uid="{00000000-0005-0000-0000-00002A1F0000}"/>
    <cellStyle name="Normal - Style1 2 3" xfId="4855" xr:uid="{00000000-0005-0000-0000-00002B1F0000}"/>
    <cellStyle name="Normal - Style1 2 4" xfId="5540" xr:uid="{00000000-0005-0000-0000-00002C1F0000}"/>
    <cellStyle name="Normal - Style1 3" xfId="2643" xr:uid="{00000000-0005-0000-0000-00002D1F0000}"/>
    <cellStyle name="Normal - Style1 4" xfId="2769" xr:uid="{00000000-0005-0000-0000-00002E1F0000}"/>
    <cellStyle name="Normal - Style1 5" xfId="2559" xr:uid="{00000000-0005-0000-0000-00002F1F0000}"/>
    <cellStyle name="Normal - Style1 6" xfId="2799" xr:uid="{00000000-0005-0000-0000-0000301F0000}"/>
    <cellStyle name="Normal - Style1 7" xfId="2838" xr:uid="{00000000-0005-0000-0000-0000311F0000}"/>
    <cellStyle name="Normal - Style1 8" xfId="3876" xr:uid="{00000000-0005-0000-0000-0000321F0000}"/>
    <cellStyle name="Normal - Style1 9" xfId="4392" xr:uid="{00000000-0005-0000-0000-0000331F0000}"/>
    <cellStyle name="Normal 10" xfId="676" xr:uid="{00000000-0005-0000-0000-0000341F0000}"/>
    <cellStyle name="Normal 10 10" xfId="1516" xr:uid="{00000000-0005-0000-0000-0000351F0000}"/>
    <cellStyle name="Normal 10 10 2" xfId="1517" xr:uid="{00000000-0005-0000-0000-0000361F0000}"/>
    <cellStyle name="Normal 10 10 2 2" xfId="2199" xr:uid="{00000000-0005-0000-0000-0000371F0000}"/>
    <cellStyle name="Normal 10 10 3" xfId="2200" xr:uid="{00000000-0005-0000-0000-0000381F0000}"/>
    <cellStyle name="Normal 10 10 4" xfId="9829" xr:uid="{00000000-0005-0000-0000-0000391F0000}"/>
    <cellStyle name="Normal 10 11" xfId="1518" xr:uid="{00000000-0005-0000-0000-00003A1F0000}"/>
    <cellStyle name="Normal 10 11 2" xfId="2201" xr:uid="{00000000-0005-0000-0000-00003B1F0000}"/>
    <cellStyle name="Normal 10 12" xfId="1519" xr:uid="{00000000-0005-0000-0000-00003C1F0000}"/>
    <cellStyle name="Normal 10 12 2" xfId="2202" xr:uid="{00000000-0005-0000-0000-00003D1F0000}"/>
    <cellStyle name="Normal 10 13" xfId="1520" xr:uid="{00000000-0005-0000-0000-00003E1F0000}"/>
    <cellStyle name="Normal 10 13 2" xfId="2203" xr:uid="{00000000-0005-0000-0000-00003F1F0000}"/>
    <cellStyle name="Normal 10 14" xfId="1521" xr:uid="{00000000-0005-0000-0000-0000401F0000}"/>
    <cellStyle name="Normal 10 14 2" xfId="2204" xr:uid="{00000000-0005-0000-0000-0000411F0000}"/>
    <cellStyle name="Normal 10 15" xfId="2205" xr:uid="{00000000-0005-0000-0000-0000421F0000}"/>
    <cellStyle name="Normal 10 16" xfId="2644" xr:uid="{00000000-0005-0000-0000-0000431F0000}"/>
    <cellStyle name="Normal 10 17" xfId="2770" xr:uid="{00000000-0005-0000-0000-0000441F0000}"/>
    <cellStyle name="Normal 10 18" xfId="2560" xr:uid="{00000000-0005-0000-0000-0000451F0000}"/>
    <cellStyle name="Normal 10 19" xfId="2800" xr:uid="{00000000-0005-0000-0000-0000461F0000}"/>
    <cellStyle name="Normal 10 2" xfId="677" xr:uid="{00000000-0005-0000-0000-0000471F0000}"/>
    <cellStyle name="Normal 10 2 2" xfId="678" xr:uid="{00000000-0005-0000-0000-0000481F0000}"/>
    <cellStyle name="Normal 10 2 2 10" xfId="3091" xr:uid="{00000000-0005-0000-0000-0000491F0000}"/>
    <cellStyle name="Normal 10 2 2 11" xfId="3201" xr:uid="{00000000-0005-0000-0000-00004A1F0000}"/>
    <cellStyle name="Normal 10 2 2 12" xfId="3433" xr:uid="{00000000-0005-0000-0000-00004B1F0000}"/>
    <cellStyle name="Normal 10 2 2 13" xfId="3877" xr:uid="{00000000-0005-0000-0000-00004C1F0000}"/>
    <cellStyle name="Normal 10 2 2 14" xfId="4397" xr:uid="{00000000-0005-0000-0000-00004D1F0000}"/>
    <cellStyle name="Normal 10 2 2 15" xfId="4716" xr:uid="{00000000-0005-0000-0000-00004E1F0000}"/>
    <cellStyle name="Normal 10 2 2 2" xfId="1523" xr:uid="{00000000-0005-0000-0000-00004F1F0000}"/>
    <cellStyle name="Normal 10 2 2 3" xfId="2939" xr:uid="{00000000-0005-0000-0000-0000501F0000}"/>
    <cellStyle name="Normal 10 2 2 4" xfId="3038" xr:uid="{00000000-0005-0000-0000-0000511F0000}"/>
    <cellStyle name="Normal 10 2 2 5" xfId="2824" xr:uid="{00000000-0005-0000-0000-0000521F0000}"/>
    <cellStyle name="Normal 10 2 2 6" xfId="2980" xr:uid="{00000000-0005-0000-0000-0000531F0000}"/>
    <cellStyle name="Normal 10 2 2 7" xfId="3194" xr:uid="{00000000-0005-0000-0000-0000541F0000}"/>
    <cellStyle name="Normal 10 2 2 8" xfId="3202" xr:uid="{00000000-0005-0000-0000-0000551F0000}"/>
    <cellStyle name="Normal 10 2 2 9" xfId="3199" xr:uid="{00000000-0005-0000-0000-0000561F0000}"/>
    <cellStyle name="Normal 10 2 3" xfId="833" xr:uid="{00000000-0005-0000-0000-0000571F0000}"/>
    <cellStyle name="Normal 10 2 3 10" xfId="3169" xr:uid="{00000000-0005-0000-0000-0000581F0000}"/>
    <cellStyle name="Normal 10 2 3 11" xfId="3434" xr:uid="{00000000-0005-0000-0000-0000591F0000}"/>
    <cellStyle name="Normal 10 2 3 12" xfId="3923" xr:uid="{00000000-0005-0000-0000-00005A1F0000}"/>
    <cellStyle name="Normal 10 2 3 13" xfId="4398" xr:uid="{00000000-0005-0000-0000-00005B1F0000}"/>
    <cellStyle name="Normal 10 2 3 14" xfId="4416" xr:uid="{00000000-0005-0000-0000-00005C1F0000}"/>
    <cellStyle name="Normal 10 2 3 2" xfId="1524" xr:uid="{00000000-0005-0000-0000-00005D1F0000}"/>
    <cellStyle name="Normal 10 2 3 3" xfId="3037" xr:uid="{00000000-0005-0000-0000-00005E1F0000}"/>
    <cellStyle name="Normal 10 2 3 4" xfId="3035" xr:uid="{00000000-0005-0000-0000-00005F1F0000}"/>
    <cellStyle name="Normal 10 2 3 5" xfId="2876" xr:uid="{00000000-0005-0000-0000-0000601F0000}"/>
    <cellStyle name="Normal 10 2 3 6" xfId="3195" xr:uid="{00000000-0005-0000-0000-0000611F0000}"/>
    <cellStyle name="Normal 10 2 3 7" xfId="3327" xr:uid="{00000000-0005-0000-0000-0000621F0000}"/>
    <cellStyle name="Normal 10 2 3 8" xfId="3200" xr:uid="{00000000-0005-0000-0000-0000631F0000}"/>
    <cellStyle name="Normal 10 2 3 9" xfId="3271" xr:uid="{00000000-0005-0000-0000-0000641F0000}"/>
    <cellStyle name="Normal 10 2 4" xfId="835" xr:uid="{00000000-0005-0000-0000-0000651F0000}"/>
    <cellStyle name="Normal 10 2 5" xfId="1522" xr:uid="{00000000-0005-0000-0000-0000661F0000}"/>
    <cellStyle name="Normal 10 2 6" xfId="4396" xr:uid="{00000000-0005-0000-0000-0000671F0000}"/>
    <cellStyle name="Normal 10 2 7" xfId="4717" xr:uid="{00000000-0005-0000-0000-0000681F0000}"/>
    <cellStyle name="Normal 10 2_RD CIFRAS 2010 agropecuarias final" xfId="1525" xr:uid="{00000000-0005-0000-0000-0000691F0000}"/>
    <cellStyle name="Normal 10 20" xfId="2839" xr:uid="{00000000-0005-0000-0000-00006A1F0000}"/>
    <cellStyle name="Normal 10 21" xfId="4393" xr:uid="{00000000-0005-0000-0000-00006B1F0000}"/>
    <cellStyle name="Normal 10 22" xfId="4418" xr:uid="{00000000-0005-0000-0000-00006C1F0000}"/>
    <cellStyle name="Normal 10 23" xfId="9830" xr:uid="{00000000-0005-0000-0000-00006D1F0000}"/>
    <cellStyle name="Normal 10 24" xfId="9831" xr:uid="{00000000-0005-0000-0000-00006E1F0000}"/>
    <cellStyle name="Normal 10 25" xfId="9832" xr:uid="{00000000-0005-0000-0000-00006F1F0000}"/>
    <cellStyle name="Normal 10 26" xfId="9833" xr:uid="{00000000-0005-0000-0000-0000701F0000}"/>
    <cellStyle name="Normal 10 27" xfId="9834" xr:uid="{00000000-0005-0000-0000-0000711F0000}"/>
    <cellStyle name="Normal 10 28" xfId="9835" xr:uid="{00000000-0005-0000-0000-0000721F0000}"/>
    <cellStyle name="Normal 10 29" xfId="9836" xr:uid="{00000000-0005-0000-0000-0000731F0000}"/>
    <cellStyle name="Normal 10 3" xfId="679" xr:uid="{00000000-0005-0000-0000-0000741F0000}"/>
    <cellStyle name="Normal 10 3 2" xfId="1526" xr:uid="{00000000-0005-0000-0000-0000751F0000}"/>
    <cellStyle name="Normal 10 3 3" xfId="4399" xr:uid="{00000000-0005-0000-0000-0000761F0000}"/>
    <cellStyle name="Normal 10 3 4" xfId="4415" xr:uid="{00000000-0005-0000-0000-0000771F0000}"/>
    <cellStyle name="Normal 10 30" xfId="9837" xr:uid="{00000000-0005-0000-0000-0000781F0000}"/>
    <cellStyle name="Normal 10 31" xfId="9838" xr:uid="{00000000-0005-0000-0000-0000791F0000}"/>
    <cellStyle name="Normal 10 32" xfId="9839" xr:uid="{00000000-0005-0000-0000-00007A1F0000}"/>
    <cellStyle name="Normal 10 33" xfId="9840" xr:uid="{00000000-0005-0000-0000-00007B1F0000}"/>
    <cellStyle name="Normal 10 34" xfId="9841" xr:uid="{00000000-0005-0000-0000-00007C1F0000}"/>
    <cellStyle name="Normal 10 35" xfId="9842" xr:uid="{00000000-0005-0000-0000-00007D1F0000}"/>
    <cellStyle name="Normal 10 36" xfId="9843" xr:uid="{00000000-0005-0000-0000-00007E1F0000}"/>
    <cellStyle name="Normal 10 37" xfId="9844" xr:uid="{00000000-0005-0000-0000-00007F1F0000}"/>
    <cellStyle name="Normal 10 38" xfId="9845" xr:uid="{00000000-0005-0000-0000-0000801F0000}"/>
    <cellStyle name="Normal 10 39" xfId="9846" xr:uid="{00000000-0005-0000-0000-0000811F0000}"/>
    <cellStyle name="Normal 10 4" xfId="1515" xr:uid="{00000000-0005-0000-0000-0000821F0000}"/>
    <cellStyle name="Normal 10 4 2" xfId="1527" xr:uid="{00000000-0005-0000-0000-0000831F0000}"/>
    <cellStyle name="Normal 10 4 2 2" xfId="2206" xr:uid="{00000000-0005-0000-0000-0000841F0000}"/>
    <cellStyle name="Normal 10 4 3" xfId="2207" xr:uid="{00000000-0005-0000-0000-0000851F0000}"/>
    <cellStyle name="Normal 10 40" xfId="9847" xr:uid="{00000000-0005-0000-0000-0000861F0000}"/>
    <cellStyle name="Normal 10 41" xfId="9848" xr:uid="{00000000-0005-0000-0000-0000871F0000}"/>
    <cellStyle name="Normal 10 42" xfId="9849" xr:uid="{00000000-0005-0000-0000-0000881F0000}"/>
    <cellStyle name="Normal 10 43" xfId="9850" xr:uid="{00000000-0005-0000-0000-0000891F0000}"/>
    <cellStyle name="Normal 10 44" xfId="9851" xr:uid="{00000000-0005-0000-0000-00008A1F0000}"/>
    <cellStyle name="Normal 10 45" xfId="9852" xr:uid="{00000000-0005-0000-0000-00008B1F0000}"/>
    <cellStyle name="Normal 10 46" xfId="9853" xr:uid="{00000000-0005-0000-0000-00008C1F0000}"/>
    <cellStyle name="Normal 10 47" xfId="9854" xr:uid="{00000000-0005-0000-0000-00008D1F0000}"/>
    <cellStyle name="Normal 10 48" xfId="9855" xr:uid="{00000000-0005-0000-0000-00008E1F0000}"/>
    <cellStyle name="Normal 10 49" xfId="9856" xr:uid="{00000000-0005-0000-0000-00008F1F0000}"/>
    <cellStyle name="Normal 10 5" xfId="1528" xr:uid="{00000000-0005-0000-0000-0000901F0000}"/>
    <cellStyle name="Normal 10 5 2" xfId="1529" xr:uid="{00000000-0005-0000-0000-0000911F0000}"/>
    <cellStyle name="Normal 10 5 2 2" xfId="2208" xr:uid="{00000000-0005-0000-0000-0000921F0000}"/>
    <cellStyle name="Normal 10 5 3" xfId="2209" xr:uid="{00000000-0005-0000-0000-0000931F0000}"/>
    <cellStyle name="Normal 10 50" xfId="9857" xr:uid="{00000000-0005-0000-0000-0000941F0000}"/>
    <cellStyle name="Normal 10 51" xfId="9858" xr:uid="{00000000-0005-0000-0000-0000951F0000}"/>
    <cellStyle name="Normal 10 52" xfId="9859" xr:uid="{00000000-0005-0000-0000-0000961F0000}"/>
    <cellStyle name="Normal 10 53" xfId="9860" xr:uid="{00000000-0005-0000-0000-0000971F0000}"/>
    <cellStyle name="Normal 10 54" xfId="9861" xr:uid="{00000000-0005-0000-0000-0000981F0000}"/>
    <cellStyle name="Normal 10 55" xfId="9862" xr:uid="{00000000-0005-0000-0000-0000991F0000}"/>
    <cellStyle name="Normal 10 56" xfId="9863" xr:uid="{00000000-0005-0000-0000-00009A1F0000}"/>
    <cellStyle name="Normal 10 57" xfId="9864" xr:uid="{00000000-0005-0000-0000-00009B1F0000}"/>
    <cellStyle name="Normal 10 58" xfId="9865" xr:uid="{00000000-0005-0000-0000-00009C1F0000}"/>
    <cellStyle name="Normal 10 59" xfId="9866" xr:uid="{00000000-0005-0000-0000-00009D1F0000}"/>
    <cellStyle name="Normal 10 6" xfId="1530" xr:uid="{00000000-0005-0000-0000-00009E1F0000}"/>
    <cellStyle name="Normal 10 6 2" xfId="1531" xr:uid="{00000000-0005-0000-0000-00009F1F0000}"/>
    <cellStyle name="Normal 10 6 2 2" xfId="2210" xr:uid="{00000000-0005-0000-0000-0000A01F0000}"/>
    <cellStyle name="Normal 10 6 3" xfId="2211" xr:uid="{00000000-0005-0000-0000-0000A11F0000}"/>
    <cellStyle name="Normal 10 60" xfId="9867" xr:uid="{00000000-0005-0000-0000-0000A21F0000}"/>
    <cellStyle name="Normal 10 61" xfId="9868" xr:uid="{00000000-0005-0000-0000-0000A31F0000}"/>
    <cellStyle name="Normal 10 62" xfId="9869" xr:uid="{00000000-0005-0000-0000-0000A41F0000}"/>
    <cellStyle name="Normal 10 63" xfId="9870" xr:uid="{00000000-0005-0000-0000-0000A51F0000}"/>
    <cellStyle name="Normal 10 64" xfId="9871" xr:uid="{00000000-0005-0000-0000-0000A61F0000}"/>
    <cellStyle name="Normal 10 65" xfId="9872" xr:uid="{00000000-0005-0000-0000-0000A71F0000}"/>
    <cellStyle name="Normal 10 66" xfId="9873" xr:uid="{00000000-0005-0000-0000-0000A81F0000}"/>
    <cellStyle name="Normal 10 67" xfId="9874" xr:uid="{00000000-0005-0000-0000-0000A91F0000}"/>
    <cellStyle name="Normal 10 68" xfId="9875" xr:uid="{00000000-0005-0000-0000-0000AA1F0000}"/>
    <cellStyle name="Normal 10 69" xfId="9876" xr:uid="{00000000-0005-0000-0000-0000AB1F0000}"/>
    <cellStyle name="Normal 10 7" xfId="1532" xr:uid="{00000000-0005-0000-0000-0000AC1F0000}"/>
    <cellStyle name="Normal 10 7 2" xfId="1533" xr:uid="{00000000-0005-0000-0000-0000AD1F0000}"/>
    <cellStyle name="Normal 10 7 2 2" xfId="2212" xr:uid="{00000000-0005-0000-0000-0000AE1F0000}"/>
    <cellStyle name="Normal 10 7 3" xfId="2213" xr:uid="{00000000-0005-0000-0000-0000AF1F0000}"/>
    <cellStyle name="Normal 10 70" xfId="9877" xr:uid="{00000000-0005-0000-0000-0000B01F0000}"/>
    <cellStyle name="Normal 10 71" xfId="9878" xr:uid="{00000000-0005-0000-0000-0000B11F0000}"/>
    <cellStyle name="Normal 10 72" xfId="9879" xr:uid="{00000000-0005-0000-0000-0000B21F0000}"/>
    <cellStyle name="Normal 10 73" xfId="9880" xr:uid="{00000000-0005-0000-0000-0000B31F0000}"/>
    <cellStyle name="Normal 10 74" xfId="9881" xr:uid="{00000000-0005-0000-0000-0000B41F0000}"/>
    <cellStyle name="Normal 10 75" xfId="9882" xr:uid="{00000000-0005-0000-0000-0000B51F0000}"/>
    <cellStyle name="Normal 10 76" xfId="9883" xr:uid="{00000000-0005-0000-0000-0000B61F0000}"/>
    <cellStyle name="Normal 10 77" xfId="9884" xr:uid="{00000000-0005-0000-0000-0000B71F0000}"/>
    <cellStyle name="Normal 10 78" xfId="9885" xr:uid="{00000000-0005-0000-0000-0000B81F0000}"/>
    <cellStyle name="Normal 10 79" xfId="9886" xr:uid="{00000000-0005-0000-0000-0000B91F0000}"/>
    <cellStyle name="Normal 10 8" xfId="1534" xr:uid="{00000000-0005-0000-0000-0000BA1F0000}"/>
    <cellStyle name="Normal 10 8 2" xfId="1535" xr:uid="{00000000-0005-0000-0000-0000BB1F0000}"/>
    <cellStyle name="Normal 10 8 2 2" xfId="2214" xr:uid="{00000000-0005-0000-0000-0000BC1F0000}"/>
    <cellStyle name="Normal 10 8 3" xfId="2215" xr:uid="{00000000-0005-0000-0000-0000BD1F0000}"/>
    <cellStyle name="Normal 10 80" xfId="9887" xr:uid="{00000000-0005-0000-0000-0000BE1F0000}"/>
    <cellStyle name="Normal 10 81" xfId="9888" xr:uid="{00000000-0005-0000-0000-0000BF1F0000}"/>
    <cellStyle name="Normal 10 82" xfId="9889" xr:uid="{00000000-0005-0000-0000-0000C01F0000}"/>
    <cellStyle name="Normal 10 83" xfId="9890" xr:uid="{00000000-0005-0000-0000-0000C11F0000}"/>
    <cellStyle name="Normal 10 84" xfId="9891" xr:uid="{00000000-0005-0000-0000-0000C21F0000}"/>
    <cellStyle name="Normal 10 9" xfId="1536" xr:uid="{00000000-0005-0000-0000-0000C31F0000}"/>
    <cellStyle name="Normal 10 9 2" xfId="1537" xr:uid="{00000000-0005-0000-0000-0000C41F0000}"/>
    <cellStyle name="Normal 10 9 2 2" xfId="2216" xr:uid="{00000000-0005-0000-0000-0000C51F0000}"/>
    <cellStyle name="Normal 10 9 3" xfId="2217" xr:uid="{00000000-0005-0000-0000-0000C61F0000}"/>
    <cellStyle name="Normal 10_3.21-01" xfId="680" xr:uid="{00000000-0005-0000-0000-0000C71F0000}"/>
    <cellStyle name="Normal 11" xfId="681" xr:uid="{00000000-0005-0000-0000-0000C81F0000}"/>
    <cellStyle name="Normal 11 10" xfId="1539" xr:uid="{00000000-0005-0000-0000-0000C91F0000}"/>
    <cellStyle name="Normal 11 10 2" xfId="2218" xr:uid="{00000000-0005-0000-0000-0000CA1F0000}"/>
    <cellStyle name="Normal 11 11" xfId="1540" xr:uid="{00000000-0005-0000-0000-0000CB1F0000}"/>
    <cellStyle name="Normal 11 11 2" xfId="2219" xr:uid="{00000000-0005-0000-0000-0000CC1F0000}"/>
    <cellStyle name="Normal 11 12" xfId="1541" xr:uid="{00000000-0005-0000-0000-0000CD1F0000}"/>
    <cellStyle name="Normal 11 12 2" xfId="2220" xr:uid="{00000000-0005-0000-0000-0000CE1F0000}"/>
    <cellStyle name="Normal 11 13" xfId="1542" xr:uid="{00000000-0005-0000-0000-0000CF1F0000}"/>
    <cellStyle name="Normal 11 13 2" xfId="2221" xr:uid="{00000000-0005-0000-0000-0000D01F0000}"/>
    <cellStyle name="Normal 11 14" xfId="2222" xr:uid="{00000000-0005-0000-0000-0000D11F0000}"/>
    <cellStyle name="Normal 11 15" xfId="2645" xr:uid="{00000000-0005-0000-0000-0000D21F0000}"/>
    <cellStyle name="Normal 11 16" xfId="2771" xr:uid="{00000000-0005-0000-0000-0000D31F0000}"/>
    <cellStyle name="Normal 11 17" xfId="2565" xr:uid="{00000000-0005-0000-0000-0000D41F0000}"/>
    <cellStyle name="Normal 11 18" xfId="2801" xr:uid="{00000000-0005-0000-0000-0000D51F0000}"/>
    <cellStyle name="Normal 11 19" xfId="2840" xr:uid="{00000000-0005-0000-0000-0000D61F0000}"/>
    <cellStyle name="Normal 11 2" xfId="682" xr:uid="{00000000-0005-0000-0000-0000D71F0000}"/>
    <cellStyle name="Normal 11 2 2" xfId="1543" xr:uid="{00000000-0005-0000-0000-0000D81F0000}"/>
    <cellStyle name="Normal 11 2 3" xfId="4402" xr:uid="{00000000-0005-0000-0000-0000D91F0000}"/>
    <cellStyle name="Normal 11 2 4" xfId="4714" xr:uid="{00000000-0005-0000-0000-0000DA1F0000}"/>
    <cellStyle name="Normal 11 20" xfId="4401" xr:uid="{00000000-0005-0000-0000-0000DB1F0000}"/>
    <cellStyle name="Normal 11 21" xfId="4715" xr:uid="{00000000-0005-0000-0000-0000DC1F0000}"/>
    <cellStyle name="Normal 11 3" xfId="1538" xr:uid="{00000000-0005-0000-0000-0000DD1F0000}"/>
    <cellStyle name="Normal 11 3 2" xfId="1544" xr:uid="{00000000-0005-0000-0000-0000DE1F0000}"/>
    <cellStyle name="Normal 11 3 2 2" xfId="2223" xr:uid="{00000000-0005-0000-0000-0000DF1F0000}"/>
    <cellStyle name="Normal 11 3 3" xfId="2224" xr:uid="{00000000-0005-0000-0000-0000E01F0000}"/>
    <cellStyle name="Normal 11 4" xfId="1545" xr:uid="{00000000-0005-0000-0000-0000E11F0000}"/>
    <cellStyle name="Normal 11 4 2" xfId="1546" xr:uid="{00000000-0005-0000-0000-0000E21F0000}"/>
    <cellStyle name="Normal 11 4 2 2" xfId="2225" xr:uid="{00000000-0005-0000-0000-0000E31F0000}"/>
    <cellStyle name="Normal 11 4 3" xfId="2226" xr:uid="{00000000-0005-0000-0000-0000E41F0000}"/>
    <cellStyle name="Normal 11 5" xfId="1547" xr:uid="{00000000-0005-0000-0000-0000E51F0000}"/>
    <cellStyle name="Normal 11 5 2" xfId="1548" xr:uid="{00000000-0005-0000-0000-0000E61F0000}"/>
    <cellStyle name="Normal 11 5 2 2" xfId="2227" xr:uid="{00000000-0005-0000-0000-0000E71F0000}"/>
    <cellStyle name="Normal 11 5 3" xfId="2228" xr:uid="{00000000-0005-0000-0000-0000E81F0000}"/>
    <cellStyle name="Normal 11 6" xfId="1549" xr:uid="{00000000-0005-0000-0000-0000E91F0000}"/>
    <cellStyle name="Normal 11 6 2" xfId="1550" xr:uid="{00000000-0005-0000-0000-0000EA1F0000}"/>
    <cellStyle name="Normal 11 6 2 2" xfId="2229" xr:uid="{00000000-0005-0000-0000-0000EB1F0000}"/>
    <cellStyle name="Normal 11 6 3" xfId="2230" xr:uid="{00000000-0005-0000-0000-0000EC1F0000}"/>
    <cellStyle name="Normal 11 7" xfId="1551" xr:uid="{00000000-0005-0000-0000-0000ED1F0000}"/>
    <cellStyle name="Normal 11 7 2" xfId="1552" xr:uid="{00000000-0005-0000-0000-0000EE1F0000}"/>
    <cellStyle name="Normal 11 7 2 2" xfId="2231" xr:uid="{00000000-0005-0000-0000-0000EF1F0000}"/>
    <cellStyle name="Normal 11 7 3" xfId="2232" xr:uid="{00000000-0005-0000-0000-0000F01F0000}"/>
    <cellStyle name="Normal 11 8" xfId="1553" xr:uid="{00000000-0005-0000-0000-0000F11F0000}"/>
    <cellStyle name="Normal 11 8 2" xfId="1554" xr:uid="{00000000-0005-0000-0000-0000F21F0000}"/>
    <cellStyle name="Normal 11 8 2 2" xfId="2233" xr:uid="{00000000-0005-0000-0000-0000F31F0000}"/>
    <cellStyle name="Normal 11 8 3" xfId="2234" xr:uid="{00000000-0005-0000-0000-0000F41F0000}"/>
    <cellStyle name="Normal 11 9" xfId="1555" xr:uid="{00000000-0005-0000-0000-0000F51F0000}"/>
    <cellStyle name="Normal 11 9 2" xfId="1556" xr:uid="{00000000-0005-0000-0000-0000F61F0000}"/>
    <cellStyle name="Normal 11 9 2 2" xfId="2235" xr:uid="{00000000-0005-0000-0000-0000F71F0000}"/>
    <cellStyle name="Normal 11 9 3" xfId="2236" xr:uid="{00000000-0005-0000-0000-0000F81F0000}"/>
    <cellStyle name="Normal 11_3.21-01" xfId="683" xr:uid="{00000000-0005-0000-0000-0000F91F0000}"/>
    <cellStyle name="Normal 12" xfId="684" xr:uid="{00000000-0005-0000-0000-0000FA1F0000}"/>
    <cellStyle name="Normal 12 10" xfId="1558" xr:uid="{00000000-0005-0000-0000-0000FB1F0000}"/>
    <cellStyle name="Normal 12 10 2" xfId="2237" xr:uid="{00000000-0005-0000-0000-0000FC1F0000}"/>
    <cellStyle name="Normal 12 11" xfId="1559" xr:uid="{00000000-0005-0000-0000-0000FD1F0000}"/>
    <cellStyle name="Normal 12 11 2" xfId="2238" xr:uid="{00000000-0005-0000-0000-0000FE1F0000}"/>
    <cellStyle name="Normal 12 12" xfId="1560" xr:uid="{00000000-0005-0000-0000-0000FF1F0000}"/>
    <cellStyle name="Normal 12 12 2" xfId="2239" xr:uid="{00000000-0005-0000-0000-000000200000}"/>
    <cellStyle name="Normal 12 13" xfId="1561" xr:uid="{00000000-0005-0000-0000-000001200000}"/>
    <cellStyle name="Normal 12 13 2" xfId="2240" xr:uid="{00000000-0005-0000-0000-000002200000}"/>
    <cellStyle name="Normal 12 14" xfId="2241" xr:uid="{00000000-0005-0000-0000-000003200000}"/>
    <cellStyle name="Normal 12 15" xfId="2710" xr:uid="{00000000-0005-0000-0000-000004200000}"/>
    <cellStyle name="Normal 12 16" xfId="2829" xr:uid="{00000000-0005-0000-0000-000005200000}"/>
    <cellStyle name="Normal 12 17" xfId="2862" xr:uid="{00000000-0005-0000-0000-000006200000}"/>
    <cellStyle name="Normal 12 18" xfId="2880" xr:uid="{00000000-0005-0000-0000-000007200000}"/>
    <cellStyle name="Normal 12 19" xfId="2895" xr:uid="{00000000-0005-0000-0000-000008200000}"/>
    <cellStyle name="Normal 12 2" xfId="685" xr:uid="{00000000-0005-0000-0000-000009200000}"/>
    <cellStyle name="Normal 12 2 2" xfId="1562" xr:uid="{00000000-0005-0000-0000-00000A200000}"/>
    <cellStyle name="Normal 12 2 3" xfId="4406" xr:uid="{00000000-0005-0000-0000-00000B200000}"/>
    <cellStyle name="Normal 12 2 4" xfId="4712" xr:uid="{00000000-0005-0000-0000-00000C200000}"/>
    <cellStyle name="Normal 12 20" xfId="4404" xr:uid="{00000000-0005-0000-0000-00000D200000}"/>
    <cellStyle name="Normal 12 21" xfId="4713" xr:uid="{00000000-0005-0000-0000-00000E200000}"/>
    <cellStyle name="Normal 12 3" xfId="1557" xr:uid="{00000000-0005-0000-0000-00000F200000}"/>
    <cellStyle name="Normal 12 3 2" xfId="1563" xr:uid="{00000000-0005-0000-0000-000010200000}"/>
    <cellStyle name="Normal 12 3 2 2" xfId="2242" xr:uid="{00000000-0005-0000-0000-000011200000}"/>
    <cellStyle name="Normal 12 3 3" xfId="2243" xr:uid="{00000000-0005-0000-0000-000012200000}"/>
    <cellStyle name="Normal 12 4" xfId="1564" xr:uid="{00000000-0005-0000-0000-000013200000}"/>
    <cellStyle name="Normal 12 4 2" xfId="1565" xr:uid="{00000000-0005-0000-0000-000014200000}"/>
    <cellStyle name="Normal 12 4 2 2" xfId="2244" xr:uid="{00000000-0005-0000-0000-000015200000}"/>
    <cellStyle name="Normal 12 4 3" xfId="2245" xr:uid="{00000000-0005-0000-0000-000016200000}"/>
    <cellStyle name="Normal 12 5" xfId="1566" xr:uid="{00000000-0005-0000-0000-000017200000}"/>
    <cellStyle name="Normal 12 5 2" xfId="1567" xr:uid="{00000000-0005-0000-0000-000018200000}"/>
    <cellStyle name="Normal 12 5 2 2" xfId="2246" xr:uid="{00000000-0005-0000-0000-000019200000}"/>
    <cellStyle name="Normal 12 5 3" xfId="2247" xr:uid="{00000000-0005-0000-0000-00001A200000}"/>
    <cellStyle name="Normal 12 6" xfId="1568" xr:uid="{00000000-0005-0000-0000-00001B200000}"/>
    <cellStyle name="Normal 12 6 2" xfId="1569" xr:uid="{00000000-0005-0000-0000-00001C200000}"/>
    <cellStyle name="Normal 12 6 2 2" xfId="2248" xr:uid="{00000000-0005-0000-0000-00001D200000}"/>
    <cellStyle name="Normal 12 6 3" xfId="2249" xr:uid="{00000000-0005-0000-0000-00001E200000}"/>
    <cellStyle name="Normal 12 7" xfId="1570" xr:uid="{00000000-0005-0000-0000-00001F200000}"/>
    <cellStyle name="Normal 12 7 2" xfId="1571" xr:uid="{00000000-0005-0000-0000-000020200000}"/>
    <cellStyle name="Normal 12 7 2 2" xfId="2250" xr:uid="{00000000-0005-0000-0000-000021200000}"/>
    <cellStyle name="Normal 12 7 3" xfId="2251" xr:uid="{00000000-0005-0000-0000-000022200000}"/>
    <cellStyle name="Normal 12 8" xfId="1572" xr:uid="{00000000-0005-0000-0000-000023200000}"/>
    <cellStyle name="Normal 12 8 2" xfId="1573" xr:uid="{00000000-0005-0000-0000-000024200000}"/>
    <cellStyle name="Normal 12 8 2 2" xfId="2252" xr:uid="{00000000-0005-0000-0000-000025200000}"/>
    <cellStyle name="Normal 12 8 3" xfId="2253" xr:uid="{00000000-0005-0000-0000-000026200000}"/>
    <cellStyle name="Normal 12 9" xfId="1574" xr:uid="{00000000-0005-0000-0000-000027200000}"/>
    <cellStyle name="Normal 12 9 2" xfId="1575" xr:uid="{00000000-0005-0000-0000-000028200000}"/>
    <cellStyle name="Normal 12 9 2 2" xfId="2254" xr:uid="{00000000-0005-0000-0000-000029200000}"/>
    <cellStyle name="Normal 12 9 3" xfId="2255" xr:uid="{00000000-0005-0000-0000-00002A200000}"/>
    <cellStyle name="Normal 12_15.3" xfId="686" xr:uid="{00000000-0005-0000-0000-00002B200000}"/>
    <cellStyle name="Normal 13" xfId="687" xr:uid="{00000000-0005-0000-0000-00002C200000}"/>
    <cellStyle name="Normal 13 10" xfId="1577" xr:uid="{00000000-0005-0000-0000-00002D200000}"/>
    <cellStyle name="Normal 13 10 2" xfId="2256" xr:uid="{00000000-0005-0000-0000-00002E200000}"/>
    <cellStyle name="Normal 13 11" xfId="1578" xr:uid="{00000000-0005-0000-0000-00002F200000}"/>
    <cellStyle name="Normal 13 11 2" xfId="2257" xr:uid="{00000000-0005-0000-0000-000030200000}"/>
    <cellStyle name="Normal 13 12" xfId="1579" xr:uid="{00000000-0005-0000-0000-000031200000}"/>
    <cellStyle name="Normal 13 12 2" xfId="2258" xr:uid="{00000000-0005-0000-0000-000032200000}"/>
    <cellStyle name="Normal 13 13" xfId="1580" xr:uid="{00000000-0005-0000-0000-000033200000}"/>
    <cellStyle name="Normal 13 13 2" xfId="2259" xr:uid="{00000000-0005-0000-0000-000034200000}"/>
    <cellStyle name="Normal 13 14" xfId="2260" xr:uid="{00000000-0005-0000-0000-000035200000}"/>
    <cellStyle name="Normal 13 15" xfId="4408" xr:uid="{00000000-0005-0000-0000-000036200000}"/>
    <cellStyle name="Normal 13 16" xfId="4411" xr:uid="{00000000-0005-0000-0000-000037200000}"/>
    <cellStyle name="Normal 13 2" xfId="688" xr:uid="{00000000-0005-0000-0000-000038200000}"/>
    <cellStyle name="Normal 13 2 2" xfId="1581" xr:uid="{00000000-0005-0000-0000-000039200000}"/>
    <cellStyle name="Normal 13 2 3" xfId="4410" xr:uid="{00000000-0005-0000-0000-00003A200000}"/>
    <cellStyle name="Normal 13 2 4" xfId="4711" xr:uid="{00000000-0005-0000-0000-00003B200000}"/>
    <cellStyle name="Normal 13 3" xfId="1576" xr:uid="{00000000-0005-0000-0000-00003C200000}"/>
    <cellStyle name="Normal 13 3 2" xfId="1582" xr:uid="{00000000-0005-0000-0000-00003D200000}"/>
    <cellStyle name="Normal 13 3 2 2" xfId="2261" xr:uid="{00000000-0005-0000-0000-00003E200000}"/>
    <cellStyle name="Normal 13 3 3" xfId="2262" xr:uid="{00000000-0005-0000-0000-00003F200000}"/>
    <cellStyle name="Normal 13 4" xfId="1583" xr:uid="{00000000-0005-0000-0000-000040200000}"/>
    <cellStyle name="Normal 13 4 2" xfId="1584" xr:uid="{00000000-0005-0000-0000-000041200000}"/>
    <cellStyle name="Normal 13 4 2 2" xfId="2263" xr:uid="{00000000-0005-0000-0000-000042200000}"/>
    <cellStyle name="Normal 13 4 3" xfId="2264" xr:uid="{00000000-0005-0000-0000-000043200000}"/>
    <cellStyle name="Normal 13 5" xfId="1585" xr:uid="{00000000-0005-0000-0000-000044200000}"/>
    <cellStyle name="Normal 13 5 2" xfId="1586" xr:uid="{00000000-0005-0000-0000-000045200000}"/>
    <cellStyle name="Normal 13 5 2 2" xfId="2265" xr:uid="{00000000-0005-0000-0000-000046200000}"/>
    <cellStyle name="Normal 13 5 3" xfId="2266" xr:uid="{00000000-0005-0000-0000-000047200000}"/>
    <cellStyle name="Normal 13 6" xfId="1587" xr:uid="{00000000-0005-0000-0000-000048200000}"/>
    <cellStyle name="Normal 13 6 2" xfId="1588" xr:uid="{00000000-0005-0000-0000-000049200000}"/>
    <cellStyle name="Normal 13 6 2 2" xfId="2267" xr:uid="{00000000-0005-0000-0000-00004A200000}"/>
    <cellStyle name="Normal 13 6 3" xfId="2268" xr:uid="{00000000-0005-0000-0000-00004B200000}"/>
    <cellStyle name="Normal 13 7" xfId="1589" xr:uid="{00000000-0005-0000-0000-00004C200000}"/>
    <cellStyle name="Normal 13 7 2" xfId="1590" xr:uid="{00000000-0005-0000-0000-00004D200000}"/>
    <cellStyle name="Normal 13 7 2 2" xfId="2269" xr:uid="{00000000-0005-0000-0000-00004E200000}"/>
    <cellStyle name="Normal 13 7 3" xfId="2270" xr:uid="{00000000-0005-0000-0000-00004F200000}"/>
    <cellStyle name="Normal 13 8" xfId="1591" xr:uid="{00000000-0005-0000-0000-000050200000}"/>
    <cellStyle name="Normal 13 8 2" xfId="1592" xr:uid="{00000000-0005-0000-0000-000051200000}"/>
    <cellStyle name="Normal 13 8 2 2" xfId="2271" xr:uid="{00000000-0005-0000-0000-000052200000}"/>
    <cellStyle name="Normal 13 8 3" xfId="2272" xr:uid="{00000000-0005-0000-0000-000053200000}"/>
    <cellStyle name="Normal 13 9" xfId="1593" xr:uid="{00000000-0005-0000-0000-000054200000}"/>
    <cellStyle name="Normal 13 9 2" xfId="1594" xr:uid="{00000000-0005-0000-0000-000055200000}"/>
    <cellStyle name="Normal 13 9 2 2" xfId="2273" xr:uid="{00000000-0005-0000-0000-000056200000}"/>
    <cellStyle name="Normal 13 9 3" xfId="2274" xr:uid="{00000000-0005-0000-0000-000057200000}"/>
    <cellStyle name="Normal 13_3.21-01" xfId="689" xr:uid="{00000000-0005-0000-0000-000058200000}"/>
    <cellStyle name="Normal 14" xfId="690" xr:uid="{00000000-0005-0000-0000-000059200000}"/>
    <cellStyle name="Normal 14 10" xfId="1596" xr:uid="{00000000-0005-0000-0000-00005A200000}"/>
    <cellStyle name="Normal 14 10 2" xfId="2275" xr:uid="{00000000-0005-0000-0000-00005B200000}"/>
    <cellStyle name="Normal 14 11" xfId="1597" xr:uid="{00000000-0005-0000-0000-00005C200000}"/>
    <cellStyle name="Normal 14 11 2" xfId="2276" xr:uid="{00000000-0005-0000-0000-00005D200000}"/>
    <cellStyle name="Normal 14 12" xfId="1598" xr:uid="{00000000-0005-0000-0000-00005E200000}"/>
    <cellStyle name="Normal 14 12 2" xfId="2277" xr:uid="{00000000-0005-0000-0000-00005F200000}"/>
    <cellStyle name="Normal 14 13" xfId="1599" xr:uid="{00000000-0005-0000-0000-000060200000}"/>
    <cellStyle name="Normal 14 13 2" xfId="2278" xr:uid="{00000000-0005-0000-0000-000061200000}"/>
    <cellStyle name="Normal 14 14" xfId="2279" xr:uid="{00000000-0005-0000-0000-000062200000}"/>
    <cellStyle name="Normal 14 15" xfId="4412" xr:uid="{00000000-0005-0000-0000-000063200000}"/>
    <cellStyle name="Normal 14 16" xfId="4710" xr:uid="{00000000-0005-0000-0000-000064200000}"/>
    <cellStyle name="Normal 14 2" xfId="691" xr:uid="{00000000-0005-0000-0000-000065200000}"/>
    <cellStyle name="Normal 14 2 2" xfId="1600" xr:uid="{00000000-0005-0000-0000-000066200000}"/>
    <cellStyle name="Normal 14 2 3" xfId="4413" xr:uid="{00000000-0005-0000-0000-000067200000}"/>
    <cellStyle name="Normal 14 2 4" xfId="4409" xr:uid="{00000000-0005-0000-0000-000068200000}"/>
    <cellStyle name="Normal 14 3" xfId="1595" xr:uid="{00000000-0005-0000-0000-000069200000}"/>
    <cellStyle name="Normal 14 3 2" xfId="1601" xr:uid="{00000000-0005-0000-0000-00006A200000}"/>
    <cellStyle name="Normal 14 3 2 2" xfId="2280" xr:uid="{00000000-0005-0000-0000-00006B200000}"/>
    <cellStyle name="Normal 14 3 3" xfId="2281" xr:uid="{00000000-0005-0000-0000-00006C200000}"/>
    <cellStyle name="Normal 14 4" xfId="1602" xr:uid="{00000000-0005-0000-0000-00006D200000}"/>
    <cellStyle name="Normal 14 4 2" xfId="1603" xr:uid="{00000000-0005-0000-0000-00006E200000}"/>
    <cellStyle name="Normal 14 4 2 2" xfId="2282" xr:uid="{00000000-0005-0000-0000-00006F200000}"/>
    <cellStyle name="Normal 14 4 3" xfId="2283" xr:uid="{00000000-0005-0000-0000-000070200000}"/>
    <cellStyle name="Normal 14 5" xfId="1604" xr:uid="{00000000-0005-0000-0000-000071200000}"/>
    <cellStyle name="Normal 14 5 2" xfId="1605" xr:uid="{00000000-0005-0000-0000-000072200000}"/>
    <cellStyle name="Normal 14 5 2 2" xfId="2284" xr:uid="{00000000-0005-0000-0000-000073200000}"/>
    <cellStyle name="Normal 14 5 3" xfId="2285" xr:uid="{00000000-0005-0000-0000-000074200000}"/>
    <cellStyle name="Normal 14 6" xfId="1606" xr:uid="{00000000-0005-0000-0000-000075200000}"/>
    <cellStyle name="Normal 14 6 2" xfId="1607" xr:uid="{00000000-0005-0000-0000-000076200000}"/>
    <cellStyle name="Normal 14 6 2 2" xfId="2286" xr:uid="{00000000-0005-0000-0000-000077200000}"/>
    <cellStyle name="Normal 14 6 3" xfId="2287" xr:uid="{00000000-0005-0000-0000-000078200000}"/>
    <cellStyle name="Normal 14 7" xfId="1608" xr:uid="{00000000-0005-0000-0000-000079200000}"/>
    <cellStyle name="Normal 14 7 2" xfId="1609" xr:uid="{00000000-0005-0000-0000-00007A200000}"/>
    <cellStyle name="Normal 14 7 2 2" xfId="2288" xr:uid="{00000000-0005-0000-0000-00007B200000}"/>
    <cellStyle name="Normal 14 7 3" xfId="2289" xr:uid="{00000000-0005-0000-0000-00007C200000}"/>
    <cellStyle name="Normal 14 8" xfId="1610" xr:uid="{00000000-0005-0000-0000-00007D200000}"/>
    <cellStyle name="Normal 14 8 2" xfId="1611" xr:uid="{00000000-0005-0000-0000-00007E200000}"/>
    <cellStyle name="Normal 14 8 2 2" xfId="2290" xr:uid="{00000000-0005-0000-0000-00007F200000}"/>
    <cellStyle name="Normal 14 8 3" xfId="2291" xr:uid="{00000000-0005-0000-0000-000080200000}"/>
    <cellStyle name="Normal 14 9" xfId="1612" xr:uid="{00000000-0005-0000-0000-000081200000}"/>
    <cellStyle name="Normal 14 9 2" xfId="1613" xr:uid="{00000000-0005-0000-0000-000082200000}"/>
    <cellStyle name="Normal 14 9 2 2" xfId="2292" xr:uid="{00000000-0005-0000-0000-000083200000}"/>
    <cellStyle name="Normal 14 9 3" xfId="2293" xr:uid="{00000000-0005-0000-0000-000084200000}"/>
    <cellStyle name="Normal 14_3.21-01" xfId="692" xr:uid="{00000000-0005-0000-0000-000085200000}"/>
    <cellStyle name="Normal 15" xfId="693" xr:uid="{00000000-0005-0000-0000-000086200000}"/>
    <cellStyle name="Normal 15 10" xfId="1615" xr:uid="{00000000-0005-0000-0000-000087200000}"/>
    <cellStyle name="Normal 15 10 2" xfId="2294" xr:uid="{00000000-0005-0000-0000-000088200000}"/>
    <cellStyle name="Normal 15 11" xfId="1616" xr:uid="{00000000-0005-0000-0000-000089200000}"/>
    <cellStyle name="Normal 15 11 2" xfId="2295" xr:uid="{00000000-0005-0000-0000-00008A200000}"/>
    <cellStyle name="Normal 15 12" xfId="1617" xr:uid="{00000000-0005-0000-0000-00008B200000}"/>
    <cellStyle name="Normal 15 12 2" xfId="2296" xr:uid="{00000000-0005-0000-0000-00008C200000}"/>
    <cellStyle name="Normal 15 13" xfId="1618" xr:uid="{00000000-0005-0000-0000-00008D200000}"/>
    <cellStyle name="Normal 15 13 2" xfId="2297" xr:uid="{00000000-0005-0000-0000-00008E200000}"/>
    <cellStyle name="Normal 15 14" xfId="2298" xr:uid="{00000000-0005-0000-0000-00008F200000}"/>
    <cellStyle name="Normal 15 15" xfId="4414" xr:uid="{00000000-0005-0000-0000-000090200000}"/>
    <cellStyle name="Normal 15 16" xfId="4407" xr:uid="{00000000-0005-0000-0000-000091200000}"/>
    <cellStyle name="Normal 15 2" xfId="694" xr:uid="{00000000-0005-0000-0000-000092200000}"/>
    <cellStyle name="Normal 15 2 2" xfId="1619" xr:uid="{00000000-0005-0000-0000-000093200000}"/>
    <cellStyle name="Normal 15 2 3" xfId="4417" xr:uid="{00000000-0005-0000-0000-000094200000}"/>
    <cellStyle name="Normal 15 2 4" xfId="4709" xr:uid="{00000000-0005-0000-0000-000095200000}"/>
    <cellStyle name="Normal 15 3" xfId="1614" xr:uid="{00000000-0005-0000-0000-000096200000}"/>
    <cellStyle name="Normal 15 3 2" xfId="1620" xr:uid="{00000000-0005-0000-0000-000097200000}"/>
    <cellStyle name="Normal 15 3 2 2" xfId="2299" xr:uid="{00000000-0005-0000-0000-000098200000}"/>
    <cellStyle name="Normal 15 3 3" xfId="2300" xr:uid="{00000000-0005-0000-0000-000099200000}"/>
    <cellStyle name="Normal 15 4" xfId="1621" xr:uid="{00000000-0005-0000-0000-00009A200000}"/>
    <cellStyle name="Normal 15 4 2" xfId="1622" xr:uid="{00000000-0005-0000-0000-00009B200000}"/>
    <cellStyle name="Normal 15 4 2 2" xfId="2301" xr:uid="{00000000-0005-0000-0000-00009C200000}"/>
    <cellStyle name="Normal 15 4 3" xfId="2302" xr:uid="{00000000-0005-0000-0000-00009D200000}"/>
    <cellStyle name="Normal 15 5" xfId="1623" xr:uid="{00000000-0005-0000-0000-00009E200000}"/>
    <cellStyle name="Normal 15 5 2" xfId="1624" xr:uid="{00000000-0005-0000-0000-00009F200000}"/>
    <cellStyle name="Normal 15 5 2 2" xfId="2303" xr:uid="{00000000-0005-0000-0000-0000A0200000}"/>
    <cellStyle name="Normal 15 5 3" xfId="2304" xr:uid="{00000000-0005-0000-0000-0000A1200000}"/>
    <cellStyle name="Normal 15 6" xfId="1625" xr:uid="{00000000-0005-0000-0000-0000A2200000}"/>
    <cellStyle name="Normal 15 6 2" xfId="1626" xr:uid="{00000000-0005-0000-0000-0000A3200000}"/>
    <cellStyle name="Normal 15 6 2 2" xfId="2305" xr:uid="{00000000-0005-0000-0000-0000A4200000}"/>
    <cellStyle name="Normal 15 6 3" xfId="2306" xr:uid="{00000000-0005-0000-0000-0000A5200000}"/>
    <cellStyle name="Normal 15 7" xfId="1627" xr:uid="{00000000-0005-0000-0000-0000A6200000}"/>
    <cellStyle name="Normal 15 7 2" xfId="1628" xr:uid="{00000000-0005-0000-0000-0000A7200000}"/>
    <cellStyle name="Normal 15 7 2 2" xfId="2307" xr:uid="{00000000-0005-0000-0000-0000A8200000}"/>
    <cellStyle name="Normal 15 7 3" xfId="2308" xr:uid="{00000000-0005-0000-0000-0000A9200000}"/>
    <cellStyle name="Normal 15 8" xfId="1629" xr:uid="{00000000-0005-0000-0000-0000AA200000}"/>
    <cellStyle name="Normal 15 8 2" xfId="1630" xr:uid="{00000000-0005-0000-0000-0000AB200000}"/>
    <cellStyle name="Normal 15 8 2 2" xfId="2309" xr:uid="{00000000-0005-0000-0000-0000AC200000}"/>
    <cellStyle name="Normal 15 8 3" xfId="2310" xr:uid="{00000000-0005-0000-0000-0000AD200000}"/>
    <cellStyle name="Normal 15 9" xfId="1631" xr:uid="{00000000-0005-0000-0000-0000AE200000}"/>
    <cellStyle name="Normal 15 9 2" xfId="1632" xr:uid="{00000000-0005-0000-0000-0000AF200000}"/>
    <cellStyle name="Normal 15 9 2 2" xfId="2311" xr:uid="{00000000-0005-0000-0000-0000B0200000}"/>
    <cellStyle name="Normal 15 9 3" xfId="2312" xr:uid="{00000000-0005-0000-0000-0000B1200000}"/>
    <cellStyle name="Normal 15_3.21-01" xfId="695" xr:uid="{00000000-0005-0000-0000-0000B2200000}"/>
    <cellStyle name="Normal 16" xfId="696" xr:uid="{00000000-0005-0000-0000-0000B3200000}"/>
    <cellStyle name="Normal 16 10" xfId="1634" xr:uid="{00000000-0005-0000-0000-0000B4200000}"/>
    <cellStyle name="Normal 16 10 2" xfId="2313" xr:uid="{00000000-0005-0000-0000-0000B5200000}"/>
    <cellStyle name="Normal 16 11" xfId="1635" xr:uid="{00000000-0005-0000-0000-0000B6200000}"/>
    <cellStyle name="Normal 16 11 2" xfId="2314" xr:uid="{00000000-0005-0000-0000-0000B7200000}"/>
    <cellStyle name="Normal 16 12" xfId="1636" xr:uid="{00000000-0005-0000-0000-0000B8200000}"/>
    <cellStyle name="Normal 16 12 2" xfId="2315" xr:uid="{00000000-0005-0000-0000-0000B9200000}"/>
    <cellStyle name="Normal 16 13" xfId="1637" xr:uid="{00000000-0005-0000-0000-0000BA200000}"/>
    <cellStyle name="Normal 16 13 2" xfId="2316" xr:uid="{00000000-0005-0000-0000-0000BB200000}"/>
    <cellStyle name="Normal 16 14" xfId="2317" xr:uid="{00000000-0005-0000-0000-0000BC200000}"/>
    <cellStyle name="Normal 16 15" xfId="4425" xr:uid="{00000000-0005-0000-0000-0000BD200000}"/>
    <cellStyle name="Normal 16 16" xfId="4405" xr:uid="{00000000-0005-0000-0000-0000BE200000}"/>
    <cellStyle name="Normal 16 2" xfId="697" xr:uid="{00000000-0005-0000-0000-0000BF200000}"/>
    <cellStyle name="Normal 16 2 2" xfId="1638" xr:uid="{00000000-0005-0000-0000-0000C0200000}"/>
    <cellStyle name="Normal 16 2 3" xfId="4430" xr:uid="{00000000-0005-0000-0000-0000C1200000}"/>
    <cellStyle name="Normal 16 2 4" xfId="4708" xr:uid="{00000000-0005-0000-0000-0000C2200000}"/>
    <cellStyle name="Normal 16 3" xfId="1633" xr:uid="{00000000-0005-0000-0000-0000C3200000}"/>
    <cellStyle name="Normal 16 3 2" xfId="1639" xr:uid="{00000000-0005-0000-0000-0000C4200000}"/>
    <cellStyle name="Normal 16 3 2 2" xfId="2318" xr:uid="{00000000-0005-0000-0000-0000C5200000}"/>
    <cellStyle name="Normal 16 3 3" xfId="2319" xr:uid="{00000000-0005-0000-0000-0000C6200000}"/>
    <cellStyle name="Normal 16 4" xfId="1640" xr:uid="{00000000-0005-0000-0000-0000C7200000}"/>
    <cellStyle name="Normal 16 4 2" xfId="1641" xr:uid="{00000000-0005-0000-0000-0000C8200000}"/>
    <cellStyle name="Normal 16 4 2 2" xfId="2320" xr:uid="{00000000-0005-0000-0000-0000C9200000}"/>
    <cellStyle name="Normal 16 4 3" xfId="2321" xr:uid="{00000000-0005-0000-0000-0000CA200000}"/>
    <cellStyle name="Normal 16 5" xfId="1642" xr:uid="{00000000-0005-0000-0000-0000CB200000}"/>
    <cellStyle name="Normal 16 5 2" xfId="1643" xr:uid="{00000000-0005-0000-0000-0000CC200000}"/>
    <cellStyle name="Normal 16 5 2 2" xfId="2322" xr:uid="{00000000-0005-0000-0000-0000CD200000}"/>
    <cellStyle name="Normal 16 5 3" xfId="2323" xr:uid="{00000000-0005-0000-0000-0000CE200000}"/>
    <cellStyle name="Normal 16 6" xfId="1644" xr:uid="{00000000-0005-0000-0000-0000CF200000}"/>
    <cellStyle name="Normal 16 6 2" xfId="1645" xr:uid="{00000000-0005-0000-0000-0000D0200000}"/>
    <cellStyle name="Normal 16 6 2 2" xfId="2324" xr:uid="{00000000-0005-0000-0000-0000D1200000}"/>
    <cellStyle name="Normal 16 6 3" xfId="2325" xr:uid="{00000000-0005-0000-0000-0000D2200000}"/>
    <cellStyle name="Normal 16 7" xfId="1646" xr:uid="{00000000-0005-0000-0000-0000D3200000}"/>
    <cellStyle name="Normal 16 7 2" xfId="1647" xr:uid="{00000000-0005-0000-0000-0000D4200000}"/>
    <cellStyle name="Normal 16 7 2 2" xfId="2326" xr:uid="{00000000-0005-0000-0000-0000D5200000}"/>
    <cellStyle name="Normal 16 7 3" xfId="2327" xr:uid="{00000000-0005-0000-0000-0000D6200000}"/>
    <cellStyle name="Normal 16 8" xfId="1648" xr:uid="{00000000-0005-0000-0000-0000D7200000}"/>
    <cellStyle name="Normal 16 8 2" xfId="1649" xr:uid="{00000000-0005-0000-0000-0000D8200000}"/>
    <cellStyle name="Normal 16 8 2 2" xfId="2328" xr:uid="{00000000-0005-0000-0000-0000D9200000}"/>
    <cellStyle name="Normal 16 8 3" xfId="2329" xr:uid="{00000000-0005-0000-0000-0000DA200000}"/>
    <cellStyle name="Normal 16 9" xfId="1650" xr:uid="{00000000-0005-0000-0000-0000DB200000}"/>
    <cellStyle name="Normal 16 9 2" xfId="1651" xr:uid="{00000000-0005-0000-0000-0000DC200000}"/>
    <cellStyle name="Normal 16 9 2 2" xfId="2330" xr:uid="{00000000-0005-0000-0000-0000DD200000}"/>
    <cellStyle name="Normal 16 9 3" xfId="2331" xr:uid="{00000000-0005-0000-0000-0000DE200000}"/>
    <cellStyle name="Normal 16_3.21-01" xfId="698" xr:uid="{00000000-0005-0000-0000-0000DF200000}"/>
    <cellStyle name="Normal 17" xfId="699" xr:uid="{00000000-0005-0000-0000-0000E0200000}"/>
    <cellStyle name="Normal 17 10" xfId="1653" xr:uid="{00000000-0005-0000-0000-0000E1200000}"/>
    <cellStyle name="Normal 17 10 2" xfId="2332" xr:uid="{00000000-0005-0000-0000-0000E2200000}"/>
    <cellStyle name="Normal 17 11" xfId="1654" xr:uid="{00000000-0005-0000-0000-0000E3200000}"/>
    <cellStyle name="Normal 17 11 2" xfId="2333" xr:uid="{00000000-0005-0000-0000-0000E4200000}"/>
    <cellStyle name="Normal 17 12" xfId="1655" xr:uid="{00000000-0005-0000-0000-0000E5200000}"/>
    <cellStyle name="Normal 17 12 2" xfId="2334" xr:uid="{00000000-0005-0000-0000-0000E6200000}"/>
    <cellStyle name="Normal 17 13" xfId="1656" xr:uid="{00000000-0005-0000-0000-0000E7200000}"/>
    <cellStyle name="Normal 17 13 2" xfId="2335" xr:uid="{00000000-0005-0000-0000-0000E8200000}"/>
    <cellStyle name="Normal 17 14" xfId="2336" xr:uid="{00000000-0005-0000-0000-0000E9200000}"/>
    <cellStyle name="Normal 17 15" xfId="4444" xr:uid="{00000000-0005-0000-0000-0000EA200000}"/>
    <cellStyle name="Normal 17 16" xfId="4707" xr:uid="{00000000-0005-0000-0000-0000EB200000}"/>
    <cellStyle name="Normal 17 2" xfId="700" xr:uid="{00000000-0005-0000-0000-0000EC200000}"/>
    <cellStyle name="Normal 17 2 2" xfId="1657" xr:uid="{00000000-0005-0000-0000-0000ED200000}"/>
    <cellStyle name="Normal 17 2 3" xfId="4446" xr:uid="{00000000-0005-0000-0000-0000EE200000}"/>
    <cellStyle name="Normal 17 2 4" xfId="4403" xr:uid="{00000000-0005-0000-0000-0000EF200000}"/>
    <cellStyle name="Normal 17 3" xfId="1652" xr:uid="{00000000-0005-0000-0000-0000F0200000}"/>
    <cellStyle name="Normal 17 3 2" xfId="1658" xr:uid="{00000000-0005-0000-0000-0000F1200000}"/>
    <cellStyle name="Normal 17 3 2 2" xfId="2337" xr:uid="{00000000-0005-0000-0000-0000F2200000}"/>
    <cellStyle name="Normal 17 3 3" xfId="2338" xr:uid="{00000000-0005-0000-0000-0000F3200000}"/>
    <cellStyle name="Normal 17 4" xfId="1659" xr:uid="{00000000-0005-0000-0000-0000F4200000}"/>
    <cellStyle name="Normal 17 4 2" xfId="1660" xr:uid="{00000000-0005-0000-0000-0000F5200000}"/>
    <cellStyle name="Normal 17 4 2 2" xfId="2339" xr:uid="{00000000-0005-0000-0000-0000F6200000}"/>
    <cellStyle name="Normal 17 4 3" xfId="2340" xr:uid="{00000000-0005-0000-0000-0000F7200000}"/>
    <cellStyle name="Normal 17 5" xfId="1661" xr:uid="{00000000-0005-0000-0000-0000F8200000}"/>
    <cellStyle name="Normal 17 5 2" xfId="1662" xr:uid="{00000000-0005-0000-0000-0000F9200000}"/>
    <cellStyle name="Normal 17 5 2 2" xfId="2341" xr:uid="{00000000-0005-0000-0000-0000FA200000}"/>
    <cellStyle name="Normal 17 5 3" xfId="2342" xr:uid="{00000000-0005-0000-0000-0000FB200000}"/>
    <cellStyle name="Normal 17 6" xfId="1663" xr:uid="{00000000-0005-0000-0000-0000FC200000}"/>
    <cellStyle name="Normal 17 6 2" xfId="1664" xr:uid="{00000000-0005-0000-0000-0000FD200000}"/>
    <cellStyle name="Normal 17 6 2 2" xfId="2343" xr:uid="{00000000-0005-0000-0000-0000FE200000}"/>
    <cellStyle name="Normal 17 6 3" xfId="2344" xr:uid="{00000000-0005-0000-0000-0000FF200000}"/>
    <cellStyle name="Normal 17 7" xfId="1665" xr:uid="{00000000-0005-0000-0000-000000210000}"/>
    <cellStyle name="Normal 17 7 2" xfId="1666" xr:uid="{00000000-0005-0000-0000-000001210000}"/>
    <cellStyle name="Normal 17 7 2 2" xfId="2345" xr:uid="{00000000-0005-0000-0000-000002210000}"/>
    <cellStyle name="Normal 17 7 3" xfId="2346" xr:uid="{00000000-0005-0000-0000-000003210000}"/>
    <cellStyle name="Normal 17 8" xfId="1667" xr:uid="{00000000-0005-0000-0000-000004210000}"/>
    <cellStyle name="Normal 17 8 2" xfId="1668" xr:uid="{00000000-0005-0000-0000-000005210000}"/>
    <cellStyle name="Normal 17 8 2 2" xfId="2347" xr:uid="{00000000-0005-0000-0000-000006210000}"/>
    <cellStyle name="Normal 17 8 3" xfId="2348" xr:uid="{00000000-0005-0000-0000-000007210000}"/>
    <cellStyle name="Normal 17 9" xfId="1669" xr:uid="{00000000-0005-0000-0000-000008210000}"/>
    <cellStyle name="Normal 17 9 2" xfId="1670" xr:uid="{00000000-0005-0000-0000-000009210000}"/>
    <cellStyle name="Normal 17 9 2 2" xfId="2349" xr:uid="{00000000-0005-0000-0000-00000A210000}"/>
    <cellStyle name="Normal 17 9 3" xfId="2350" xr:uid="{00000000-0005-0000-0000-00000B210000}"/>
    <cellStyle name="Normal 17_3.21-01" xfId="701" xr:uid="{00000000-0005-0000-0000-00000C210000}"/>
    <cellStyle name="Normal 18" xfId="702" xr:uid="{00000000-0005-0000-0000-00000D210000}"/>
    <cellStyle name="Normal 18 10" xfId="1672" xr:uid="{00000000-0005-0000-0000-00000E210000}"/>
    <cellStyle name="Normal 18 10 2" xfId="2351" xr:uid="{00000000-0005-0000-0000-00000F210000}"/>
    <cellStyle name="Normal 18 11" xfId="1673" xr:uid="{00000000-0005-0000-0000-000010210000}"/>
    <cellStyle name="Normal 18 11 2" xfId="2352" xr:uid="{00000000-0005-0000-0000-000011210000}"/>
    <cellStyle name="Normal 18 12" xfId="1674" xr:uid="{00000000-0005-0000-0000-000012210000}"/>
    <cellStyle name="Normal 18 12 2" xfId="2353" xr:uid="{00000000-0005-0000-0000-000013210000}"/>
    <cellStyle name="Normal 18 13" xfId="1675" xr:uid="{00000000-0005-0000-0000-000014210000}"/>
    <cellStyle name="Normal 18 13 2" xfId="2354" xr:uid="{00000000-0005-0000-0000-000015210000}"/>
    <cellStyle name="Normal 18 14" xfId="2355" xr:uid="{00000000-0005-0000-0000-000016210000}"/>
    <cellStyle name="Normal 18 15" xfId="4454" xr:uid="{00000000-0005-0000-0000-000017210000}"/>
    <cellStyle name="Normal 18 16" xfId="4706" xr:uid="{00000000-0005-0000-0000-000018210000}"/>
    <cellStyle name="Normal 18 2" xfId="703" xr:uid="{00000000-0005-0000-0000-000019210000}"/>
    <cellStyle name="Normal 18 2 2" xfId="1676" xr:uid="{00000000-0005-0000-0000-00001A210000}"/>
    <cellStyle name="Normal 18 2 3" xfId="4459" xr:uid="{00000000-0005-0000-0000-00001B210000}"/>
    <cellStyle name="Normal 18 2 4" xfId="4705" xr:uid="{00000000-0005-0000-0000-00001C210000}"/>
    <cellStyle name="Normal 18 3" xfId="1671" xr:uid="{00000000-0005-0000-0000-00001D210000}"/>
    <cellStyle name="Normal 18 3 2" xfId="1677" xr:uid="{00000000-0005-0000-0000-00001E210000}"/>
    <cellStyle name="Normal 18 3 2 2" xfId="2356" xr:uid="{00000000-0005-0000-0000-00001F210000}"/>
    <cellStyle name="Normal 18 3 3" xfId="2357" xr:uid="{00000000-0005-0000-0000-000020210000}"/>
    <cellStyle name="Normal 18 4" xfId="1678" xr:uid="{00000000-0005-0000-0000-000021210000}"/>
    <cellStyle name="Normal 18 4 2" xfId="1679" xr:uid="{00000000-0005-0000-0000-000022210000}"/>
    <cellStyle name="Normal 18 4 2 2" xfId="2358" xr:uid="{00000000-0005-0000-0000-000023210000}"/>
    <cellStyle name="Normal 18 4 3" xfId="2359" xr:uid="{00000000-0005-0000-0000-000024210000}"/>
    <cellStyle name="Normal 18 5" xfId="1680" xr:uid="{00000000-0005-0000-0000-000025210000}"/>
    <cellStyle name="Normal 18 5 2" xfId="1681" xr:uid="{00000000-0005-0000-0000-000026210000}"/>
    <cellStyle name="Normal 18 5 2 2" xfId="2360" xr:uid="{00000000-0005-0000-0000-000027210000}"/>
    <cellStyle name="Normal 18 5 3" xfId="2361" xr:uid="{00000000-0005-0000-0000-000028210000}"/>
    <cellStyle name="Normal 18 6" xfId="1682" xr:uid="{00000000-0005-0000-0000-000029210000}"/>
    <cellStyle name="Normal 18 6 2" xfId="1683" xr:uid="{00000000-0005-0000-0000-00002A210000}"/>
    <cellStyle name="Normal 18 6 2 2" xfId="2362" xr:uid="{00000000-0005-0000-0000-00002B210000}"/>
    <cellStyle name="Normal 18 6 3" xfId="2363" xr:uid="{00000000-0005-0000-0000-00002C210000}"/>
    <cellStyle name="Normal 18 7" xfId="1684" xr:uid="{00000000-0005-0000-0000-00002D210000}"/>
    <cellStyle name="Normal 18 7 2" xfId="1685" xr:uid="{00000000-0005-0000-0000-00002E210000}"/>
    <cellStyle name="Normal 18 7 2 2" xfId="2364" xr:uid="{00000000-0005-0000-0000-00002F210000}"/>
    <cellStyle name="Normal 18 7 3" xfId="2365" xr:uid="{00000000-0005-0000-0000-000030210000}"/>
    <cellStyle name="Normal 18 8" xfId="1686" xr:uid="{00000000-0005-0000-0000-000031210000}"/>
    <cellStyle name="Normal 18 8 2" xfId="1687" xr:uid="{00000000-0005-0000-0000-000032210000}"/>
    <cellStyle name="Normal 18 8 2 2" xfId="2366" xr:uid="{00000000-0005-0000-0000-000033210000}"/>
    <cellStyle name="Normal 18 8 3" xfId="2367" xr:uid="{00000000-0005-0000-0000-000034210000}"/>
    <cellStyle name="Normal 18 9" xfId="1688" xr:uid="{00000000-0005-0000-0000-000035210000}"/>
    <cellStyle name="Normal 18 9 2" xfId="1689" xr:uid="{00000000-0005-0000-0000-000036210000}"/>
    <cellStyle name="Normal 18 9 2 2" xfId="2368" xr:uid="{00000000-0005-0000-0000-000037210000}"/>
    <cellStyle name="Normal 18 9 3" xfId="2369" xr:uid="{00000000-0005-0000-0000-000038210000}"/>
    <cellStyle name="Normal 18_3.21-01" xfId="704" xr:uid="{00000000-0005-0000-0000-000039210000}"/>
    <cellStyle name="Normal 19" xfId="705" xr:uid="{00000000-0005-0000-0000-00003A210000}"/>
    <cellStyle name="Normal 19 10" xfId="1691" xr:uid="{00000000-0005-0000-0000-00003B210000}"/>
    <cellStyle name="Normal 19 10 2" xfId="2370" xr:uid="{00000000-0005-0000-0000-00003C210000}"/>
    <cellStyle name="Normal 19 11" xfId="1692" xr:uid="{00000000-0005-0000-0000-00003D210000}"/>
    <cellStyle name="Normal 19 11 2" xfId="2371" xr:uid="{00000000-0005-0000-0000-00003E210000}"/>
    <cellStyle name="Normal 19 12" xfId="1693" xr:uid="{00000000-0005-0000-0000-00003F210000}"/>
    <cellStyle name="Normal 19 12 2" xfId="2372" xr:uid="{00000000-0005-0000-0000-000040210000}"/>
    <cellStyle name="Normal 19 13" xfId="1694" xr:uid="{00000000-0005-0000-0000-000041210000}"/>
    <cellStyle name="Normal 19 13 2" xfId="2373" xr:uid="{00000000-0005-0000-0000-000042210000}"/>
    <cellStyle name="Normal 19 14" xfId="2374" xr:uid="{00000000-0005-0000-0000-000043210000}"/>
    <cellStyle name="Normal 19 15" xfId="4473" xr:uid="{00000000-0005-0000-0000-000044210000}"/>
    <cellStyle name="Normal 19 16" xfId="4400" xr:uid="{00000000-0005-0000-0000-000045210000}"/>
    <cellStyle name="Normal 19 2" xfId="706" xr:uid="{00000000-0005-0000-0000-000046210000}"/>
    <cellStyle name="Normal 19 2 2" xfId="1695" xr:uid="{00000000-0005-0000-0000-000047210000}"/>
    <cellStyle name="Normal 19 2 3" xfId="4476" xr:uid="{00000000-0005-0000-0000-000048210000}"/>
    <cellStyle name="Normal 19 2 4" xfId="4704" xr:uid="{00000000-0005-0000-0000-000049210000}"/>
    <cellStyle name="Normal 19 3" xfId="1690" xr:uid="{00000000-0005-0000-0000-00004A210000}"/>
    <cellStyle name="Normal 19 3 2" xfId="1696" xr:uid="{00000000-0005-0000-0000-00004B210000}"/>
    <cellStyle name="Normal 19 3 2 2" xfId="2375" xr:uid="{00000000-0005-0000-0000-00004C210000}"/>
    <cellStyle name="Normal 19 3 3" xfId="2376" xr:uid="{00000000-0005-0000-0000-00004D210000}"/>
    <cellStyle name="Normal 19 4" xfId="1697" xr:uid="{00000000-0005-0000-0000-00004E210000}"/>
    <cellStyle name="Normal 19 4 2" xfId="1698" xr:uid="{00000000-0005-0000-0000-00004F210000}"/>
    <cellStyle name="Normal 19 4 2 2" xfId="2377" xr:uid="{00000000-0005-0000-0000-000050210000}"/>
    <cellStyle name="Normal 19 4 3" xfId="2378" xr:uid="{00000000-0005-0000-0000-000051210000}"/>
    <cellStyle name="Normal 19 5" xfId="1699" xr:uid="{00000000-0005-0000-0000-000052210000}"/>
    <cellStyle name="Normal 19 5 2" xfId="1700" xr:uid="{00000000-0005-0000-0000-000053210000}"/>
    <cellStyle name="Normal 19 5 2 2" xfId="2379" xr:uid="{00000000-0005-0000-0000-000054210000}"/>
    <cellStyle name="Normal 19 5 3" xfId="2380" xr:uid="{00000000-0005-0000-0000-000055210000}"/>
    <cellStyle name="Normal 19 6" xfId="1701" xr:uid="{00000000-0005-0000-0000-000056210000}"/>
    <cellStyle name="Normal 19 6 2" xfId="1702" xr:uid="{00000000-0005-0000-0000-000057210000}"/>
    <cellStyle name="Normal 19 6 2 2" xfId="2381" xr:uid="{00000000-0005-0000-0000-000058210000}"/>
    <cellStyle name="Normal 19 6 3" xfId="2382" xr:uid="{00000000-0005-0000-0000-000059210000}"/>
    <cellStyle name="Normal 19 7" xfId="1703" xr:uid="{00000000-0005-0000-0000-00005A210000}"/>
    <cellStyle name="Normal 19 7 2" xfId="1704" xr:uid="{00000000-0005-0000-0000-00005B210000}"/>
    <cellStyle name="Normal 19 7 2 2" xfId="2383" xr:uid="{00000000-0005-0000-0000-00005C210000}"/>
    <cellStyle name="Normal 19 7 3" xfId="2384" xr:uid="{00000000-0005-0000-0000-00005D210000}"/>
    <cellStyle name="Normal 19 8" xfId="1705" xr:uid="{00000000-0005-0000-0000-00005E210000}"/>
    <cellStyle name="Normal 19 8 2" xfId="1706" xr:uid="{00000000-0005-0000-0000-00005F210000}"/>
    <cellStyle name="Normal 19 8 2 2" xfId="2385" xr:uid="{00000000-0005-0000-0000-000060210000}"/>
    <cellStyle name="Normal 19 8 3" xfId="2386" xr:uid="{00000000-0005-0000-0000-000061210000}"/>
    <cellStyle name="Normal 19 9" xfId="1707" xr:uid="{00000000-0005-0000-0000-000062210000}"/>
    <cellStyle name="Normal 19 9 2" xfId="1708" xr:uid="{00000000-0005-0000-0000-000063210000}"/>
    <cellStyle name="Normal 19 9 2 2" xfId="2387" xr:uid="{00000000-0005-0000-0000-000064210000}"/>
    <cellStyle name="Normal 19 9 3" xfId="2388" xr:uid="{00000000-0005-0000-0000-000065210000}"/>
    <cellStyle name="Normal 19_3.21-01" xfId="707" xr:uid="{00000000-0005-0000-0000-000066210000}"/>
    <cellStyle name="Normal 2" xfId="1" xr:uid="{00000000-0005-0000-0000-000067210000}"/>
    <cellStyle name="Normal 2 10" xfId="1710" xr:uid="{00000000-0005-0000-0000-000068210000}"/>
    <cellStyle name="Normal 2 10 2" xfId="2389" xr:uid="{00000000-0005-0000-0000-000069210000}"/>
    <cellStyle name="Normal 2 11" xfId="1711" xr:uid="{00000000-0005-0000-0000-00006A210000}"/>
    <cellStyle name="Normal 2 11 2" xfId="2390" xr:uid="{00000000-0005-0000-0000-00006B210000}"/>
    <cellStyle name="Normal 2 12" xfId="1712" xr:uid="{00000000-0005-0000-0000-00006C210000}"/>
    <cellStyle name="Normal 2 12 2" xfId="2391" xr:uid="{00000000-0005-0000-0000-00006D210000}"/>
    <cellStyle name="Normal 2 13" xfId="1713" xr:uid="{00000000-0005-0000-0000-00006E210000}"/>
    <cellStyle name="Normal 2 13 2" xfId="2392" xr:uid="{00000000-0005-0000-0000-00006F210000}"/>
    <cellStyle name="Normal 2 14" xfId="1714" xr:uid="{00000000-0005-0000-0000-000070210000}"/>
    <cellStyle name="Normal 2 14 2" xfId="2393" xr:uid="{00000000-0005-0000-0000-000071210000}"/>
    <cellStyle name="Normal 2 15" xfId="1715" xr:uid="{00000000-0005-0000-0000-000072210000}"/>
    <cellStyle name="Normal 2 15 2" xfId="2394" xr:uid="{00000000-0005-0000-0000-000073210000}"/>
    <cellStyle name="Normal 2 16" xfId="1716" xr:uid="{00000000-0005-0000-0000-000074210000}"/>
    <cellStyle name="Normal 2 16 2" xfId="2395" xr:uid="{00000000-0005-0000-0000-000075210000}"/>
    <cellStyle name="Normal 2 17" xfId="1717" xr:uid="{00000000-0005-0000-0000-000076210000}"/>
    <cellStyle name="Normal 2 17 2" xfId="2396" xr:uid="{00000000-0005-0000-0000-000077210000}"/>
    <cellStyle name="Normal 2 18" xfId="1718" xr:uid="{00000000-0005-0000-0000-000078210000}"/>
    <cellStyle name="Normal 2 18 2" xfId="2397" xr:uid="{00000000-0005-0000-0000-000079210000}"/>
    <cellStyle name="Normal 2 19" xfId="1719" xr:uid="{00000000-0005-0000-0000-00007A210000}"/>
    <cellStyle name="Normal 2 19 2" xfId="2398" xr:uid="{00000000-0005-0000-0000-00007B210000}"/>
    <cellStyle name="Normal 2 2" xfId="708" xr:uid="{00000000-0005-0000-0000-00007C210000}"/>
    <cellStyle name="Normal 2 2 10" xfId="5112" xr:uid="{00000000-0005-0000-0000-00007D210000}"/>
    <cellStyle name="Normal 2 2 11" xfId="9892" xr:uid="{00000000-0005-0000-0000-00007E210000}"/>
    <cellStyle name="Normal 2 2 12" xfId="9893" xr:uid="{00000000-0005-0000-0000-00007F210000}"/>
    <cellStyle name="Normal 2 2 13" xfId="9894" xr:uid="{00000000-0005-0000-0000-000080210000}"/>
    <cellStyle name="Normal 2 2 14" xfId="9895" xr:uid="{00000000-0005-0000-0000-000081210000}"/>
    <cellStyle name="Normal 2 2 15" xfId="9896" xr:uid="{00000000-0005-0000-0000-000082210000}"/>
    <cellStyle name="Normal 2 2 16" xfId="9897" xr:uid="{00000000-0005-0000-0000-000083210000}"/>
    <cellStyle name="Normal 2 2 17" xfId="9898" xr:uid="{00000000-0005-0000-0000-000084210000}"/>
    <cellStyle name="Normal 2 2 18" xfId="9899" xr:uid="{00000000-0005-0000-0000-000085210000}"/>
    <cellStyle name="Normal 2 2 19" xfId="9900" xr:uid="{00000000-0005-0000-0000-000086210000}"/>
    <cellStyle name="Normal 2 2 2" xfId="709" xr:uid="{00000000-0005-0000-0000-000087210000}"/>
    <cellStyle name="Normal 2 2 2 10" xfId="9901" xr:uid="{00000000-0005-0000-0000-000088210000}"/>
    <cellStyle name="Normal 2 2 2 11" xfId="9902" xr:uid="{00000000-0005-0000-0000-000089210000}"/>
    <cellStyle name="Normal 2 2 2 12" xfId="9903" xr:uid="{00000000-0005-0000-0000-00008A210000}"/>
    <cellStyle name="Normal 2 2 2 13" xfId="9904" xr:uid="{00000000-0005-0000-0000-00008B210000}"/>
    <cellStyle name="Normal 2 2 2 14" xfId="9905" xr:uid="{00000000-0005-0000-0000-00008C210000}"/>
    <cellStyle name="Normal 2 2 2 15" xfId="9906" xr:uid="{00000000-0005-0000-0000-00008D210000}"/>
    <cellStyle name="Normal 2 2 2 16" xfId="9907" xr:uid="{00000000-0005-0000-0000-00008E210000}"/>
    <cellStyle name="Normal 2 2 2 17" xfId="9908" xr:uid="{00000000-0005-0000-0000-00008F210000}"/>
    <cellStyle name="Normal 2 2 2 18" xfId="9909" xr:uid="{00000000-0005-0000-0000-000090210000}"/>
    <cellStyle name="Normal 2 2 2 19" xfId="9910" xr:uid="{00000000-0005-0000-0000-000091210000}"/>
    <cellStyle name="Normal 2 2 2 2" xfId="1721" xr:uid="{00000000-0005-0000-0000-000092210000}"/>
    <cellStyle name="Normal 2 2 2 20" xfId="9911" xr:uid="{00000000-0005-0000-0000-000093210000}"/>
    <cellStyle name="Normal 2 2 2 21" xfId="9912" xr:uid="{00000000-0005-0000-0000-000094210000}"/>
    <cellStyle name="Normal 2 2 2 22" xfId="9913" xr:uid="{00000000-0005-0000-0000-000095210000}"/>
    <cellStyle name="Normal 2 2 2 23" xfId="9914" xr:uid="{00000000-0005-0000-0000-000096210000}"/>
    <cellStyle name="Normal 2 2 2 24" xfId="9915" xr:uid="{00000000-0005-0000-0000-000097210000}"/>
    <cellStyle name="Normal 2 2 2 25" xfId="9916" xr:uid="{00000000-0005-0000-0000-000098210000}"/>
    <cellStyle name="Normal 2 2 2 26" xfId="9917" xr:uid="{00000000-0005-0000-0000-000099210000}"/>
    <cellStyle name="Normal 2 2 2 27" xfId="9918" xr:uid="{00000000-0005-0000-0000-00009A210000}"/>
    <cellStyle name="Normal 2 2 2 28" xfId="9919" xr:uid="{00000000-0005-0000-0000-00009B210000}"/>
    <cellStyle name="Normal 2 2 2 29" xfId="9920" xr:uid="{00000000-0005-0000-0000-00009C210000}"/>
    <cellStyle name="Normal 2 2 2 3" xfId="4490" xr:uid="{00000000-0005-0000-0000-00009D210000}"/>
    <cellStyle name="Normal 2 2 2 30" xfId="9921" xr:uid="{00000000-0005-0000-0000-00009E210000}"/>
    <cellStyle name="Normal 2 2 2 31" xfId="9922" xr:uid="{00000000-0005-0000-0000-00009F210000}"/>
    <cellStyle name="Normal 2 2 2 32" xfId="9923" xr:uid="{00000000-0005-0000-0000-0000A0210000}"/>
    <cellStyle name="Normal 2 2 2 33" xfId="9924" xr:uid="{00000000-0005-0000-0000-0000A1210000}"/>
    <cellStyle name="Normal 2 2 2 34" xfId="9925" xr:uid="{00000000-0005-0000-0000-0000A2210000}"/>
    <cellStyle name="Normal 2 2 2 35" xfId="9926" xr:uid="{00000000-0005-0000-0000-0000A3210000}"/>
    <cellStyle name="Normal 2 2 2 36" xfId="9927" xr:uid="{00000000-0005-0000-0000-0000A4210000}"/>
    <cellStyle name="Normal 2 2 2 37" xfId="9928" xr:uid="{00000000-0005-0000-0000-0000A5210000}"/>
    <cellStyle name="Normal 2 2 2 38" xfId="9929" xr:uid="{00000000-0005-0000-0000-0000A6210000}"/>
    <cellStyle name="Normal 2 2 2 39" xfId="9930" xr:uid="{00000000-0005-0000-0000-0000A7210000}"/>
    <cellStyle name="Normal 2 2 2 4" xfId="4703" xr:uid="{00000000-0005-0000-0000-0000A8210000}"/>
    <cellStyle name="Normal 2 2 2 40" xfId="9931" xr:uid="{00000000-0005-0000-0000-0000A9210000}"/>
    <cellStyle name="Normal 2 2 2 41" xfId="9932" xr:uid="{00000000-0005-0000-0000-0000AA210000}"/>
    <cellStyle name="Normal 2 2 2 42" xfId="9933" xr:uid="{00000000-0005-0000-0000-0000AB210000}"/>
    <cellStyle name="Normal 2 2 2 43" xfId="9934" xr:uid="{00000000-0005-0000-0000-0000AC210000}"/>
    <cellStyle name="Normal 2 2 2 44" xfId="9935" xr:uid="{00000000-0005-0000-0000-0000AD210000}"/>
    <cellStyle name="Normal 2 2 2 45" xfId="9936" xr:uid="{00000000-0005-0000-0000-0000AE210000}"/>
    <cellStyle name="Normal 2 2 2 46" xfId="9937" xr:uid="{00000000-0005-0000-0000-0000AF210000}"/>
    <cellStyle name="Normal 2 2 2 47" xfId="9938" xr:uid="{00000000-0005-0000-0000-0000B0210000}"/>
    <cellStyle name="Normal 2 2 2 48" xfId="9939" xr:uid="{00000000-0005-0000-0000-0000B1210000}"/>
    <cellStyle name="Normal 2 2 2 49" xfId="9940" xr:uid="{00000000-0005-0000-0000-0000B2210000}"/>
    <cellStyle name="Normal 2 2 2 5" xfId="9941" xr:uid="{00000000-0005-0000-0000-0000B3210000}"/>
    <cellStyle name="Normal 2 2 2 50" xfId="9942" xr:uid="{00000000-0005-0000-0000-0000B4210000}"/>
    <cellStyle name="Normal 2 2 2 51" xfId="9943" xr:uid="{00000000-0005-0000-0000-0000B5210000}"/>
    <cellStyle name="Normal 2 2 2 52" xfId="9944" xr:uid="{00000000-0005-0000-0000-0000B6210000}"/>
    <cellStyle name="Normal 2 2 2 53" xfId="9945" xr:uid="{00000000-0005-0000-0000-0000B7210000}"/>
    <cellStyle name="Normal 2 2 2 54" xfId="9946" xr:uid="{00000000-0005-0000-0000-0000B8210000}"/>
    <cellStyle name="Normal 2 2 2 55" xfId="9947" xr:uid="{00000000-0005-0000-0000-0000B9210000}"/>
    <cellStyle name="Normal 2 2 2 56" xfId="9948" xr:uid="{00000000-0005-0000-0000-0000BA210000}"/>
    <cellStyle name="Normal 2 2 2 57" xfId="9949" xr:uid="{00000000-0005-0000-0000-0000BB210000}"/>
    <cellStyle name="Normal 2 2 2 58" xfId="9950" xr:uid="{00000000-0005-0000-0000-0000BC210000}"/>
    <cellStyle name="Normal 2 2 2 59" xfId="9951" xr:uid="{00000000-0005-0000-0000-0000BD210000}"/>
    <cellStyle name="Normal 2 2 2 6" xfId="9952" xr:uid="{00000000-0005-0000-0000-0000BE210000}"/>
    <cellStyle name="Normal 2 2 2 60" xfId="9953" xr:uid="{00000000-0005-0000-0000-0000BF210000}"/>
    <cellStyle name="Normal 2 2 2 61" xfId="9954" xr:uid="{00000000-0005-0000-0000-0000C0210000}"/>
    <cellStyle name="Normal 2 2 2 62" xfId="9955" xr:uid="{00000000-0005-0000-0000-0000C1210000}"/>
    <cellStyle name="Normal 2 2 2 63" xfId="9956" xr:uid="{00000000-0005-0000-0000-0000C2210000}"/>
    <cellStyle name="Normal 2 2 2 64" xfId="9957" xr:uid="{00000000-0005-0000-0000-0000C3210000}"/>
    <cellStyle name="Normal 2 2 2 65" xfId="9958" xr:uid="{00000000-0005-0000-0000-0000C4210000}"/>
    <cellStyle name="Normal 2 2 2 66" xfId="9959" xr:uid="{00000000-0005-0000-0000-0000C5210000}"/>
    <cellStyle name="Normal 2 2 2 7" xfId="9960" xr:uid="{00000000-0005-0000-0000-0000C6210000}"/>
    <cellStyle name="Normal 2 2 2 8" xfId="9961" xr:uid="{00000000-0005-0000-0000-0000C7210000}"/>
    <cellStyle name="Normal 2 2 2 9" xfId="9962" xr:uid="{00000000-0005-0000-0000-0000C8210000}"/>
    <cellStyle name="Normal 2 2 20" xfId="9963" xr:uid="{00000000-0005-0000-0000-0000C9210000}"/>
    <cellStyle name="Normal 2 2 21" xfId="9964" xr:uid="{00000000-0005-0000-0000-0000CA210000}"/>
    <cellStyle name="Normal 2 2 22" xfId="9965" xr:uid="{00000000-0005-0000-0000-0000CB210000}"/>
    <cellStyle name="Normal 2 2 23" xfId="9966" xr:uid="{00000000-0005-0000-0000-0000CC210000}"/>
    <cellStyle name="Normal 2 2 24" xfId="9967" xr:uid="{00000000-0005-0000-0000-0000CD210000}"/>
    <cellStyle name="Normal 2 2 25" xfId="9968" xr:uid="{00000000-0005-0000-0000-0000CE210000}"/>
    <cellStyle name="Normal 2 2 26" xfId="9969" xr:uid="{00000000-0005-0000-0000-0000CF210000}"/>
    <cellStyle name="Normal 2 2 27" xfId="9970" xr:uid="{00000000-0005-0000-0000-0000D0210000}"/>
    <cellStyle name="Normal 2 2 28" xfId="9971" xr:uid="{00000000-0005-0000-0000-0000D1210000}"/>
    <cellStyle name="Normal 2 2 29" xfId="9972" xr:uid="{00000000-0005-0000-0000-0000D2210000}"/>
    <cellStyle name="Normal 2 2 3" xfId="710" xr:uid="{00000000-0005-0000-0000-0000D3210000}"/>
    <cellStyle name="Normal 2 2 3 2" xfId="1722" xr:uid="{00000000-0005-0000-0000-0000D4210000}"/>
    <cellStyle name="Normal 2 2 3 3" xfId="4491" xr:uid="{00000000-0005-0000-0000-0000D5210000}"/>
    <cellStyle name="Normal 2 2 3 4" xfId="5523" xr:uid="{00000000-0005-0000-0000-0000D6210000}"/>
    <cellStyle name="Normal 2 2 30" xfId="9973" xr:uid="{00000000-0005-0000-0000-0000D7210000}"/>
    <cellStyle name="Normal 2 2 31" xfId="9974" xr:uid="{00000000-0005-0000-0000-0000D8210000}"/>
    <cellStyle name="Normal 2 2 32" xfId="9975" xr:uid="{00000000-0005-0000-0000-0000D9210000}"/>
    <cellStyle name="Normal 2 2 33" xfId="9976" xr:uid="{00000000-0005-0000-0000-0000DA210000}"/>
    <cellStyle name="Normal 2 2 34" xfId="9977" xr:uid="{00000000-0005-0000-0000-0000DB210000}"/>
    <cellStyle name="Normal 2 2 35" xfId="9978" xr:uid="{00000000-0005-0000-0000-0000DC210000}"/>
    <cellStyle name="Normal 2 2 36" xfId="9979" xr:uid="{00000000-0005-0000-0000-0000DD210000}"/>
    <cellStyle name="Normal 2 2 37" xfId="9980" xr:uid="{00000000-0005-0000-0000-0000DE210000}"/>
    <cellStyle name="Normal 2 2 38" xfId="9981" xr:uid="{00000000-0005-0000-0000-0000DF210000}"/>
    <cellStyle name="Normal 2 2 39" xfId="9982" xr:uid="{00000000-0005-0000-0000-0000E0210000}"/>
    <cellStyle name="Normal 2 2 4" xfId="711" xr:uid="{00000000-0005-0000-0000-0000E1210000}"/>
    <cellStyle name="Normal 2 2 4 2" xfId="1723" xr:uid="{00000000-0005-0000-0000-0000E2210000}"/>
    <cellStyle name="Normal 2 2 4 3" xfId="4492" xr:uid="{00000000-0005-0000-0000-0000E3210000}"/>
    <cellStyle name="Normal 2 2 4 4" xfId="5329" xr:uid="{00000000-0005-0000-0000-0000E4210000}"/>
    <cellStyle name="Normal 2 2 40" xfId="9983" xr:uid="{00000000-0005-0000-0000-0000E5210000}"/>
    <cellStyle name="Normal 2 2 41" xfId="9984" xr:uid="{00000000-0005-0000-0000-0000E6210000}"/>
    <cellStyle name="Normal 2 2 42" xfId="9985" xr:uid="{00000000-0005-0000-0000-0000E7210000}"/>
    <cellStyle name="Normal 2 2 43" xfId="9986" xr:uid="{00000000-0005-0000-0000-0000E8210000}"/>
    <cellStyle name="Normal 2 2 44" xfId="9987" xr:uid="{00000000-0005-0000-0000-0000E9210000}"/>
    <cellStyle name="Normal 2 2 45" xfId="9988" xr:uid="{00000000-0005-0000-0000-0000EA210000}"/>
    <cellStyle name="Normal 2 2 46" xfId="9989" xr:uid="{00000000-0005-0000-0000-0000EB210000}"/>
    <cellStyle name="Normal 2 2 47" xfId="9990" xr:uid="{00000000-0005-0000-0000-0000EC210000}"/>
    <cellStyle name="Normal 2 2 48" xfId="9991" xr:uid="{00000000-0005-0000-0000-0000ED210000}"/>
    <cellStyle name="Normal 2 2 49" xfId="9992" xr:uid="{00000000-0005-0000-0000-0000EE210000}"/>
    <cellStyle name="Normal 2 2 5" xfId="712" xr:uid="{00000000-0005-0000-0000-0000EF210000}"/>
    <cellStyle name="Normal 2 2 5 2" xfId="1724" xr:uid="{00000000-0005-0000-0000-0000F0210000}"/>
    <cellStyle name="Normal 2 2 5 3" xfId="4493" xr:uid="{00000000-0005-0000-0000-0000F1210000}"/>
    <cellStyle name="Normal 2 2 5 4" xfId="5238" xr:uid="{00000000-0005-0000-0000-0000F2210000}"/>
    <cellStyle name="Normal 2 2 50" xfId="9993" xr:uid="{00000000-0005-0000-0000-0000F3210000}"/>
    <cellStyle name="Normal 2 2 51" xfId="9994" xr:uid="{00000000-0005-0000-0000-0000F4210000}"/>
    <cellStyle name="Normal 2 2 52" xfId="9995" xr:uid="{00000000-0005-0000-0000-0000F5210000}"/>
    <cellStyle name="Normal 2 2 53" xfId="9996" xr:uid="{00000000-0005-0000-0000-0000F6210000}"/>
    <cellStyle name="Normal 2 2 54" xfId="9997" xr:uid="{00000000-0005-0000-0000-0000F7210000}"/>
    <cellStyle name="Normal 2 2 55" xfId="9998" xr:uid="{00000000-0005-0000-0000-0000F8210000}"/>
    <cellStyle name="Normal 2 2 56" xfId="9999" xr:uid="{00000000-0005-0000-0000-0000F9210000}"/>
    <cellStyle name="Normal 2 2 57" xfId="10000" xr:uid="{00000000-0005-0000-0000-0000FA210000}"/>
    <cellStyle name="Normal 2 2 58" xfId="10001" xr:uid="{00000000-0005-0000-0000-0000FB210000}"/>
    <cellStyle name="Normal 2 2 59" xfId="10002" xr:uid="{00000000-0005-0000-0000-0000FC210000}"/>
    <cellStyle name="Normal 2 2 6" xfId="713" xr:uid="{00000000-0005-0000-0000-0000FD210000}"/>
    <cellStyle name="Normal 2 2 6 2" xfId="1725" xr:uid="{00000000-0005-0000-0000-0000FE210000}"/>
    <cellStyle name="Normal 2 2 6 3" xfId="4494" xr:uid="{00000000-0005-0000-0000-0000FF210000}"/>
    <cellStyle name="Normal 2 2 6 4" xfId="4995" xr:uid="{00000000-0005-0000-0000-000000220000}"/>
    <cellStyle name="Normal 2 2 60" xfId="10003" xr:uid="{00000000-0005-0000-0000-000001220000}"/>
    <cellStyle name="Normal 2 2 61" xfId="10004" xr:uid="{00000000-0005-0000-0000-000002220000}"/>
    <cellStyle name="Normal 2 2 62" xfId="10005" xr:uid="{00000000-0005-0000-0000-000003220000}"/>
    <cellStyle name="Normal 2 2 63" xfId="10006" xr:uid="{00000000-0005-0000-0000-000004220000}"/>
    <cellStyle name="Normal 2 2 64" xfId="10007" xr:uid="{00000000-0005-0000-0000-000005220000}"/>
    <cellStyle name="Normal 2 2 65" xfId="10008" xr:uid="{00000000-0005-0000-0000-000006220000}"/>
    <cellStyle name="Normal 2 2 66" xfId="10009" xr:uid="{00000000-0005-0000-0000-000007220000}"/>
    <cellStyle name="Normal 2 2 67" xfId="10010" xr:uid="{00000000-0005-0000-0000-000008220000}"/>
    <cellStyle name="Normal 2 2 68" xfId="10011" xr:uid="{00000000-0005-0000-0000-000009220000}"/>
    <cellStyle name="Normal 2 2 69" xfId="10012" xr:uid="{00000000-0005-0000-0000-00000A220000}"/>
    <cellStyle name="Normal 2 2 7" xfId="961" xr:uid="{00000000-0005-0000-0000-00000B220000}"/>
    <cellStyle name="Normal 2 2 70" xfId="10013" xr:uid="{00000000-0005-0000-0000-00000C220000}"/>
    <cellStyle name="Normal 2 2 71" xfId="10014" xr:uid="{00000000-0005-0000-0000-00000D220000}"/>
    <cellStyle name="Normal 2 2 72" xfId="10015" xr:uid="{00000000-0005-0000-0000-00000E220000}"/>
    <cellStyle name="Normal 2 2 73" xfId="10016" xr:uid="{00000000-0005-0000-0000-00000F220000}"/>
    <cellStyle name="Normal 2 2 74" xfId="10017" xr:uid="{00000000-0005-0000-0000-000010220000}"/>
    <cellStyle name="Normal 2 2 75" xfId="10018" xr:uid="{00000000-0005-0000-0000-000011220000}"/>
    <cellStyle name="Normal 2 2 76" xfId="10019" xr:uid="{00000000-0005-0000-0000-000012220000}"/>
    <cellStyle name="Normal 2 2 77" xfId="10020" xr:uid="{00000000-0005-0000-0000-000013220000}"/>
    <cellStyle name="Normal 2 2 78" xfId="10021" xr:uid="{00000000-0005-0000-0000-000014220000}"/>
    <cellStyle name="Normal 2 2 79" xfId="10022" xr:uid="{00000000-0005-0000-0000-000015220000}"/>
    <cellStyle name="Normal 2 2 8" xfId="1720" xr:uid="{00000000-0005-0000-0000-000016220000}"/>
    <cellStyle name="Normal 2 2 80" xfId="10023" xr:uid="{00000000-0005-0000-0000-000017220000}"/>
    <cellStyle name="Normal 2 2 81" xfId="10024" xr:uid="{00000000-0005-0000-0000-000018220000}"/>
    <cellStyle name="Normal 2 2 82" xfId="10025" xr:uid="{00000000-0005-0000-0000-000019220000}"/>
    <cellStyle name="Normal 2 2 83" xfId="10026" xr:uid="{00000000-0005-0000-0000-00001A220000}"/>
    <cellStyle name="Normal 2 2 84" xfId="10027" xr:uid="{00000000-0005-0000-0000-00001B220000}"/>
    <cellStyle name="Normal 2 2 85" xfId="10028" xr:uid="{00000000-0005-0000-0000-00001C220000}"/>
    <cellStyle name="Normal 2 2 86" xfId="10029" xr:uid="{00000000-0005-0000-0000-00001D220000}"/>
    <cellStyle name="Normal 2 2 87" xfId="10030" xr:uid="{00000000-0005-0000-0000-00001E220000}"/>
    <cellStyle name="Normal 2 2 88" xfId="10031" xr:uid="{00000000-0005-0000-0000-00001F220000}"/>
    <cellStyle name="Normal 2 2 89" xfId="10032" xr:uid="{00000000-0005-0000-0000-000020220000}"/>
    <cellStyle name="Normal 2 2 9" xfId="4489" xr:uid="{00000000-0005-0000-0000-000021220000}"/>
    <cellStyle name="Normal 2 2 90" xfId="10033" xr:uid="{00000000-0005-0000-0000-000022220000}"/>
    <cellStyle name="Normal 2 2 91" xfId="10034" xr:uid="{00000000-0005-0000-0000-000023220000}"/>
    <cellStyle name="Normal 2 2 92" xfId="10035" xr:uid="{00000000-0005-0000-0000-000024220000}"/>
    <cellStyle name="Normal 2 2_3.22-08" xfId="714" xr:uid="{00000000-0005-0000-0000-000025220000}"/>
    <cellStyle name="Normal 2 20" xfId="1726" xr:uid="{00000000-0005-0000-0000-000026220000}"/>
    <cellStyle name="Normal 2 20 2" xfId="2399" xr:uid="{00000000-0005-0000-0000-000027220000}"/>
    <cellStyle name="Normal 2 21" xfId="1727" xr:uid="{00000000-0005-0000-0000-000028220000}"/>
    <cellStyle name="Normal 2 21 10" xfId="3370" xr:uid="{00000000-0005-0000-0000-000029220000}"/>
    <cellStyle name="Normal 2 21 11" xfId="3435" xr:uid="{00000000-0005-0000-0000-00002A220000}"/>
    <cellStyle name="Normal 2 21 2" xfId="2953" xr:uid="{00000000-0005-0000-0000-00002B220000}"/>
    <cellStyle name="Normal 2 21 3" xfId="3032" xr:uid="{00000000-0005-0000-0000-00002C220000}"/>
    <cellStyle name="Normal 2 21 4" xfId="2896" xr:uid="{00000000-0005-0000-0000-00002D220000}"/>
    <cellStyle name="Normal 2 21 5" xfId="2907" xr:uid="{00000000-0005-0000-0000-00002E220000}"/>
    <cellStyle name="Normal 2 21 6" xfId="3225" xr:uid="{00000000-0005-0000-0000-00002F220000}"/>
    <cellStyle name="Normal 2 21 7" xfId="3315" xr:uid="{00000000-0005-0000-0000-000030220000}"/>
    <cellStyle name="Normal 2 21 8" xfId="3207" xr:uid="{00000000-0005-0000-0000-000031220000}"/>
    <cellStyle name="Normal 2 21 9" xfId="3145" xr:uid="{00000000-0005-0000-0000-000032220000}"/>
    <cellStyle name="Normal 2 22" xfId="2503" xr:uid="{00000000-0005-0000-0000-000033220000}"/>
    <cellStyle name="Normal 2 23" xfId="2506" xr:uid="{00000000-0005-0000-0000-000034220000}"/>
    <cellStyle name="Normal 2 24" xfId="4486" xr:uid="{00000000-0005-0000-0000-000035220000}"/>
    <cellStyle name="Normal 2 25" xfId="5193" xr:uid="{00000000-0005-0000-0000-000036220000}"/>
    <cellStyle name="Normal 2 26" xfId="10036" xr:uid="{00000000-0005-0000-0000-000037220000}"/>
    <cellStyle name="Normal 2 27" xfId="10037" xr:uid="{00000000-0005-0000-0000-000038220000}"/>
    <cellStyle name="Normal 2 28" xfId="10038" xr:uid="{00000000-0005-0000-0000-000039220000}"/>
    <cellStyle name="Normal 2 29" xfId="10039" xr:uid="{00000000-0005-0000-0000-00003A220000}"/>
    <cellStyle name="Normal 2 3" xfId="962" xr:uid="{00000000-0005-0000-0000-00003B220000}"/>
    <cellStyle name="Normal 2 3 10" xfId="4702" xr:uid="{00000000-0005-0000-0000-00003C220000}"/>
    <cellStyle name="Normal 2 3 11" xfId="10040" xr:uid="{00000000-0005-0000-0000-00003D220000}"/>
    <cellStyle name="Normal 2 3 12" xfId="10041" xr:uid="{00000000-0005-0000-0000-00003E220000}"/>
    <cellStyle name="Normal 2 3 13" xfId="10042" xr:uid="{00000000-0005-0000-0000-00003F220000}"/>
    <cellStyle name="Normal 2 3 14" xfId="10043" xr:uid="{00000000-0005-0000-0000-000040220000}"/>
    <cellStyle name="Normal 2 3 15" xfId="10044" xr:uid="{00000000-0005-0000-0000-000041220000}"/>
    <cellStyle name="Normal 2 3 16" xfId="10045" xr:uid="{00000000-0005-0000-0000-000042220000}"/>
    <cellStyle name="Normal 2 3 17" xfId="10046" xr:uid="{00000000-0005-0000-0000-000043220000}"/>
    <cellStyle name="Normal 2 3 18" xfId="10047" xr:uid="{00000000-0005-0000-0000-000044220000}"/>
    <cellStyle name="Normal 2 3 19" xfId="10048" xr:uid="{00000000-0005-0000-0000-000045220000}"/>
    <cellStyle name="Normal 2 3 2" xfId="1728" xr:uid="{00000000-0005-0000-0000-000046220000}"/>
    <cellStyle name="Normal 2 3 2 2" xfId="2647" xr:uid="{00000000-0005-0000-0000-000047220000}"/>
    <cellStyle name="Normal 2 3 2 2 2" xfId="4913" xr:uid="{00000000-0005-0000-0000-000048220000}"/>
    <cellStyle name="Normal 2 3 2 2 3" xfId="5560" xr:uid="{00000000-0005-0000-0000-000049220000}"/>
    <cellStyle name="Normal 2 3 2 3" xfId="2774" xr:uid="{00000000-0005-0000-0000-00004A220000}"/>
    <cellStyle name="Normal 2 3 2 3 2" xfId="4978" xr:uid="{00000000-0005-0000-0000-00004B220000}"/>
    <cellStyle name="Normal 2 3 2 3 3" xfId="5575" xr:uid="{00000000-0005-0000-0000-00004C220000}"/>
    <cellStyle name="Normal 2 3 2 4" xfId="2580" xr:uid="{00000000-0005-0000-0000-00004D220000}"/>
    <cellStyle name="Normal 2 3 2 4 2" xfId="4885" xr:uid="{00000000-0005-0000-0000-00004E220000}"/>
    <cellStyle name="Normal 2 3 2 4 3" xfId="5552" xr:uid="{00000000-0005-0000-0000-00004F220000}"/>
    <cellStyle name="Normal 2 3 2 5" xfId="2804" xr:uid="{00000000-0005-0000-0000-000050220000}"/>
    <cellStyle name="Normal 2 3 2 5 2" xfId="4998" xr:uid="{00000000-0005-0000-0000-000051220000}"/>
    <cellStyle name="Normal 2 3 2 5 3" xfId="5583" xr:uid="{00000000-0005-0000-0000-000052220000}"/>
    <cellStyle name="Normal 2 3 2 6" xfId="2842" xr:uid="{00000000-0005-0000-0000-000053220000}"/>
    <cellStyle name="Normal 2 3 2 6 2" xfId="5022" xr:uid="{00000000-0005-0000-0000-000054220000}"/>
    <cellStyle name="Normal 2 3 2 6 3" xfId="5596" xr:uid="{00000000-0005-0000-0000-000055220000}"/>
    <cellStyle name="Normal 2 3 20" xfId="10049" xr:uid="{00000000-0005-0000-0000-000056220000}"/>
    <cellStyle name="Normal 2 3 21" xfId="10050" xr:uid="{00000000-0005-0000-0000-000057220000}"/>
    <cellStyle name="Normal 2 3 22" xfId="10051" xr:uid="{00000000-0005-0000-0000-000058220000}"/>
    <cellStyle name="Normal 2 3 23" xfId="10052" xr:uid="{00000000-0005-0000-0000-000059220000}"/>
    <cellStyle name="Normal 2 3 24" xfId="10053" xr:uid="{00000000-0005-0000-0000-00005A220000}"/>
    <cellStyle name="Normal 2 3 25" xfId="10054" xr:uid="{00000000-0005-0000-0000-00005B220000}"/>
    <cellStyle name="Normal 2 3 26" xfId="10055" xr:uid="{00000000-0005-0000-0000-00005C220000}"/>
    <cellStyle name="Normal 2 3 27" xfId="10056" xr:uid="{00000000-0005-0000-0000-00005D220000}"/>
    <cellStyle name="Normal 2 3 28" xfId="10057" xr:uid="{00000000-0005-0000-0000-00005E220000}"/>
    <cellStyle name="Normal 2 3 29" xfId="10058" xr:uid="{00000000-0005-0000-0000-00005F220000}"/>
    <cellStyle name="Normal 2 3 3" xfId="2646" xr:uid="{00000000-0005-0000-0000-000060220000}"/>
    <cellStyle name="Normal 2 3 3 2" xfId="4912" xr:uid="{00000000-0005-0000-0000-000061220000}"/>
    <cellStyle name="Normal 2 3 3 3" xfId="5559" xr:uid="{00000000-0005-0000-0000-000062220000}"/>
    <cellStyle name="Normal 2 3 30" xfId="10059" xr:uid="{00000000-0005-0000-0000-000063220000}"/>
    <cellStyle name="Normal 2 3 31" xfId="10060" xr:uid="{00000000-0005-0000-0000-000064220000}"/>
    <cellStyle name="Normal 2 3 32" xfId="10061" xr:uid="{00000000-0005-0000-0000-000065220000}"/>
    <cellStyle name="Normal 2 3 33" xfId="10062" xr:uid="{00000000-0005-0000-0000-000066220000}"/>
    <cellStyle name="Normal 2 3 34" xfId="10063" xr:uid="{00000000-0005-0000-0000-000067220000}"/>
    <cellStyle name="Normal 2 3 35" xfId="10064" xr:uid="{00000000-0005-0000-0000-000068220000}"/>
    <cellStyle name="Normal 2 3 36" xfId="10065" xr:uid="{00000000-0005-0000-0000-000069220000}"/>
    <cellStyle name="Normal 2 3 37" xfId="10066" xr:uid="{00000000-0005-0000-0000-00006A220000}"/>
    <cellStyle name="Normal 2 3 38" xfId="10067" xr:uid="{00000000-0005-0000-0000-00006B220000}"/>
    <cellStyle name="Normal 2 3 39" xfId="10068" xr:uid="{00000000-0005-0000-0000-00006C220000}"/>
    <cellStyle name="Normal 2 3 4" xfId="2773" xr:uid="{00000000-0005-0000-0000-00006D220000}"/>
    <cellStyle name="Normal 2 3 4 2" xfId="4977" xr:uid="{00000000-0005-0000-0000-00006E220000}"/>
    <cellStyle name="Normal 2 3 4 3" xfId="5574" xr:uid="{00000000-0005-0000-0000-00006F220000}"/>
    <cellStyle name="Normal 2 3 40" xfId="10069" xr:uid="{00000000-0005-0000-0000-000070220000}"/>
    <cellStyle name="Normal 2 3 41" xfId="10070" xr:uid="{00000000-0005-0000-0000-000071220000}"/>
    <cellStyle name="Normal 2 3 42" xfId="10071" xr:uid="{00000000-0005-0000-0000-000072220000}"/>
    <cellStyle name="Normal 2 3 43" xfId="10072" xr:uid="{00000000-0005-0000-0000-000073220000}"/>
    <cellStyle name="Normal 2 3 44" xfId="10073" xr:uid="{00000000-0005-0000-0000-000074220000}"/>
    <cellStyle name="Normal 2 3 45" xfId="10074" xr:uid="{00000000-0005-0000-0000-000075220000}"/>
    <cellStyle name="Normal 2 3 46" xfId="10075" xr:uid="{00000000-0005-0000-0000-000076220000}"/>
    <cellStyle name="Normal 2 3 47" xfId="10076" xr:uid="{00000000-0005-0000-0000-000077220000}"/>
    <cellStyle name="Normal 2 3 48" xfId="10077" xr:uid="{00000000-0005-0000-0000-000078220000}"/>
    <cellStyle name="Normal 2 3 49" xfId="10078" xr:uid="{00000000-0005-0000-0000-000079220000}"/>
    <cellStyle name="Normal 2 3 5" xfId="2572" xr:uid="{00000000-0005-0000-0000-00007A220000}"/>
    <cellStyle name="Normal 2 3 5 2" xfId="4883" xr:uid="{00000000-0005-0000-0000-00007B220000}"/>
    <cellStyle name="Normal 2 3 5 3" xfId="5551" xr:uid="{00000000-0005-0000-0000-00007C220000}"/>
    <cellStyle name="Normal 2 3 50" xfId="10079" xr:uid="{00000000-0005-0000-0000-00007D220000}"/>
    <cellStyle name="Normal 2 3 51" xfId="10080" xr:uid="{00000000-0005-0000-0000-00007E220000}"/>
    <cellStyle name="Normal 2 3 52" xfId="10081" xr:uid="{00000000-0005-0000-0000-00007F220000}"/>
    <cellStyle name="Normal 2 3 53" xfId="10082" xr:uid="{00000000-0005-0000-0000-000080220000}"/>
    <cellStyle name="Normal 2 3 54" xfId="10083" xr:uid="{00000000-0005-0000-0000-000081220000}"/>
    <cellStyle name="Normal 2 3 55" xfId="10084" xr:uid="{00000000-0005-0000-0000-000082220000}"/>
    <cellStyle name="Normal 2 3 56" xfId="10085" xr:uid="{00000000-0005-0000-0000-000083220000}"/>
    <cellStyle name="Normal 2 3 57" xfId="10086" xr:uid="{00000000-0005-0000-0000-000084220000}"/>
    <cellStyle name="Normal 2 3 58" xfId="10087" xr:uid="{00000000-0005-0000-0000-000085220000}"/>
    <cellStyle name="Normal 2 3 59" xfId="10088" xr:uid="{00000000-0005-0000-0000-000086220000}"/>
    <cellStyle name="Normal 2 3 6" xfId="2803" xr:uid="{00000000-0005-0000-0000-000087220000}"/>
    <cellStyle name="Normal 2 3 6 2" xfId="4997" xr:uid="{00000000-0005-0000-0000-000088220000}"/>
    <cellStyle name="Normal 2 3 6 3" xfId="5582" xr:uid="{00000000-0005-0000-0000-000089220000}"/>
    <cellStyle name="Normal 2 3 60" xfId="10089" xr:uid="{00000000-0005-0000-0000-00008A220000}"/>
    <cellStyle name="Normal 2 3 61" xfId="10090" xr:uid="{00000000-0005-0000-0000-00008B220000}"/>
    <cellStyle name="Normal 2 3 62" xfId="10091" xr:uid="{00000000-0005-0000-0000-00008C220000}"/>
    <cellStyle name="Normal 2 3 63" xfId="10092" xr:uid="{00000000-0005-0000-0000-00008D220000}"/>
    <cellStyle name="Normal 2 3 64" xfId="10093" xr:uid="{00000000-0005-0000-0000-00008E220000}"/>
    <cellStyle name="Normal 2 3 65" xfId="10094" xr:uid="{00000000-0005-0000-0000-00008F220000}"/>
    <cellStyle name="Normal 2 3 66" xfId="10095" xr:uid="{00000000-0005-0000-0000-000090220000}"/>
    <cellStyle name="Normal 2 3 67" xfId="10096" xr:uid="{00000000-0005-0000-0000-000091220000}"/>
    <cellStyle name="Normal 2 3 68" xfId="10097" xr:uid="{00000000-0005-0000-0000-000092220000}"/>
    <cellStyle name="Normal 2 3 69" xfId="10098" xr:uid="{00000000-0005-0000-0000-000093220000}"/>
    <cellStyle name="Normal 2 3 7" xfId="2841" xr:uid="{00000000-0005-0000-0000-000094220000}"/>
    <cellStyle name="Normal 2 3 7 2" xfId="5021" xr:uid="{00000000-0005-0000-0000-000095220000}"/>
    <cellStyle name="Normal 2 3 7 3" xfId="5595" xr:uid="{00000000-0005-0000-0000-000096220000}"/>
    <cellStyle name="Normal 2 3 70" xfId="10099" xr:uid="{00000000-0005-0000-0000-000097220000}"/>
    <cellStyle name="Normal 2 3 71" xfId="10100" xr:uid="{00000000-0005-0000-0000-000098220000}"/>
    <cellStyle name="Normal 2 3 72" xfId="10101" xr:uid="{00000000-0005-0000-0000-000099220000}"/>
    <cellStyle name="Normal 2 3 73" xfId="10102" xr:uid="{00000000-0005-0000-0000-00009A220000}"/>
    <cellStyle name="Normal 2 3 74" xfId="10103" xr:uid="{00000000-0005-0000-0000-00009B220000}"/>
    <cellStyle name="Normal 2 3 75" xfId="10104" xr:uid="{00000000-0005-0000-0000-00009C220000}"/>
    <cellStyle name="Normal 2 3 76" xfId="10105" xr:uid="{00000000-0005-0000-0000-00009D220000}"/>
    <cellStyle name="Normal 2 3 77" xfId="10106" xr:uid="{00000000-0005-0000-0000-00009E220000}"/>
    <cellStyle name="Normal 2 3 78" xfId="10107" xr:uid="{00000000-0005-0000-0000-00009F220000}"/>
    <cellStyle name="Normal 2 3 79" xfId="10108" xr:uid="{00000000-0005-0000-0000-0000A0220000}"/>
    <cellStyle name="Normal 2 3 8" xfId="4054" xr:uid="{00000000-0005-0000-0000-0000A1220000}"/>
    <cellStyle name="Normal 2 3 80" xfId="10109" xr:uid="{00000000-0005-0000-0000-0000A2220000}"/>
    <cellStyle name="Normal 2 3 81" xfId="10110" xr:uid="{00000000-0005-0000-0000-0000A3220000}"/>
    <cellStyle name="Normal 2 3 82" xfId="10111" xr:uid="{00000000-0005-0000-0000-0000A4220000}"/>
    <cellStyle name="Normal 2 3 83" xfId="10112" xr:uid="{00000000-0005-0000-0000-0000A5220000}"/>
    <cellStyle name="Normal 2 3 84" xfId="10113" xr:uid="{00000000-0005-0000-0000-0000A6220000}"/>
    <cellStyle name="Normal 2 3 85" xfId="10114" xr:uid="{00000000-0005-0000-0000-0000A7220000}"/>
    <cellStyle name="Normal 2 3 86" xfId="10115" xr:uid="{00000000-0005-0000-0000-0000A8220000}"/>
    <cellStyle name="Normal 2 3 87" xfId="10116" xr:uid="{00000000-0005-0000-0000-0000A9220000}"/>
    <cellStyle name="Normal 2 3 9" xfId="4497" xr:uid="{00000000-0005-0000-0000-0000AA220000}"/>
    <cellStyle name="Normal 2 30" xfId="10117" xr:uid="{00000000-0005-0000-0000-0000AB220000}"/>
    <cellStyle name="Normal 2 31" xfId="10118" xr:uid="{00000000-0005-0000-0000-0000AC220000}"/>
    <cellStyle name="Normal 2 32" xfId="10119" xr:uid="{00000000-0005-0000-0000-0000AD220000}"/>
    <cellStyle name="Normal 2 33" xfId="10120" xr:uid="{00000000-0005-0000-0000-0000AE220000}"/>
    <cellStyle name="Normal 2 34" xfId="10121" xr:uid="{00000000-0005-0000-0000-0000AF220000}"/>
    <cellStyle name="Normal 2 35" xfId="10122" xr:uid="{00000000-0005-0000-0000-0000B0220000}"/>
    <cellStyle name="Normal 2 36" xfId="10123" xr:uid="{00000000-0005-0000-0000-0000B1220000}"/>
    <cellStyle name="Normal 2 37" xfId="10124" xr:uid="{00000000-0005-0000-0000-0000B2220000}"/>
    <cellStyle name="Normal 2 38" xfId="10125" xr:uid="{00000000-0005-0000-0000-0000B3220000}"/>
    <cellStyle name="Normal 2 39" xfId="10126" xr:uid="{00000000-0005-0000-0000-0000B4220000}"/>
    <cellStyle name="Normal 2 4" xfId="1709" xr:uid="{00000000-0005-0000-0000-0000B5220000}"/>
    <cellStyle name="Normal 2 4 10" xfId="10127" xr:uid="{00000000-0005-0000-0000-0000B6220000}"/>
    <cellStyle name="Normal 2 4 11" xfId="10128" xr:uid="{00000000-0005-0000-0000-0000B7220000}"/>
    <cellStyle name="Normal 2 4 12" xfId="10129" xr:uid="{00000000-0005-0000-0000-0000B8220000}"/>
    <cellStyle name="Normal 2 4 13" xfId="10130" xr:uid="{00000000-0005-0000-0000-0000B9220000}"/>
    <cellStyle name="Normal 2 4 14" xfId="10131" xr:uid="{00000000-0005-0000-0000-0000BA220000}"/>
    <cellStyle name="Normal 2 4 15" xfId="10132" xr:uid="{00000000-0005-0000-0000-0000BB220000}"/>
    <cellStyle name="Normal 2 4 16" xfId="10133" xr:uid="{00000000-0005-0000-0000-0000BC220000}"/>
    <cellStyle name="Normal 2 4 17" xfId="10134" xr:uid="{00000000-0005-0000-0000-0000BD220000}"/>
    <cellStyle name="Normal 2 4 18" xfId="10135" xr:uid="{00000000-0005-0000-0000-0000BE220000}"/>
    <cellStyle name="Normal 2 4 19" xfId="10136" xr:uid="{00000000-0005-0000-0000-0000BF220000}"/>
    <cellStyle name="Normal 2 4 2" xfId="2400" xr:uid="{00000000-0005-0000-0000-0000C0220000}"/>
    <cellStyle name="Normal 2 4 20" xfId="10137" xr:uid="{00000000-0005-0000-0000-0000C1220000}"/>
    <cellStyle name="Normal 2 4 21" xfId="10138" xr:uid="{00000000-0005-0000-0000-0000C2220000}"/>
    <cellStyle name="Normal 2 4 22" xfId="10139" xr:uid="{00000000-0005-0000-0000-0000C3220000}"/>
    <cellStyle name="Normal 2 4 23" xfId="10140" xr:uid="{00000000-0005-0000-0000-0000C4220000}"/>
    <cellStyle name="Normal 2 4 24" xfId="10141" xr:uid="{00000000-0005-0000-0000-0000C5220000}"/>
    <cellStyle name="Normal 2 4 25" xfId="10142" xr:uid="{00000000-0005-0000-0000-0000C6220000}"/>
    <cellStyle name="Normal 2 4 26" xfId="10143" xr:uid="{00000000-0005-0000-0000-0000C7220000}"/>
    <cellStyle name="Normal 2 4 27" xfId="10144" xr:uid="{00000000-0005-0000-0000-0000C8220000}"/>
    <cellStyle name="Normal 2 4 28" xfId="10145" xr:uid="{00000000-0005-0000-0000-0000C9220000}"/>
    <cellStyle name="Normal 2 4 29" xfId="10146" xr:uid="{00000000-0005-0000-0000-0000CA220000}"/>
    <cellStyle name="Normal 2 4 3" xfId="2648" xr:uid="{00000000-0005-0000-0000-0000CB220000}"/>
    <cellStyle name="Normal 2 4 3 2" xfId="4914" xr:uid="{00000000-0005-0000-0000-0000CC220000}"/>
    <cellStyle name="Normal 2 4 3 3" xfId="5561" xr:uid="{00000000-0005-0000-0000-0000CD220000}"/>
    <cellStyle name="Normal 2 4 30" xfId="10147" xr:uid="{00000000-0005-0000-0000-0000CE220000}"/>
    <cellStyle name="Normal 2 4 31" xfId="10148" xr:uid="{00000000-0005-0000-0000-0000CF220000}"/>
    <cellStyle name="Normal 2 4 32" xfId="10149" xr:uid="{00000000-0005-0000-0000-0000D0220000}"/>
    <cellStyle name="Normal 2 4 33" xfId="10150" xr:uid="{00000000-0005-0000-0000-0000D1220000}"/>
    <cellStyle name="Normal 2 4 34" xfId="10151" xr:uid="{00000000-0005-0000-0000-0000D2220000}"/>
    <cellStyle name="Normal 2 4 35" xfId="10152" xr:uid="{00000000-0005-0000-0000-0000D3220000}"/>
    <cellStyle name="Normal 2 4 36" xfId="10153" xr:uid="{00000000-0005-0000-0000-0000D4220000}"/>
    <cellStyle name="Normal 2 4 37" xfId="10154" xr:uid="{00000000-0005-0000-0000-0000D5220000}"/>
    <cellStyle name="Normal 2 4 38" xfId="10155" xr:uid="{00000000-0005-0000-0000-0000D6220000}"/>
    <cellStyle name="Normal 2 4 39" xfId="10156" xr:uid="{00000000-0005-0000-0000-0000D7220000}"/>
    <cellStyle name="Normal 2 4 4" xfId="2775" xr:uid="{00000000-0005-0000-0000-0000D8220000}"/>
    <cellStyle name="Normal 2 4 4 2" xfId="4979" xr:uid="{00000000-0005-0000-0000-0000D9220000}"/>
    <cellStyle name="Normal 2 4 4 3" xfId="5576" xr:uid="{00000000-0005-0000-0000-0000DA220000}"/>
    <cellStyle name="Normal 2 4 40" xfId="10157" xr:uid="{00000000-0005-0000-0000-0000DB220000}"/>
    <cellStyle name="Normal 2 4 41" xfId="10158" xr:uid="{00000000-0005-0000-0000-0000DC220000}"/>
    <cellStyle name="Normal 2 4 42" xfId="10159" xr:uid="{00000000-0005-0000-0000-0000DD220000}"/>
    <cellStyle name="Normal 2 4 43" xfId="10160" xr:uid="{00000000-0005-0000-0000-0000DE220000}"/>
    <cellStyle name="Normal 2 4 44" xfId="10161" xr:uid="{00000000-0005-0000-0000-0000DF220000}"/>
    <cellStyle name="Normal 2 4 45" xfId="10162" xr:uid="{00000000-0005-0000-0000-0000E0220000}"/>
    <cellStyle name="Normal 2 4 46" xfId="10163" xr:uid="{00000000-0005-0000-0000-0000E1220000}"/>
    <cellStyle name="Normal 2 4 47" xfId="10164" xr:uid="{00000000-0005-0000-0000-0000E2220000}"/>
    <cellStyle name="Normal 2 4 48" xfId="10165" xr:uid="{00000000-0005-0000-0000-0000E3220000}"/>
    <cellStyle name="Normal 2 4 49" xfId="10166" xr:uid="{00000000-0005-0000-0000-0000E4220000}"/>
    <cellStyle name="Normal 2 4 5" xfId="2592" xr:uid="{00000000-0005-0000-0000-0000E5220000}"/>
    <cellStyle name="Normal 2 4 5 2" xfId="4889" xr:uid="{00000000-0005-0000-0000-0000E6220000}"/>
    <cellStyle name="Normal 2 4 5 3" xfId="5553" xr:uid="{00000000-0005-0000-0000-0000E7220000}"/>
    <cellStyle name="Normal 2 4 50" xfId="10167" xr:uid="{00000000-0005-0000-0000-0000E8220000}"/>
    <cellStyle name="Normal 2 4 51" xfId="10168" xr:uid="{00000000-0005-0000-0000-0000E9220000}"/>
    <cellStyle name="Normal 2 4 52" xfId="10169" xr:uid="{00000000-0005-0000-0000-0000EA220000}"/>
    <cellStyle name="Normal 2 4 53" xfId="10170" xr:uid="{00000000-0005-0000-0000-0000EB220000}"/>
    <cellStyle name="Normal 2 4 54" xfId="10171" xr:uid="{00000000-0005-0000-0000-0000EC220000}"/>
    <cellStyle name="Normal 2 4 55" xfId="10172" xr:uid="{00000000-0005-0000-0000-0000ED220000}"/>
    <cellStyle name="Normal 2 4 56" xfId="10173" xr:uid="{00000000-0005-0000-0000-0000EE220000}"/>
    <cellStyle name="Normal 2 4 57" xfId="10174" xr:uid="{00000000-0005-0000-0000-0000EF220000}"/>
    <cellStyle name="Normal 2 4 58" xfId="10175" xr:uid="{00000000-0005-0000-0000-0000F0220000}"/>
    <cellStyle name="Normal 2 4 59" xfId="10176" xr:uid="{00000000-0005-0000-0000-0000F1220000}"/>
    <cellStyle name="Normal 2 4 6" xfId="2805" xr:uid="{00000000-0005-0000-0000-0000F2220000}"/>
    <cellStyle name="Normal 2 4 6 2" xfId="4999" xr:uid="{00000000-0005-0000-0000-0000F3220000}"/>
    <cellStyle name="Normal 2 4 6 3" xfId="5584" xr:uid="{00000000-0005-0000-0000-0000F4220000}"/>
    <cellStyle name="Normal 2 4 60" xfId="10177" xr:uid="{00000000-0005-0000-0000-0000F5220000}"/>
    <cellStyle name="Normal 2 4 61" xfId="10178" xr:uid="{00000000-0005-0000-0000-0000F6220000}"/>
    <cellStyle name="Normal 2 4 62" xfId="10179" xr:uid="{00000000-0005-0000-0000-0000F7220000}"/>
    <cellStyle name="Normal 2 4 63" xfId="10180" xr:uid="{00000000-0005-0000-0000-0000F8220000}"/>
    <cellStyle name="Normal 2 4 64" xfId="10181" xr:uid="{00000000-0005-0000-0000-0000F9220000}"/>
    <cellStyle name="Normal 2 4 65" xfId="10182" xr:uid="{00000000-0005-0000-0000-0000FA220000}"/>
    <cellStyle name="Normal 2 4 66" xfId="10183" xr:uid="{00000000-0005-0000-0000-0000FB220000}"/>
    <cellStyle name="Normal 2 4 67" xfId="10184" xr:uid="{00000000-0005-0000-0000-0000FC220000}"/>
    <cellStyle name="Normal 2 4 68" xfId="10185" xr:uid="{00000000-0005-0000-0000-0000FD220000}"/>
    <cellStyle name="Normal 2 4 69" xfId="10186" xr:uid="{00000000-0005-0000-0000-0000FE220000}"/>
    <cellStyle name="Normal 2 4 7" xfId="2843" xr:uid="{00000000-0005-0000-0000-0000FF220000}"/>
    <cellStyle name="Normal 2 4 7 2" xfId="5023" xr:uid="{00000000-0005-0000-0000-000000230000}"/>
    <cellStyle name="Normal 2 4 7 3" xfId="5597" xr:uid="{00000000-0005-0000-0000-000001230000}"/>
    <cellStyle name="Normal 2 4 70" xfId="10187" xr:uid="{00000000-0005-0000-0000-000002230000}"/>
    <cellStyle name="Normal 2 4 71" xfId="10188" xr:uid="{00000000-0005-0000-0000-000003230000}"/>
    <cellStyle name="Normal 2 4 72" xfId="10189" xr:uid="{00000000-0005-0000-0000-000004230000}"/>
    <cellStyle name="Normal 2 4 73" xfId="10190" xr:uid="{00000000-0005-0000-0000-000005230000}"/>
    <cellStyle name="Normal 2 4 74" xfId="10191" xr:uid="{00000000-0005-0000-0000-000006230000}"/>
    <cellStyle name="Normal 2 4 75" xfId="10192" xr:uid="{00000000-0005-0000-0000-000007230000}"/>
    <cellStyle name="Normal 2 4 76" xfId="10193" xr:uid="{00000000-0005-0000-0000-000008230000}"/>
    <cellStyle name="Normal 2 4 77" xfId="10194" xr:uid="{00000000-0005-0000-0000-000009230000}"/>
    <cellStyle name="Normal 2 4 78" xfId="10195" xr:uid="{00000000-0005-0000-0000-00000A230000}"/>
    <cellStyle name="Normal 2 4 79" xfId="10196" xr:uid="{00000000-0005-0000-0000-00000B230000}"/>
    <cellStyle name="Normal 2 4 8" xfId="10197" xr:uid="{00000000-0005-0000-0000-00000C230000}"/>
    <cellStyle name="Normal 2 4 9" xfId="10198" xr:uid="{00000000-0005-0000-0000-00000D230000}"/>
    <cellStyle name="Normal 2 40" xfId="10199" xr:uid="{00000000-0005-0000-0000-00000E230000}"/>
    <cellStyle name="Normal 2 41" xfId="10200" xr:uid="{00000000-0005-0000-0000-00000F230000}"/>
    <cellStyle name="Normal 2 42" xfId="10201" xr:uid="{00000000-0005-0000-0000-000010230000}"/>
    <cellStyle name="Normal 2 43" xfId="10202" xr:uid="{00000000-0005-0000-0000-000011230000}"/>
    <cellStyle name="Normal 2 44" xfId="10203" xr:uid="{00000000-0005-0000-0000-000012230000}"/>
    <cellStyle name="Normal 2 45" xfId="10204" xr:uid="{00000000-0005-0000-0000-000013230000}"/>
    <cellStyle name="Normal 2 46" xfId="10205" xr:uid="{00000000-0005-0000-0000-000014230000}"/>
    <cellStyle name="Normal 2 47" xfId="10206" xr:uid="{00000000-0005-0000-0000-000015230000}"/>
    <cellStyle name="Normal 2 48" xfId="10207" xr:uid="{00000000-0005-0000-0000-000016230000}"/>
    <cellStyle name="Normal 2 49" xfId="10208" xr:uid="{00000000-0005-0000-0000-000017230000}"/>
    <cellStyle name="Normal 2 5" xfId="1729" xr:uid="{00000000-0005-0000-0000-000018230000}"/>
    <cellStyle name="Normal 2 5 10" xfId="10209" xr:uid="{00000000-0005-0000-0000-000019230000}"/>
    <cellStyle name="Normal 2 5 11" xfId="10210" xr:uid="{00000000-0005-0000-0000-00001A230000}"/>
    <cellStyle name="Normal 2 5 12" xfId="10211" xr:uid="{00000000-0005-0000-0000-00001B230000}"/>
    <cellStyle name="Normal 2 5 13" xfId="10212" xr:uid="{00000000-0005-0000-0000-00001C230000}"/>
    <cellStyle name="Normal 2 5 14" xfId="10213" xr:uid="{00000000-0005-0000-0000-00001D230000}"/>
    <cellStyle name="Normal 2 5 15" xfId="10214" xr:uid="{00000000-0005-0000-0000-00001E230000}"/>
    <cellStyle name="Normal 2 5 16" xfId="10215" xr:uid="{00000000-0005-0000-0000-00001F230000}"/>
    <cellStyle name="Normal 2 5 17" xfId="10216" xr:uid="{00000000-0005-0000-0000-000020230000}"/>
    <cellStyle name="Normal 2 5 2" xfId="2401" xr:uid="{00000000-0005-0000-0000-000021230000}"/>
    <cellStyle name="Normal 2 5 3" xfId="2649" xr:uid="{00000000-0005-0000-0000-000022230000}"/>
    <cellStyle name="Normal 2 5 3 2" xfId="4915" xr:uid="{00000000-0005-0000-0000-000023230000}"/>
    <cellStyle name="Normal 2 5 3 3" xfId="5562" xr:uid="{00000000-0005-0000-0000-000024230000}"/>
    <cellStyle name="Normal 2 5 4" xfId="2776" xr:uid="{00000000-0005-0000-0000-000025230000}"/>
    <cellStyle name="Normal 2 5 4 2" xfId="4980" xr:uid="{00000000-0005-0000-0000-000026230000}"/>
    <cellStyle name="Normal 2 5 4 3" xfId="5577" xr:uid="{00000000-0005-0000-0000-000027230000}"/>
    <cellStyle name="Normal 2 5 5" xfId="2602" xr:uid="{00000000-0005-0000-0000-000028230000}"/>
    <cellStyle name="Normal 2 5 5 2" xfId="4894" xr:uid="{00000000-0005-0000-0000-000029230000}"/>
    <cellStyle name="Normal 2 5 5 3" xfId="5554" xr:uid="{00000000-0005-0000-0000-00002A230000}"/>
    <cellStyle name="Normal 2 5 6" xfId="2806" xr:uid="{00000000-0005-0000-0000-00002B230000}"/>
    <cellStyle name="Normal 2 5 6 2" xfId="5000" xr:uid="{00000000-0005-0000-0000-00002C230000}"/>
    <cellStyle name="Normal 2 5 6 3" xfId="5585" xr:uid="{00000000-0005-0000-0000-00002D230000}"/>
    <cellStyle name="Normal 2 5 7" xfId="2844" xr:uid="{00000000-0005-0000-0000-00002E230000}"/>
    <cellStyle name="Normal 2 5 7 2" xfId="5024" xr:uid="{00000000-0005-0000-0000-00002F230000}"/>
    <cellStyle name="Normal 2 5 7 3" xfId="5598" xr:uid="{00000000-0005-0000-0000-000030230000}"/>
    <cellStyle name="Normal 2 5 8" xfId="10217" xr:uid="{00000000-0005-0000-0000-000031230000}"/>
    <cellStyle name="Normal 2 5 9" xfId="10218" xr:uid="{00000000-0005-0000-0000-000032230000}"/>
    <cellStyle name="Normal 2 50" xfId="10219" xr:uid="{00000000-0005-0000-0000-000033230000}"/>
    <cellStyle name="Normal 2 51" xfId="10220" xr:uid="{00000000-0005-0000-0000-000034230000}"/>
    <cellStyle name="Normal 2 52" xfId="10221" xr:uid="{00000000-0005-0000-0000-000035230000}"/>
    <cellStyle name="Normal 2 53" xfId="10222" xr:uid="{00000000-0005-0000-0000-000036230000}"/>
    <cellStyle name="Normal 2 54" xfId="10223" xr:uid="{00000000-0005-0000-0000-000037230000}"/>
    <cellStyle name="Normal 2 55" xfId="10224" xr:uid="{00000000-0005-0000-0000-000038230000}"/>
    <cellStyle name="Normal 2 56" xfId="10225" xr:uid="{00000000-0005-0000-0000-000039230000}"/>
    <cellStyle name="Normal 2 57" xfId="10226" xr:uid="{00000000-0005-0000-0000-00003A230000}"/>
    <cellStyle name="Normal 2 58" xfId="10227" xr:uid="{00000000-0005-0000-0000-00003B230000}"/>
    <cellStyle name="Normal 2 59" xfId="10228" xr:uid="{00000000-0005-0000-0000-00003C230000}"/>
    <cellStyle name="Normal 2 6" xfId="1730" xr:uid="{00000000-0005-0000-0000-00003D230000}"/>
    <cellStyle name="Normal 2 6 2" xfId="2402" xr:uid="{00000000-0005-0000-0000-00003E230000}"/>
    <cellStyle name="Normal 2 6 3" xfId="10229" xr:uid="{00000000-0005-0000-0000-00003F230000}"/>
    <cellStyle name="Normal 2 6 4" xfId="10230" xr:uid="{00000000-0005-0000-0000-000040230000}"/>
    <cellStyle name="Normal 2 6 5" xfId="10231" xr:uid="{00000000-0005-0000-0000-000041230000}"/>
    <cellStyle name="Normal 2 6 6" xfId="10232" xr:uid="{00000000-0005-0000-0000-000042230000}"/>
    <cellStyle name="Normal 2 60" xfId="10233" xr:uid="{00000000-0005-0000-0000-000043230000}"/>
    <cellStyle name="Normal 2 61" xfId="10234" xr:uid="{00000000-0005-0000-0000-000044230000}"/>
    <cellStyle name="Normal 2 62" xfId="10235" xr:uid="{00000000-0005-0000-0000-000045230000}"/>
    <cellStyle name="Normal 2 63" xfId="10236" xr:uid="{00000000-0005-0000-0000-000046230000}"/>
    <cellStyle name="Normal 2 64" xfId="10237" xr:uid="{00000000-0005-0000-0000-000047230000}"/>
    <cellStyle name="Normal 2 65" xfId="10238" xr:uid="{00000000-0005-0000-0000-000048230000}"/>
    <cellStyle name="Normal 2 66" xfId="10239" xr:uid="{00000000-0005-0000-0000-000049230000}"/>
    <cellStyle name="Normal 2 67" xfId="10240" xr:uid="{00000000-0005-0000-0000-00004A230000}"/>
    <cellStyle name="Normal 2 68" xfId="10241" xr:uid="{00000000-0005-0000-0000-00004B230000}"/>
    <cellStyle name="Normal 2 69" xfId="10242" xr:uid="{00000000-0005-0000-0000-00004C230000}"/>
    <cellStyle name="Normal 2 7" xfId="1731" xr:uid="{00000000-0005-0000-0000-00004D230000}"/>
    <cellStyle name="Normal 2 7 2" xfId="2403" xr:uid="{00000000-0005-0000-0000-00004E230000}"/>
    <cellStyle name="Normal 2 7 3" xfId="10243" xr:uid="{00000000-0005-0000-0000-00004F230000}"/>
    <cellStyle name="Normal 2 7 4" xfId="10244" xr:uid="{00000000-0005-0000-0000-000050230000}"/>
    <cellStyle name="Normal 2 7 5" xfId="10245" xr:uid="{00000000-0005-0000-0000-000051230000}"/>
    <cellStyle name="Normal 2 7 6" xfId="10246" xr:uid="{00000000-0005-0000-0000-000052230000}"/>
    <cellStyle name="Normal 2 70" xfId="10247" xr:uid="{00000000-0005-0000-0000-000053230000}"/>
    <cellStyle name="Normal 2 71" xfId="10248" xr:uid="{00000000-0005-0000-0000-000054230000}"/>
    <cellStyle name="Normal 2 72" xfId="10249" xr:uid="{00000000-0005-0000-0000-000055230000}"/>
    <cellStyle name="Normal 2 73" xfId="10250" xr:uid="{00000000-0005-0000-0000-000056230000}"/>
    <cellStyle name="Normal 2 74" xfId="10251" xr:uid="{00000000-0005-0000-0000-000057230000}"/>
    <cellStyle name="Normal 2 75" xfId="10252" xr:uid="{00000000-0005-0000-0000-000058230000}"/>
    <cellStyle name="Normal 2 76" xfId="10253" xr:uid="{00000000-0005-0000-0000-000059230000}"/>
    <cellStyle name="Normal 2 77" xfId="10254" xr:uid="{00000000-0005-0000-0000-00005A230000}"/>
    <cellStyle name="Normal 2 78" xfId="10255" xr:uid="{00000000-0005-0000-0000-00005B230000}"/>
    <cellStyle name="Normal 2 79" xfId="10256" xr:uid="{00000000-0005-0000-0000-00005C230000}"/>
    <cellStyle name="Normal 2 8" xfId="1732" xr:uid="{00000000-0005-0000-0000-00005D230000}"/>
    <cellStyle name="Normal 2 8 2" xfId="2404" xr:uid="{00000000-0005-0000-0000-00005E230000}"/>
    <cellStyle name="Normal 2 8 3" xfId="10257" xr:uid="{00000000-0005-0000-0000-00005F230000}"/>
    <cellStyle name="Normal 2 8 4" xfId="10258" xr:uid="{00000000-0005-0000-0000-000060230000}"/>
    <cellStyle name="Normal 2 80" xfId="10259" xr:uid="{00000000-0005-0000-0000-000061230000}"/>
    <cellStyle name="Normal 2 81" xfId="10260" xr:uid="{00000000-0005-0000-0000-000062230000}"/>
    <cellStyle name="Normal 2 82" xfId="10261" xr:uid="{00000000-0005-0000-0000-000063230000}"/>
    <cellStyle name="Normal 2 83" xfId="10262" xr:uid="{00000000-0005-0000-0000-000064230000}"/>
    <cellStyle name="Normal 2 84" xfId="10263" xr:uid="{00000000-0005-0000-0000-000065230000}"/>
    <cellStyle name="Normal 2 85" xfId="10264" xr:uid="{00000000-0005-0000-0000-000066230000}"/>
    <cellStyle name="Normal 2 86" xfId="10265" xr:uid="{00000000-0005-0000-0000-000067230000}"/>
    <cellStyle name="Normal 2 87" xfId="10266" xr:uid="{00000000-0005-0000-0000-000068230000}"/>
    <cellStyle name="Normal 2 88" xfId="10267" xr:uid="{00000000-0005-0000-0000-000069230000}"/>
    <cellStyle name="Normal 2 89" xfId="10268" xr:uid="{00000000-0005-0000-0000-00006A230000}"/>
    <cellStyle name="Normal 2 9" xfId="1733" xr:uid="{00000000-0005-0000-0000-00006B230000}"/>
    <cellStyle name="Normal 2 9 2" xfId="2405" xr:uid="{00000000-0005-0000-0000-00006C230000}"/>
    <cellStyle name="Normal 2 90" xfId="10269" xr:uid="{00000000-0005-0000-0000-00006D230000}"/>
    <cellStyle name="Normal 2 91" xfId="10270" xr:uid="{00000000-0005-0000-0000-00006E230000}"/>
    <cellStyle name="Normal 2 92" xfId="10271" xr:uid="{00000000-0005-0000-0000-00006F230000}"/>
    <cellStyle name="Normal 2_20080915_InffBCRDFiscalSPNF_ene-ago2008 (2)" xfId="10272" xr:uid="{00000000-0005-0000-0000-000070230000}"/>
    <cellStyle name="Normal 20" xfId="715" xr:uid="{00000000-0005-0000-0000-000071230000}"/>
    <cellStyle name="Normal 20 2" xfId="716" xr:uid="{00000000-0005-0000-0000-000072230000}"/>
    <cellStyle name="Normal 20 2 2" xfId="1735" xr:uid="{00000000-0005-0000-0000-000073230000}"/>
    <cellStyle name="Normal 20 2 3" xfId="4501" xr:uid="{00000000-0005-0000-0000-000074230000}"/>
    <cellStyle name="Normal 20 2 4" xfId="4394" xr:uid="{00000000-0005-0000-0000-000075230000}"/>
    <cellStyle name="Normal 20 3" xfId="1734" xr:uid="{00000000-0005-0000-0000-000076230000}"/>
    <cellStyle name="Normal 20 3 2" xfId="1736" xr:uid="{00000000-0005-0000-0000-000077230000}"/>
    <cellStyle name="Normal 20 3 3" xfId="4502" xr:uid="{00000000-0005-0000-0000-000078230000}"/>
    <cellStyle name="Normal 20 3 4" xfId="5020" xr:uid="{00000000-0005-0000-0000-000079230000}"/>
    <cellStyle name="Normal 20 4" xfId="1737" xr:uid="{00000000-0005-0000-0000-00007A230000}"/>
    <cellStyle name="Normal 20 4 2" xfId="2406" xr:uid="{00000000-0005-0000-0000-00007B230000}"/>
    <cellStyle name="Normal 20 5" xfId="1738" xr:uid="{00000000-0005-0000-0000-00007C230000}"/>
    <cellStyle name="Normal 20 5 2" xfId="2407" xr:uid="{00000000-0005-0000-0000-00007D230000}"/>
    <cellStyle name="Normal 20 6" xfId="2408" xr:uid="{00000000-0005-0000-0000-00007E230000}"/>
    <cellStyle name="Normal 20 7" xfId="3878" xr:uid="{00000000-0005-0000-0000-00007F230000}"/>
    <cellStyle name="Normal 20 8" xfId="4500" xr:uid="{00000000-0005-0000-0000-000080230000}"/>
    <cellStyle name="Normal 20 9" xfId="4395" xr:uid="{00000000-0005-0000-0000-000081230000}"/>
    <cellStyle name="Normal 20_4.1" xfId="717" xr:uid="{00000000-0005-0000-0000-000082230000}"/>
    <cellStyle name="Normal 21" xfId="718" xr:uid="{00000000-0005-0000-0000-000083230000}"/>
    <cellStyle name="Normal 21 10" xfId="3226" xr:uid="{00000000-0005-0000-0000-000084230000}"/>
    <cellStyle name="Normal 21 10 2" xfId="5347" xr:uid="{00000000-0005-0000-0000-000085230000}"/>
    <cellStyle name="Normal 21 10 3" xfId="5906" xr:uid="{00000000-0005-0000-0000-000086230000}"/>
    <cellStyle name="Normal 21 11" xfId="3184" xr:uid="{00000000-0005-0000-0000-000087230000}"/>
    <cellStyle name="Normal 21 11 2" xfId="5319" xr:uid="{00000000-0005-0000-0000-000088230000}"/>
    <cellStyle name="Normal 21 11 3" xfId="5881" xr:uid="{00000000-0005-0000-0000-000089230000}"/>
    <cellStyle name="Normal 21 12" xfId="3158" xr:uid="{00000000-0005-0000-0000-00008A230000}"/>
    <cellStyle name="Normal 21 12 2" xfId="5301" xr:uid="{00000000-0005-0000-0000-00008B230000}"/>
    <cellStyle name="Normal 21 12 3" xfId="5864" xr:uid="{00000000-0005-0000-0000-00008C230000}"/>
    <cellStyle name="Normal 21 13" xfId="3288" xr:uid="{00000000-0005-0000-0000-00008D230000}"/>
    <cellStyle name="Normal 21 13 2" xfId="5397" xr:uid="{00000000-0005-0000-0000-00008E230000}"/>
    <cellStyle name="Normal 21 13 3" xfId="5951" xr:uid="{00000000-0005-0000-0000-00008F230000}"/>
    <cellStyle name="Normal 21 14" xfId="3179" xr:uid="{00000000-0005-0000-0000-000090230000}"/>
    <cellStyle name="Normal 21 14 2" xfId="5314" xr:uid="{00000000-0005-0000-0000-000091230000}"/>
    <cellStyle name="Normal 21 14 3" xfId="5876" xr:uid="{00000000-0005-0000-0000-000092230000}"/>
    <cellStyle name="Normal 21 15" xfId="3436" xr:uid="{00000000-0005-0000-0000-000093230000}"/>
    <cellStyle name="Normal 21 15 2" xfId="5525" xr:uid="{00000000-0005-0000-0000-000094230000}"/>
    <cellStyle name="Normal 21 15 3" xfId="6073" xr:uid="{00000000-0005-0000-0000-000095230000}"/>
    <cellStyle name="Normal 21 16" xfId="3879" xr:uid="{00000000-0005-0000-0000-000096230000}"/>
    <cellStyle name="Normal 21 17" xfId="4504" xr:uid="{00000000-0005-0000-0000-000097230000}"/>
    <cellStyle name="Normal 21 18" xfId="4976" xr:uid="{00000000-0005-0000-0000-000098230000}"/>
    <cellStyle name="Normal 21 2" xfId="719" xr:uid="{00000000-0005-0000-0000-000099230000}"/>
    <cellStyle name="Normal 21 2 2" xfId="1740" xr:uid="{00000000-0005-0000-0000-00009A230000}"/>
    <cellStyle name="Normal 21 2 3" xfId="4505" xr:uid="{00000000-0005-0000-0000-00009B230000}"/>
    <cellStyle name="Normal 21 2 4" xfId="4911" xr:uid="{00000000-0005-0000-0000-00009C230000}"/>
    <cellStyle name="Normal 21 3" xfId="1739" xr:uid="{00000000-0005-0000-0000-00009D230000}"/>
    <cellStyle name="Normal 21 3 2" xfId="1741" xr:uid="{00000000-0005-0000-0000-00009E230000}"/>
    <cellStyle name="Normal 21 3 3" xfId="4506" xr:uid="{00000000-0005-0000-0000-00009F230000}"/>
    <cellStyle name="Normal 21 3 4" xfId="4910" xr:uid="{00000000-0005-0000-0000-0000A0230000}"/>
    <cellStyle name="Normal 21 4" xfId="1742" xr:uid="{00000000-0005-0000-0000-0000A1230000}"/>
    <cellStyle name="Normal 21 4 2" xfId="2409" xr:uid="{00000000-0005-0000-0000-0000A2230000}"/>
    <cellStyle name="Normal 21 5" xfId="1743" xr:uid="{00000000-0005-0000-0000-0000A3230000}"/>
    <cellStyle name="Normal 21 5 2" xfId="2410" xr:uid="{00000000-0005-0000-0000-0000A4230000}"/>
    <cellStyle name="Normal 21 6" xfId="2954" xr:uid="{00000000-0005-0000-0000-0000A5230000}"/>
    <cellStyle name="Normal 21 6 2" xfId="5125" xr:uid="{00000000-0005-0000-0000-0000A6230000}"/>
    <cellStyle name="Normal 21 6 3" xfId="5698" xr:uid="{00000000-0005-0000-0000-0000A7230000}"/>
    <cellStyle name="Normal 21 7" xfId="2932" xr:uid="{00000000-0005-0000-0000-0000A8230000}"/>
    <cellStyle name="Normal 21 7 2" xfId="5107" xr:uid="{00000000-0005-0000-0000-0000A9230000}"/>
    <cellStyle name="Normal 21 7 3" xfId="5681" xr:uid="{00000000-0005-0000-0000-0000AA230000}"/>
    <cellStyle name="Normal 21 8" xfId="3005" xr:uid="{00000000-0005-0000-0000-0000AB230000}"/>
    <cellStyle name="Normal 21 8 2" xfId="5170" xr:uid="{00000000-0005-0000-0000-0000AC230000}"/>
    <cellStyle name="Normal 21 8 3" xfId="5740" xr:uid="{00000000-0005-0000-0000-0000AD230000}"/>
    <cellStyle name="Normal 21 9" xfId="3064" xr:uid="{00000000-0005-0000-0000-0000AE230000}"/>
    <cellStyle name="Normal 21 9 2" xfId="5213" xr:uid="{00000000-0005-0000-0000-0000AF230000}"/>
    <cellStyle name="Normal 21 9 3" xfId="5779" xr:uid="{00000000-0005-0000-0000-0000B0230000}"/>
    <cellStyle name="Normal 21_4.1" xfId="720" xr:uid="{00000000-0005-0000-0000-0000B1230000}"/>
    <cellStyle name="Normal 22" xfId="832" xr:uid="{00000000-0005-0000-0000-0000B2230000}"/>
    <cellStyle name="Normal 22 2" xfId="1744" xr:uid="{00000000-0005-0000-0000-0000B3230000}"/>
    <cellStyle name="Normal 22 2 2" xfId="1745" xr:uid="{00000000-0005-0000-0000-0000B4230000}"/>
    <cellStyle name="Normal 22 2 3" xfId="4509" xr:uid="{00000000-0005-0000-0000-0000B5230000}"/>
    <cellStyle name="Normal 22 2 4" xfId="4908" xr:uid="{00000000-0005-0000-0000-0000B6230000}"/>
    <cellStyle name="Normal 22 3" xfId="1746" xr:uid="{00000000-0005-0000-0000-0000B7230000}"/>
    <cellStyle name="Normal 22 3 2" xfId="2411" xr:uid="{00000000-0005-0000-0000-0000B8230000}"/>
    <cellStyle name="Normal 22 4" xfId="3922" xr:uid="{00000000-0005-0000-0000-0000B9230000}"/>
    <cellStyle name="Normal 22 5" xfId="4508" xr:uid="{00000000-0005-0000-0000-0000BA230000}"/>
    <cellStyle name="Normal 22 6" xfId="4701" xr:uid="{00000000-0005-0000-0000-0000BB230000}"/>
    <cellStyle name="Normal 23" xfId="838" xr:uid="{00000000-0005-0000-0000-0000BC230000}"/>
    <cellStyle name="Normal 23 10" xfId="4510" xr:uid="{00000000-0005-0000-0000-0000BD230000}"/>
    <cellStyle name="Normal 23 11" xfId="4907" xr:uid="{00000000-0005-0000-0000-0000BE230000}"/>
    <cellStyle name="Normal 23 2" xfId="1747" xr:uid="{00000000-0005-0000-0000-0000BF230000}"/>
    <cellStyle name="Normal 23 2 2" xfId="2412" xr:uid="{00000000-0005-0000-0000-0000C0230000}"/>
    <cellStyle name="Normal 23 3" xfId="1748" xr:uid="{00000000-0005-0000-0000-0000C1230000}"/>
    <cellStyle name="Normal 23 3 2" xfId="2413" xr:uid="{00000000-0005-0000-0000-0000C2230000}"/>
    <cellStyle name="Normal 23 4" xfId="1749" xr:uid="{00000000-0005-0000-0000-0000C3230000}"/>
    <cellStyle name="Normal 23 4 2" xfId="2414" xr:uid="{00000000-0005-0000-0000-0000C4230000}"/>
    <cellStyle name="Normal 23 5" xfId="1750" xr:uid="{00000000-0005-0000-0000-0000C5230000}"/>
    <cellStyle name="Normal 23 5 2" xfId="2415" xr:uid="{00000000-0005-0000-0000-0000C6230000}"/>
    <cellStyle name="Normal 23 6" xfId="1751" xr:uid="{00000000-0005-0000-0000-0000C7230000}"/>
    <cellStyle name="Normal 23 6 2" xfId="2416" xr:uid="{00000000-0005-0000-0000-0000C8230000}"/>
    <cellStyle name="Normal 23 7" xfId="1752" xr:uid="{00000000-0005-0000-0000-0000C9230000}"/>
    <cellStyle name="Normal 23 7 2" xfId="2417" xr:uid="{00000000-0005-0000-0000-0000CA230000}"/>
    <cellStyle name="Normal 23 8" xfId="1753" xr:uid="{00000000-0005-0000-0000-0000CB230000}"/>
    <cellStyle name="Normal 23 8 2" xfId="2418" xr:uid="{00000000-0005-0000-0000-0000CC230000}"/>
    <cellStyle name="Normal 23 9" xfId="2419" xr:uid="{00000000-0005-0000-0000-0000CD230000}"/>
    <cellStyle name="Normal 24" xfId="964" xr:uid="{00000000-0005-0000-0000-0000CE230000}"/>
    <cellStyle name="Normal 24 2" xfId="1754" xr:uid="{00000000-0005-0000-0000-0000CF230000}"/>
    <cellStyle name="Normal 24 2 2" xfId="1755" xr:uid="{00000000-0005-0000-0000-0000D0230000}"/>
    <cellStyle name="Normal 24 2 3" xfId="4515" xr:uid="{00000000-0005-0000-0000-0000D1230000}"/>
    <cellStyle name="Normal 24 2 4" xfId="4697" xr:uid="{00000000-0005-0000-0000-0000D2230000}"/>
    <cellStyle name="Normal 24 3" xfId="1756" xr:uid="{00000000-0005-0000-0000-0000D3230000}"/>
    <cellStyle name="Normal 24 3 2" xfId="2420" xr:uid="{00000000-0005-0000-0000-0000D4230000}"/>
    <cellStyle name="Normal 24 4" xfId="4514" xr:uid="{00000000-0005-0000-0000-0000D5230000}"/>
    <cellStyle name="Normal 24 5" xfId="4698" xr:uid="{00000000-0005-0000-0000-0000D6230000}"/>
    <cellStyle name="Normal 25" xfId="1757" xr:uid="{00000000-0005-0000-0000-0000D7230000}"/>
    <cellStyle name="Normal 25 2" xfId="1758" xr:uid="{00000000-0005-0000-0000-0000D8230000}"/>
    <cellStyle name="Normal 25 2 2" xfId="2421" xr:uid="{00000000-0005-0000-0000-0000D9230000}"/>
    <cellStyle name="Normal 25 3" xfId="1759" xr:uid="{00000000-0005-0000-0000-0000DA230000}"/>
    <cellStyle name="Normal 25 3 2" xfId="2422" xr:uid="{00000000-0005-0000-0000-0000DB230000}"/>
    <cellStyle name="Normal 25 4" xfId="1760" xr:uid="{00000000-0005-0000-0000-0000DC230000}"/>
    <cellStyle name="Normal 25 4 2" xfId="2423" xr:uid="{00000000-0005-0000-0000-0000DD230000}"/>
    <cellStyle name="Normal 25 5" xfId="1761" xr:uid="{00000000-0005-0000-0000-0000DE230000}"/>
    <cellStyle name="Normal 25 5 2" xfId="2424" xr:uid="{00000000-0005-0000-0000-0000DF230000}"/>
    <cellStyle name="Normal 25 6" xfId="2425" xr:uid="{00000000-0005-0000-0000-0000E0230000}"/>
    <cellStyle name="Normal 26" xfId="1762" xr:uid="{00000000-0005-0000-0000-0000E1230000}"/>
    <cellStyle name="Normal 26 2" xfId="1763" xr:uid="{00000000-0005-0000-0000-0000E2230000}"/>
    <cellStyle name="Normal 26 2 2" xfId="2426" xr:uid="{00000000-0005-0000-0000-0000E3230000}"/>
    <cellStyle name="Normal 26 3" xfId="1764" xr:uid="{00000000-0005-0000-0000-0000E4230000}"/>
    <cellStyle name="Normal 26 3 2" xfId="2427" xr:uid="{00000000-0005-0000-0000-0000E5230000}"/>
    <cellStyle name="Normal 26 4" xfId="1765" xr:uid="{00000000-0005-0000-0000-0000E6230000}"/>
    <cellStyle name="Normal 26 4 2" xfId="2428" xr:uid="{00000000-0005-0000-0000-0000E7230000}"/>
    <cellStyle name="Normal 26 5" xfId="1766" xr:uid="{00000000-0005-0000-0000-0000E8230000}"/>
    <cellStyle name="Normal 26 5 2" xfId="2429" xr:uid="{00000000-0005-0000-0000-0000E9230000}"/>
    <cellStyle name="Normal 26 6" xfId="2430" xr:uid="{00000000-0005-0000-0000-0000EA230000}"/>
    <cellStyle name="Normal 27" xfId="1767" xr:uid="{00000000-0005-0000-0000-0000EB230000}"/>
    <cellStyle name="Normal 27 2" xfId="1768" xr:uid="{00000000-0005-0000-0000-0000EC230000}"/>
    <cellStyle name="Normal 27 2 2" xfId="2431" xr:uid="{00000000-0005-0000-0000-0000ED230000}"/>
    <cellStyle name="Normal 27 3" xfId="1769" xr:uid="{00000000-0005-0000-0000-0000EE230000}"/>
    <cellStyle name="Normal 27 3 2" xfId="2432" xr:uid="{00000000-0005-0000-0000-0000EF230000}"/>
    <cellStyle name="Normal 27 4" xfId="1770" xr:uid="{00000000-0005-0000-0000-0000F0230000}"/>
    <cellStyle name="Normal 27 4 2" xfId="2433" xr:uid="{00000000-0005-0000-0000-0000F1230000}"/>
    <cellStyle name="Normal 27 5" xfId="1771" xr:uid="{00000000-0005-0000-0000-0000F2230000}"/>
    <cellStyle name="Normal 27 5 2" xfId="2434" xr:uid="{00000000-0005-0000-0000-0000F3230000}"/>
    <cellStyle name="Normal 27 6" xfId="2435" xr:uid="{00000000-0005-0000-0000-0000F4230000}"/>
    <cellStyle name="Normal 28" xfId="1772" xr:uid="{00000000-0005-0000-0000-0000F5230000}"/>
    <cellStyle name="Normal 28 2" xfId="1773" xr:uid="{00000000-0005-0000-0000-0000F6230000}"/>
    <cellStyle name="Normal 28 2 2" xfId="2436" xr:uid="{00000000-0005-0000-0000-0000F7230000}"/>
    <cellStyle name="Normal 28 3" xfId="1774" xr:uid="{00000000-0005-0000-0000-0000F8230000}"/>
    <cellStyle name="Normal 28 3 2" xfId="2437" xr:uid="{00000000-0005-0000-0000-0000F9230000}"/>
    <cellStyle name="Normal 29" xfId="1775" xr:uid="{00000000-0005-0000-0000-0000FA230000}"/>
    <cellStyle name="Normal 29 2" xfId="1776" xr:uid="{00000000-0005-0000-0000-0000FB230000}"/>
    <cellStyle name="Normal 29 2 2" xfId="2438" xr:uid="{00000000-0005-0000-0000-0000FC230000}"/>
    <cellStyle name="Normal 29 3" xfId="1777" xr:uid="{00000000-0005-0000-0000-0000FD230000}"/>
    <cellStyle name="Normal 29 3 2" xfId="2439" xr:uid="{00000000-0005-0000-0000-0000FE230000}"/>
    <cellStyle name="Normal 29 4" xfId="2440" xr:uid="{00000000-0005-0000-0000-0000FF230000}"/>
    <cellStyle name="Normal 3" xfId="721" xr:uid="{00000000-0005-0000-0000-000000240000}"/>
    <cellStyle name="Normal 3 10" xfId="2651" xr:uid="{00000000-0005-0000-0000-000001240000}"/>
    <cellStyle name="Normal 3 11" xfId="2652" xr:uid="{00000000-0005-0000-0000-000002240000}"/>
    <cellStyle name="Normal 3 12" xfId="2653" xr:uid="{00000000-0005-0000-0000-000003240000}"/>
    <cellStyle name="Normal 3 13" xfId="2777" xr:uid="{00000000-0005-0000-0000-000004240000}"/>
    <cellStyle name="Normal 3 14" xfId="2605" xr:uid="{00000000-0005-0000-0000-000005240000}"/>
    <cellStyle name="Normal 3 15" xfId="2808" xr:uid="{00000000-0005-0000-0000-000006240000}"/>
    <cellStyle name="Normal 3 16" xfId="2846" xr:uid="{00000000-0005-0000-0000-000007240000}"/>
    <cellStyle name="Normal 3 17" xfId="4527" xr:uid="{00000000-0005-0000-0000-000008240000}"/>
    <cellStyle name="Normal 3 18" xfId="4694" xr:uid="{00000000-0005-0000-0000-000009240000}"/>
    <cellStyle name="Normal 3 19" xfId="10273" xr:uid="{00000000-0005-0000-0000-00000A240000}"/>
    <cellStyle name="Normal 3 2" xfId="722" xr:uid="{00000000-0005-0000-0000-00000B240000}"/>
    <cellStyle name="Normal 3 2 10" xfId="10274" xr:uid="{00000000-0005-0000-0000-00000C240000}"/>
    <cellStyle name="Normal 3 2 11" xfId="10275" xr:uid="{00000000-0005-0000-0000-00000D240000}"/>
    <cellStyle name="Normal 3 2 12" xfId="10276" xr:uid="{00000000-0005-0000-0000-00000E240000}"/>
    <cellStyle name="Normal 3 2 13" xfId="10277" xr:uid="{00000000-0005-0000-0000-00000F240000}"/>
    <cellStyle name="Normal 3 2 14" xfId="10278" xr:uid="{00000000-0005-0000-0000-000010240000}"/>
    <cellStyle name="Normal 3 2 15" xfId="10279" xr:uid="{00000000-0005-0000-0000-000011240000}"/>
    <cellStyle name="Normal 3 2 16" xfId="10280" xr:uid="{00000000-0005-0000-0000-000012240000}"/>
    <cellStyle name="Normal 3 2 17" xfId="10281" xr:uid="{00000000-0005-0000-0000-000013240000}"/>
    <cellStyle name="Normal 3 2 18" xfId="10282" xr:uid="{00000000-0005-0000-0000-000014240000}"/>
    <cellStyle name="Normal 3 2 19" xfId="10283" xr:uid="{00000000-0005-0000-0000-000015240000}"/>
    <cellStyle name="Normal 3 2 2" xfId="1779" xr:uid="{00000000-0005-0000-0000-000016240000}"/>
    <cellStyle name="Normal 3 2 20" xfId="10284" xr:uid="{00000000-0005-0000-0000-000017240000}"/>
    <cellStyle name="Normal 3 2 21" xfId="10285" xr:uid="{00000000-0005-0000-0000-000018240000}"/>
    <cellStyle name="Normal 3 2 22" xfId="10286" xr:uid="{00000000-0005-0000-0000-000019240000}"/>
    <cellStyle name="Normal 3 2 23" xfId="10287" xr:uid="{00000000-0005-0000-0000-00001A240000}"/>
    <cellStyle name="Normal 3 2 24" xfId="10288" xr:uid="{00000000-0005-0000-0000-00001B240000}"/>
    <cellStyle name="Normal 3 2 25" xfId="10289" xr:uid="{00000000-0005-0000-0000-00001C240000}"/>
    <cellStyle name="Normal 3 2 26" xfId="10290" xr:uid="{00000000-0005-0000-0000-00001D240000}"/>
    <cellStyle name="Normal 3 2 27" xfId="10291" xr:uid="{00000000-0005-0000-0000-00001E240000}"/>
    <cellStyle name="Normal 3 2 28" xfId="10292" xr:uid="{00000000-0005-0000-0000-00001F240000}"/>
    <cellStyle name="Normal 3 2 29" xfId="10293" xr:uid="{00000000-0005-0000-0000-000020240000}"/>
    <cellStyle name="Normal 3 2 3" xfId="2654" xr:uid="{00000000-0005-0000-0000-000021240000}"/>
    <cellStyle name="Normal 3 2 3 2" xfId="4920" xr:uid="{00000000-0005-0000-0000-000022240000}"/>
    <cellStyle name="Normal 3 2 3 3" xfId="5563" xr:uid="{00000000-0005-0000-0000-000023240000}"/>
    <cellStyle name="Normal 3 2 30" xfId="10294" xr:uid="{00000000-0005-0000-0000-000024240000}"/>
    <cellStyle name="Normal 3 2 31" xfId="10295" xr:uid="{00000000-0005-0000-0000-000025240000}"/>
    <cellStyle name="Normal 3 2 32" xfId="10296" xr:uid="{00000000-0005-0000-0000-000026240000}"/>
    <cellStyle name="Normal 3 2 33" xfId="10297" xr:uid="{00000000-0005-0000-0000-000027240000}"/>
    <cellStyle name="Normal 3 2 34" xfId="10298" xr:uid="{00000000-0005-0000-0000-000028240000}"/>
    <cellStyle name="Normal 3 2 35" xfId="10299" xr:uid="{00000000-0005-0000-0000-000029240000}"/>
    <cellStyle name="Normal 3 2 36" xfId="10300" xr:uid="{00000000-0005-0000-0000-00002A240000}"/>
    <cellStyle name="Normal 3 2 37" xfId="10301" xr:uid="{00000000-0005-0000-0000-00002B240000}"/>
    <cellStyle name="Normal 3 2 38" xfId="10302" xr:uid="{00000000-0005-0000-0000-00002C240000}"/>
    <cellStyle name="Normal 3 2 39" xfId="10303" xr:uid="{00000000-0005-0000-0000-00002D240000}"/>
    <cellStyle name="Normal 3 2 4" xfId="2779" xr:uid="{00000000-0005-0000-0000-00002E240000}"/>
    <cellStyle name="Normal 3 2 4 2" xfId="4983" xr:uid="{00000000-0005-0000-0000-00002F240000}"/>
    <cellStyle name="Normal 3 2 4 3" xfId="5579" xr:uid="{00000000-0005-0000-0000-000030240000}"/>
    <cellStyle name="Normal 3 2 40" xfId="10304" xr:uid="{00000000-0005-0000-0000-000031240000}"/>
    <cellStyle name="Normal 3 2 41" xfId="10305" xr:uid="{00000000-0005-0000-0000-000032240000}"/>
    <cellStyle name="Normal 3 2 42" xfId="10306" xr:uid="{00000000-0005-0000-0000-000033240000}"/>
    <cellStyle name="Normal 3 2 43" xfId="10307" xr:uid="{00000000-0005-0000-0000-000034240000}"/>
    <cellStyle name="Normal 3 2 44" xfId="10308" xr:uid="{00000000-0005-0000-0000-000035240000}"/>
    <cellStyle name="Normal 3 2 45" xfId="10309" xr:uid="{00000000-0005-0000-0000-000036240000}"/>
    <cellStyle name="Normal 3 2 46" xfId="10310" xr:uid="{00000000-0005-0000-0000-000037240000}"/>
    <cellStyle name="Normal 3 2 47" xfId="10311" xr:uid="{00000000-0005-0000-0000-000038240000}"/>
    <cellStyle name="Normal 3 2 48" xfId="10312" xr:uid="{00000000-0005-0000-0000-000039240000}"/>
    <cellStyle name="Normal 3 2 49" xfId="10313" xr:uid="{00000000-0005-0000-0000-00003A240000}"/>
    <cellStyle name="Normal 3 2 5" xfId="2633" xr:uid="{00000000-0005-0000-0000-00003B240000}"/>
    <cellStyle name="Normal 3 2 5 2" xfId="4905" xr:uid="{00000000-0005-0000-0000-00003C240000}"/>
    <cellStyle name="Normal 3 2 5 3" xfId="5558" xr:uid="{00000000-0005-0000-0000-00003D240000}"/>
    <cellStyle name="Normal 3 2 50" xfId="10314" xr:uid="{00000000-0005-0000-0000-00003E240000}"/>
    <cellStyle name="Normal 3 2 51" xfId="10315" xr:uid="{00000000-0005-0000-0000-00003F240000}"/>
    <cellStyle name="Normal 3 2 52" xfId="10316" xr:uid="{00000000-0005-0000-0000-000040240000}"/>
    <cellStyle name="Normal 3 2 53" xfId="10317" xr:uid="{00000000-0005-0000-0000-000041240000}"/>
    <cellStyle name="Normal 3 2 54" xfId="10318" xr:uid="{00000000-0005-0000-0000-000042240000}"/>
    <cellStyle name="Normal 3 2 55" xfId="10319" xr:uid="{00000000-0005-0000-0000-000043240000}"/>
    <cellStyle name="Normal 3 2 56" xfId="10320" xr:uid="{00000000-0005-0000-0000-000044240000}"/>
    <cellStyle name="Normal 3 2 57" xfId="10321" xr:uid="{00000000-0005-0000-0000-000045240000}"/>
    <cellStyle name="Normal 3 2 58" xfId="10322" xr:uid="{00000000-0005-0000-0000-000046240000}"/>
    <cellStyle name="Normal 3 2 59" xfId="10323" xr:uid="{00000000-0005-0000-0000-000047240000}"/>
    <cellStyle name="Normal 3 2 6" xfId="2810" xr:uid="{00000000-0005-0000-0000-000048240000}"/>
    <cellStyle name="Normal 3 2 6 2" xfId="5003" xr:uid="{00000000-0005-0000-0000-000049240000}"/>
    <cellStyle name="Normal 3 2 6 3" xfId="5587" xr:uid="{00000000-0005-0000-0000-00004A240000}"/>
    <cellStyle name="Normal 3 2 60" xfId="10324" xr:uid="{00000000-0005-0000-0000-00004B240000}"/>
    <cellStyle name="Normal 3 2 61" xfId="10325" xr:uid="{00000000-0005-0000-0000-00004C240000}"/>
    <cellStyle name="Normal 3 2 62" xfId="10326" xr:uid="{00000000-0005-0000-0000-00004D240000}"/>
    <cellStyle name="Normal 3 2 63" xfId="10327" xr:uid="{00000000-0005-0000-0000-00004E240000}"/>
    <cellStyle name="Normal 3 2 64" xfId="10328" xr:uid="{00000000-0005-0000-0000-00004F240000}"/>
    <cellStyle name="Normal 3 2 65" xfId="10329" xr:uid="{00000000-0005-0000-0000-000050240000}"/>
    <cellStyle name="Normal 3 2 66" xfId="10330" xr:uid="{00000000-0005-0000-0000-000051240000}"/>
    <cellStyle name="Normal 3 2 67" xfId="10331" xr:uid="{00000000-0005-0000-0000-000052240000}"/>
    <cellStyle name="Normal 3 2 68" xfId="10332" xr:uid="{00000000-0005-0000-0000-000053240000}"/>
    <cellStyle name="Normal 3 2 69" xfId="10333" xr:uid="{00000000-0005-0000-0000-000054240000}"/>
    <cellStyle name="Normal 3 2 7" xfId="2847" xr:uid="{00000000-0005-0000-0000-000055240000}"/>
    <cellStyle name="Normal 3 2 7 2" xfId="5026" xr:uid="{00000000-0005-0000-0000-000056240000}"/>
    <cellStyle name="Normal 3 2 7 3" xfId="5599" xr:uid="{00000000-0005-0000-0000-000057240000}"/>
    <cellStyle name="Normal 3 2 70" xfId="10334" xr:uid="{00000000-0005-0000-0000-000058240000}"/>
    <cellStyle name="Normal 3 2 71" xfId="10335" xr:uid="{00000000-0005-0000-0000-000059240000}"/>
    <cellStyle name="Normal 3 2 8" xfId="4528" xr:uid="{00000000-0005-0000-0000-00005A240000}"/>
    <cellStyle name="Normal 3 2 9" xfId="4664" xr:uid="{00000000-0005-0000-0000-00005B240000}"/>
    <cellStyle name="Normal 3 20" xfId="10336" xr:uid="{00000000-0005-0000-0000-00005C240000}"/>
    <cellStyle name="Normal 3 21" xfId="10337" xr:uid="{00000000-0005-0000-0000-00005D240000}"/>
    <cellStyle name="Normal 3 22" xfId="10338" xr:uid="{00000000-0005-0000-0000-00005E240000}"/>
    <cellStyle name="Normal 3 23" xfId="10339" xr:uid="{00000000-0005-0000-0000-00005F240000}"/>
    <cellStyle name="Normal 3 24" xfId="10340" xr:uid="{00000000-0005-0000-0000-000060240000}"/>
    <cellStyle name="Normal 3 25" xfId="10341" xr:uid="{00000000-0005-0000-0000-000061240000}"/>
    <cellStyle name="Normal 3 26" xfId="10342" xr:uid="{00000000-0005-0000-0000-000062240000}"/>
    <cellStyle name="Normal 3 27" xfId="10343" xr:uid="{00000000-0005-0000-0000-000063240000}"/>
    <cellStyle name="Normal 3 28" xfId="10344" xr:uid="{00000000-0005-0000-0000-000064240000}"/>
    <cellStyle name="Normal 3 29" xfId="10345" xr:uid="{00000000-0005-0000-0000-000065240000}"/>
    <cellStyle name="Normal 3 3" xfId="723" xr:uid="{00000000-0005-0000-0000-000066240000}"/>
    <cellStyle name="Normal 3 3 10" xfId="10346" xr:uid="{00000000-0005-0000-0000-000067240000}"/>
    <cellStyle name="Normal 3 3 11" xfId="10347" xr:uid="{00000000-0005-0000-0000-000068240000}"/>
    <cellStyle name="Normal 3 3 12" xfId="10348" xr:uid="{00000000-0005-0000-0000-000069240000}"/>
    <cellStyle name="Normal 3 3 13" xfId="10349" xr:uid="{00000000-0005-0000-0000-00006A240000}"/>
    <cellStyle name="Normal 3 3 14" xfId="10350" xr:uid="{00000000-0005-0000-0000-00006B240000}"/>
    <cellStyle name="Normal 3 3 15" xfId="10351" xr:uid="{00000000-0005-0000-0000-00006C240000}"/>
    <cellStyle name="Normal 3 3 16" xfId="10352" xr:uid="{00000000-0005-0000-0000-00006D240000}"/>
    <cellStyle name="Normal 3 3 17" xfId="10353" xr:uid="{00000000-0005-0000-0000-00006E240000}"/>
    <cellStyle name="Normal 3 3 18" xfId="10354" xr:uid="{00000000-0005-0000-0000-00006F240000}"/>
    <cellStyle name="Normal 3 3 19" xfId="10355" xr:uid="{00000000-0005-0000-0000-000070240000}"/>
    <cellStyle name="Normal 3 3 2" xfId="2655" xr:uid="{00000000-0005-0000-0000-000071240000}"/>
    <cellStyle name="Normal 3 3 20" xfId="10356" xr:uid="{00000000-0005-0000-0000-000072240000}"/>
    <cellStyle name="Normal 3 3 21" xfId="10357" xr:uid="{00000000-0005-0000-0000-000073240000}"/>
    <cellStyle name="Normal 3 3 22" xfId="10358" xr:uid="{00000000-0005-0000-0000-000074240000}"/>
    <cellStyle name="Normal 3 3 23" xfId="10359" xr:uid="{00000000-0005-0000-0000-000075240000}"/>
    <cellStyle name="Normal 3 3 24" xfId="10360" xr:uid="{00000000-0005-0000-0000-000076240000}"/>
    <cellStyle name="Normal 3 3 25" xfId="10361" xr:uid="{00000000-0005-0000-0000-000077240000}"/>
    <cellStyle name="Normal 3 3 26" xfId="10362" xr:uid="{00000000-0005-0000-0000-000078240000}"/>
    <cellStyle name="Normal 3 3 27" xfId="10363" xr:uid="{00000000-0005-0000-0000-000079240000}"/>
    <cellStyle name="Normal 3 3 28" xfId="10364" xr:uid="{00000000-0005-0000-0000-00007A240000}"/>
    <cellStyle name="Normal 3 3 29" xfId="10365" xr:uid="{00000000-0005-0000-0000-00007B240000}"/>
    <cellStyle name="Normal 3 3 3" xfId="2780" xr:uid="{00000000-0005-0000-0000-00007C240000}"/>
    <cellStyle name="Normal 3 3 30" xfId="10366" xr:uid="{00000000-0005-0000-0000-00007D240000}"/>
    <cellStyle name="Normal 3 3 31" xfId="10367" xr:uid="{00000000-0005-0000-0000-00007E240000}"/>
    <cellStyle name="Normal 3 3 32" xfId="10368" xr:uid="{00000000-0005-0000-0000-00007F240000}"/>
    <cellStyle name="Normal 3 3 33" xfId="10369" xr:uid="{00000000-0005-0000-0000-000080240000}"/>
    <cellStyle name="Normal 3 3 34" xfId="10370" xr:uid="{00000000-0005-0000-0000-000081240000}"/>
    <cellStyle name="Normal 3 3 35" xfId="10371" xr:uid="{00000000-0005-0000-0000-000082240000}"/>
    <cellStyle name="Normal 3 3 36" xfId="10372" xr:uid="{00000000-0005-0000-0000-000083240000}"/>
    <cellStyle name="Normal 3 3 37" xfId="10373" xr:uid="{00000000-0005-0000-0000-000084240000}"/>
    <cellStyle name="Normal 3 3 38" xfId="10374" xr:uid="{00000000-0005-0000-0000-000085240000}"/>
    <cellStyle name="Normal 3 3 39" xfId="10375" xr:uid="{00000000-0005-0000-0000-000086240000}"/>
    <cellStyle name="Normal 3 3 4" xfId="2634" xr:uid="{00000000-0005-0000-0000-000087240000}"/>
    <cellStyle name="Normal 3 3 40" xfId="10376" xr:uid="{00000000-0005-0000-0000-000088240000}"/>
    <cellStyle name="Normal 3 3 41" xfId="10377" xr:uid="{00000000-0005-0000-0000-000089240000}"/>
    <cellStyle name="Normal 3 3 42" xfId="10378" xr:uid="{00000000-0005-0000-0000-00008A240000}"/>
    <cellStyle name="Normal 3 3 43" xfId="10379" xr:uid="{00000000-0005-0000-0000-00008B240000}"/>
    <cellStyle name="Normal 3 3 44" xfId="10380" xr:uid="{00000000-0005-0000-0000-00008C240000}"/>
    <cellStyle name="Normal 3 3 45" xfId="10381" xr:uid="{00000000-0005-0000-0000-00008D240000}"/>
    <cellStyle name="Normal 3 3 46" xfId="10382" xr:uid="{00000000-0005-0000-0000-00008E240000}"/>
    <cellStyle name="Normal 3 3 47" xfId="10383" xr:uid="{00000000-0005-0000-0000-00008F240000}"/>
    <cellStyle name="Normal 3 3 48" xfId="10384" xr:uid="{00000000-0005-0000-0000-000090240000}"/>
    <cellStyle name="Normal 3 3 49" xfId="10385" xr:uid="{00000000-0005-0000-0000-000091240000}"/>
    <cellStyle name="Normal 3 3 5" xfId="2811" xr:uid="{00000000-0005-0000-0000-000092240000}"/>
    <cellStyle name="Normal 3 3 50" xfId="10386" xr:uid="{00000000-0005-0000-0000-000093240000}"/>
    <cellStyle name="Normal 3 3 51" xfId="10387" xr:uid="{00000000-0005-0000-0000-000094240000}"/>
    <cellStyle name="Normal 3 3 52" xfId="10388" xr:uid="{00000000-0005-0000-0000-000095240000}"/>
    <cellStyle name="Normal 3 3 53" xfId="10389" xr:uid="{00000000-0005-0000-0000-000096240000}"/>
    <cellStyle name="Normal 3 3 54" xfId="10390" xr:uid="{00000000-0005-0000-0000-000097240000}"/>
    <cellStyle name="Normal 3 3 55" xfId="10391" xr:uid="{00000000-0005-0000-0000-000098240000}"/>
    <cellStyle name="Normal 3 3 56" xfId="10392" xr:uid="{00000000-0005-0000-0000-000099240000}"/>
    <cellStyle name="Normal 3 3 57" xfId="10393" xr:uid="{00000000-0005-0000-0000-00009A240000}"/>
    <cellStyle name="Normal 3 3 58" xfId="10394" xr:uid="{00000000-0005-0000-0000-00009B240000}"/>
    <cellStyle name="Normal 3 3 59" xfId="10395" xr:uid="{00000000-0005-0000-0000-00009C240000}"/>
    <cellStyle name="Normal 3 3 6" xfId="2848" xr:uid="{00000000-0005-0000-0000-00009D240000}"/>
    <cellStyle name="Normal 3 3 60" xfId="10396" xr:uid="{00000000-0005-0000-0000-00009E240000}"/>
    <cellStyle name="Normal 3 3 61" xfId="10397" xr:uid="{00000000-0005-0000-0000-00009F240000}"/>
    <cellStyle name="Normal 3 3 62" xfId="10398" xr:uid="{00000000-0005-0000-0000-0000A0240000}"/>
    <cellStyle name="Normal 3 3 63" xfId="10399" xr:uid="{00000000-0005-0000-0000-0000A1240000}"/>
    <cellStyle name="Normal 3 3 64" xfId="10400" xr:uid="{00000000-0005-0000-0000-0000A2240000}"/>
    <cellStyle name="Normal 3 3 65" xfId="10401" xr:uid="{00000000-0005-0000-0000-0000A3240000}"/>
    <cellStyle name="Normal 3 3 66" xfId="10402" xr:uid="{00000000-0005-0000-0000-0000A4240000}"/>
    <cellStyle name="Normal 3 3 67" xfId="10403" xr:uid="{00000000-0005-0000-0000-0000A5240000}"/>
    <cellStyle name="Normal 3 3 68" xfId="10404" xr:uid="{00000000-0005-0000-0000-0000A6240000}"/>
    <cellStyle name="Normal 3 3 7" xfId="10405" xr:uid="{00000000-0005-0000-0000-0000A7240000}"/>
    <cellStyle name="Normal 3 3 8" xfId="10406" xr:uid="{00000000-0005-0000-0000-0000A8240000}"/>
    <cellStyle name="Normal 3 3 9" xfId="10407" xr:uid="{00000000-0005-0000-0000-0000A9240000}"/>
    <cellStyle name="Normal 3 30" xfId="10408" xr:uid="{00000000-0005-0000-0000-0000AA240000}"/>
    <cellStyle name="Normal 3 31" xfId="10409" xr:uid="{00000000-0005-0000-0000-0000AB240000}"/>
    <cellStyle name="Normal 3 32" xfId="10410" xr:uid="{00000000-0005-0000-0000-0000AC240000}"/>
    <cellStyle name="Normal 3 33" xfId="10411" xr:uid="{00000000-0005-0000-0000-0000AD240000}"/>
    <cellStyle name="Normal 3 34" xfId="10412" xr:uid="{00000000-0005-0000-0000-0000AE240000}"/>
    <cellStyle name="Normal 3 35" xfId="10413" xr:uid="{00000000-0005-0000-0000-0000AF240000}"/>
    <cellStyle name="Normal 3 36" xfId="10414" xr:uid="{00000000-0005-0000-0000-0000B0240000}"/>
    <cellStyle name="Normal 3 37" xfId="10415" xr:uid="{00000000-0005-0000-0000-0000B1240000}"/>
    <cellStyle name="Normal 3 38" xfId="10416" xr:uid="{00000000-0005-0000-0000-0000B2240000}"/>
    <cellStyle name="Normal 3 39" xfId="10417" xr:uid="{00000000-0005-0000-0000-0000B3240000}"/>
    <cellStyle name="Normal 3 4" xfId="724" xr:uid="{00000000-0005-0000-0000-0000B4240000}"/>
    <cellStyle name="Normal 3 4 10" xfId="10418" xr:uid="{00000000-0005-0000-0000-0000B5240000}"/>
    <cellStyle name="Normal 3 4 11" xfId="10419" xr:uid="{00000000-0005-0000-0000-0000B6240000}"/>
    <cellStyle name="Normal 3 4 12" xfId="10420" xr:uid="{00000000-0005-0000-0000-0000B7240000}"/>
    <cellStyle name="Normal 3 4 13" xfId="10421" xr:uid="{00000000-0005-0000-0000-0000B8240000}"/>
    <cellStyle name="Normal 3 4 14" xfId="10422" xr:uid="{00000000-0005-0000-0000-0000B9240000}"/>
    <cellStyle name="Normal 3 4 15" xfId="10423" xr:uid="{00000000-0005-0000-0000-0000BA240000}"/>
    <cellStyle name="Normal 3 4 16" xfId="10424" xr:uid="{00000000-0005-0000-0000-0000BB240000}"/>
    <cellStyle name="Normal 3 4 17" xfId="10425" xr:uid="{00000000-0005-0000-0000-0000BC240000}"/>
    <cellStyle name="Normal 3 4 18" xfId="10426" xr:uid="{00000000-0005-0000-0000-0000BD240000}"/>
    <cellStyle name="Normal 3 4 19" xfId="10427" xr:uid="{00000000-0005-0000-0000-0000BE240000}"/>
    <cellStyle name="Normal 3 4 2" xfId="1780" xr:uid="{00000000-0005-0000-0000-0000BF240000}"/>
    <cellStyle name="Normal 3 4 20" xfId="10428" xr:uid="{00000000-0005-0000-0000-0000C0240000}"/>
    <cellStyle name="Normal 3 4 21" xfId="10429" xr:uid="{00000000-0005-0000-0000-0000C1240000}"/>
    <cellStyle name="Normal 3 4 22" xfId="10430" xr:uid="{00000000-0005-0000-0000-0000C2240000}"/>
    <cellStyle name="Normal 3 4 23" xfId="10431" xr:uid="{00000000-0005-0000-0000-0000C3240000}"/>
    <cellStyle name="Normal 3 4 24" xfId="10432" xr:uid="{00000000-0005-0000-0000-0000C4240000}"/>
    <cellStyle name="Normal 3 4 25" xfId="10433" xr:uid="{00000000-0005-0000-0000-0000C5240000}"/>
    <cellStyle name="Normal 3 4 26" xfId="10434" xr:uid="{00000000-0005-0000-0000-0000C6240000}"/>
    <cellStyle name="Normal 3 4 27" xfId="10435" xr:uid="{00000000-0005-0000-0000-0000C7240000}"/>
    <cellStyle name="Normal 3 4 28" xfId="10436" xr:uid="{00000000-0005-0000-0000-0000C8240000}"/>
    <cellStyle name="Normal 3 4 29" xfId="10437" xr:uid="{00000000-0005-0000-0000-0000C9240000}"/>
    <cellStyle name="Normal 3 4 3" xfId="4530" xr:uid="{00000000-0005-0000-0000-0000CA240000}"/>
    <cellStyle name="Normal 3 4 30" xfId="10438" xr:uid="{00000000-0005-0000-0000-0000CB240000}"/>
    <cellStyle name="Normal 3 4 31" xfId="10439" xr:uid="{00000000-0005-0000-0000-0000CC240000}"/>
    <cellStyle name="Normal 3 4 32" xfId="10440" xr:uid="{00000000-0005-0000-0000-0000CD240000}"/>
    <cellStyle name="Normal 3 4 33" xfId="10441" xr:uid="{00000000-0005-0000-0000-0000CE240000}"/>
    <cellStyle name="Normal 3 4 34" xfId="10442" xr:uid="{00000000-0005-0000-0000-0000CF240000}"/>
    <cellStyle name="Normal 3 4 35" xfId="10443" xr:uid="{00000000-0005-0000-0000-0000D0240000}"/>
    <cellStyle name="Normal 3 4 36" xfId="10444" xr:uid="{00000000-0005-0000-0000-0000D1240000}"/>
    <cellStyle name="Normal 3 4 37" xfId="10445" xr:uid="{00000000-0005-0000-0000-0000D2240000}"/>
    <cellStyle name="Normal 3 4 38" xfId="10446" xr:uid="{00000000-0005-0000-0000-0000D3240000}"/>
    <cellStyle name="Normal 3 4 39" xfId="10447" xr:uid="{00000000-0005-0000-0000-0000D4240000}"/>
    <cellStyle name="Normal 3 4 4" xfId="4355" xr:uid="{00000000-0005-0000-0000-0000D5240000}"/>
    <cellStyle name="Normal 3 4 40" xfId="10448" xr:uid="{00000000-0005-0000-0000-0000D6240000}"/>
    <cellStyle name="Normal 3 4 41" xfId="10449" xr:uid="{00000000-0005-0000-0000-0000D7240000}"/>
    <cellStyle name="Normal 3 4 42" xfId="10450" xr:uid="{00000000-0005-0000-0000-0000D8240000}"/>
    <cellStyle name="Normal 3 4 43" xfId="10451" xr:uid="{00000000-0005-0000-0000-0000D9240000}"/>
    <cellStyle name="Normal 3 4 44" xfId="10452" xr:uid="{00000000-0005-0000-0000-0000DA240000}"/>
    <cellStyle name="Normal 3 4 45" xfId="10453" xr:uid="{00000000-0005-0000-0000-0000DB240000}"/>
    <cellStyle name="Normal 3 4 46" xfId="10454" xr:uid="{00000000-0005-0000-0000-0000DC240000}"/>
    <cellStyle name="Normal 3 4 47" xfId="10455" xr:uid="{00000000-0005-0000-0000-0000DD240000}"/>
    <cellStyle name="Normal 3 4 48" xfId="10456" xr:uid="{00000000-0005-0000-0000-0000DE240000}"/>
    <cellStyle name="Normal 3 4 49" xfId="10457" xr:uid="{00000000-0005-0000-0000-0000DF240000}"/>
    <cellStyle name="Normal 3 4 5" xfId="10458" xr:uid="{00000000-0005-0000-0000-0000E0240000}"/>
    <cellStyle name="Normal 3 4 50" xfId="10459" xr:uid="{00000000-0005-0000-0000-0000E1240000}"/>
    <cellStyle name="Normal 3 4 51" xfId="10460" xr:uid="{00000000-0005-0000-0000-0000E2240000}"/>
    <cellStyle name="Normal 3 4 52" xfId="10461" xr:uid="{00000000-0005-0000-0000-0000E3240000}"/>
    <cellStyle name="Normal 3 4 53" xfId="10462" xr:uid="{00000000-0005-0000-0000-0000E4240000}"/>
    <cellStyle name="Normal 3 4 54" xfId="10463" xr:uid="{00000000-0005-0000-0000-0000E5240000}"/>
    <cellStyle name="Normal 3 4 55" xfId="10464" xr:uid="{00000000-0005-0000-0000-0000E6240000}"/>
    <cellStyle name="Normal 3 4 56" xfId="10465" xr:uid="{00000000-0005-0000-0000-0000E7240000}"/>
    <cellStyle name="Normal 3 4 57" xfId="10466" xr:uid="{00000000-0005-0000-0000-0000E8240000}"/>
    <cellStyle name="Normal 3 4 58" xfId="10467" xr:uid="{00000000-0005-0000-0000-0000E9240000}"/>
    <cellStyle name="Normal 3 4 59" xfId="10468" xr:uid="{00000000-0005-0000-0000-0000EA240000}"/>
    <cellStyle name="Normal 3 4 6" xfId="10469" xr:uid="{00000000-0005-0000-0000-0000EB240000}"/>
    <cellStyle name="Normal 3 4 60" xfId="10470" xr:uid="{00000000-0005-0000-0000-0000EC240000}"/>
    <cellStyle name="Normal 3 4 61" xfId="10471" xr:uid="{00000000-0005-0000-0000-0000ED240000}"/>
    <cellStyle name="Normal 3 4 62" xfId="10472" xr:uid="{00000000-0005-0000-0000-0000EE240000}"/>
    <cellStyle name="Normal 3 4 63" xfId="10473" xr:uid="{00000000-0005-0000-0000-0000EF240000}"/>
    <cellStyle name="Normal 3 4 64" xfId="10474" xr:uid="{00000000-0005-0000-0000-0000F0240000}"/>
    <cellStyle name="Normal 3 4 65" xfId="10475" xr:uid="{00000000-0005-0000-0000-0000F1240000}"/>
    <cellStyle name="Normal 3 4 66" xfId="10476" xr:uid="{00000000-0005-0000-0000-0000F2240000}"/>
    <cellStyle name="Normal 3 4 7" xfId="10477" xr:uid="{00000000-0005-0000-0000-0000F3240000}"/>
    <cellStyle name="Normal 3 4 8" xfId="10478" xr:uid="{00000000-0005-0000-0000-0000F4240000}"/>
    <cellStyle name="Normal 3 4 9" xfId="10479" xr:uid="{00000000-0005-0000-0000-0000F5240000}"/>
    <cellStyle name="Normal 3 40" xfId="10480" xr:uid="{00000000-0005-0000-0000-0000F6240000}"/>
    <cellStyle name="Normal 3 41" xfId="10481" xr:uid="{00000000-0005-0000-0000-0000F7240000}"/>
    <cellStyle name="Normal 3 42" xfId="10482" xr:uid="{00000000-0005-0000-0000-0000F8240000}"/>
    <cellStyle name="Normal 3 43" xfId="10483" xr:uid="{00000000-0005-0000-0000-0000F9240000}"/>
    <cellStyle name="Normal 3 44" xfId="10484" xr:uid="{00000000-0005-0000-0000-0000FA240000}"/>
    <cellStyle name="Normal 3 45" xfId="10485" xr:uid="{00000000-0005-0000-0000-0000FB240000}"/>
    <cellStyle name="Normal 3 46" xfId="10486" xr:uid="{00000000-0005-0000-0000-0000FC240000}"/>
    <cellStyle name="Normal 3 47" xfId="10487" xr:uid="{00000000-0005-0000-0000-0000FD240000}"/>
    <cellStyle name="Normal 3 48" xfId="10488" xr:uid="{00000000-0005-0000-0000-0000FE240000}"/>
    <cellStyle name="Normal 3 49" xfId="10489" xr:uid="{00000000-0005-0000-0000-0000FF240000}"/>
    <cellStyle name="Normal 3 5" xfId="1778" xr:uid="{00000000-0005-0000-0000-000000250000}"/>
    <cellStyle name="Normal 3 5 10" xfId="10490" xr:uid="{00000000-0005-0000-0000-000001250000}"/>
    <cellStyle name="Normal 3 5 11" xfId="10491" xr:uid="{00000000-0005-0000-0000-000002250000}"/>
    <cellStyle name="Normal 3 5 12" xfId="10492" xr:uid="{00000000-0005-0000-0000-000003250000}"/>
    <cellStyle name="Normal 3 5 13" xfId="10493" xr:uid="{00000000-0005-0000-0000-000004250000}"/>
    <cellStyle name="Normal 3 5 14" xfId="10494" xr:uid="{00000000-0005-0000-0000-000005250000}"/>
    <cellStyle name="Normal 3 5 15" xfId="10495" xr:uid="{00000000-0005-0000-0000-000006250000}"/>
    <cellStyle name="Normal 3 5 16" xfId="10496" xr:uid="{00000000-0005-0000-0000-000007250000}"/>
    <cellStyle name="Normal 3 5 17" xfId="10497" xr:uid="{00000000-0005-0000-0000-000008250000}"/>
    <cellStyle name="Normal 3 5 18" xfId="10498" xr:uid="{00000000-0005-0000-0000-000009250000}"/>
    <cellStyle name="Normal 3 5 19" xfId="10499" xr:uid="{00000000-0005-0000-0000-00000A250000}"/>
    <cellStyle name="Normal 3 5 2" xfId="2441" xr:uid="{00000000-0005-0000-0000-00000B250000}"/>
    <cellStyle name="Normal 3 5 2 2" xfId="2657" xr:uid="{00000000-0005-0000-0000-00000C250000}"/>
    <cellStyle name="Normal 3 5 2 2 2" xfId="2658" xr:uid="{00000000-0005-0000-0000-00000D250000}"/>
    <cellStyle name="Normal 3 5 2 2 3" xfId="4924" xr:uid="{00000000-0005-0000-0000-00000E250000}"/>
    <cellStyle name="Normal 3 5 2 2 4" xfId="5565" xr:uid="{00000000-0005-0000-0000-00000F250000}"/>
    <cellStyle name="Normal 3 5 2 3" xfId="2782" xr:uid="{00000000-0005-0000-0000-000010250000}"/>
    <cellStyle name="Normal 3 5 2 4" xfId="2509" xr:uid="{00000000-0005-0000-0000-000011250000}"/>
    <cellStyle name="Normal 3 5 2 5" xfId="2814" xr:uid="{00000000-0005-0000-0000-000012250000}"/>
    <cellStyle name="Normal 3 5 2 6" xfId="2851" xr:uid="{00000000-0005-0000-0000-000013250000}"/>
    <cellStyle name="Normal 3 5 2 7" xfId="4923" xr:uid="{00000000-0005-0000-0000-000014250000}"/>
    <cellStyle name="Normal 3 5 2 8" xfId="5564" xr:uid="{00000000-0005-0000-0000-000015250000}"/>
    <cellStyle name="Normal 3 5 20" xfId="10500" xr:uid="{00000000-0005-0000-0000-000016250000}"/>
    <cellStyle name="Normal 3 5 21" xfId="10501" xr:uid="{00000000-0005-0000-0000-000017250000}"/>
    <cellStyle name="Normal 3 5 22" xfId="10502" xr:uid="{00000000-0005-0000-0000-000018250000}"/>
    <cellStyle name="Normal 3 5 23" xfId="10503" xr:uid="{00000000-0005-0000-0000-000019250000}"/>
    <cellStyle name="Normal 3 5 24" xfId="10504" xr:uid="{00000000-0005-0000-0000-00001A250000}"/>
    <cellStyle name="Normal 3 5 25" xfId="10505" xr:uid="{00000000-0005-0000-0000-00001B250000}"/>
    <cellStyle name="Normal 3 5 26" xfId="10506" xr:uid="{00000000-0005-0000-0000-00001C250000}"/>
    <cellStyle name="Normal 3 5 27" xfId="10507" xr:uid="{00000000-0005-0000-0000-00001D250000}"/>
    <cellStyle name="Normal 3 5 28" xfId="10508" xr:uid="{00000000-0005-0000-0000-00001E250000}"/>
    <cellStyle name="Normal 3 5 29" xfId="10509" xr:uid="{00000000-0005-0000-0000-00001F250000}"/>
    <cellStyle name="Normal 3 5 3" xfId="2781" xr:uid="{00000000-0005-0000-0000-000020250000}"/>
    <cellStyle name="Normal 3 5 30" xfId="10510" xr:uid="{00000000-0005-0000-0000-000021250000}"/>
    <cellStyle name="Normal 3 5 31" xfId="10511" xr:uid="{00000000-0005-0000-0000-000022250000}"/>
    <cellStyle name="Normal 3 5 32" xfId="10512" xr:uid="{00000000-0005-0000-0000-000023250000}"/>
    <cellStyle name="Normal 3 5 33" xfId="10513" xr:uid="{00000000-0005-0000-0000-000024250000}"/>
    <cellStyle name="Normal 3 5 34" xfId="10514" xr:uid="{00000000-0005-0000-0000-000025250000}"/>
    <cellStyle name="Normal 3 5 35" xfId="10515" xr:uid="{00000000-0005-0000-0000-000026250000}"/>
    <cellStyle name="Normal 3 5 36" xfId="10516" xr:uid="{00000000-0005-0000-0000-000027250000}"/>
    <cellStyle name="Normal 3 5 37" xfId="10517" xr:uid="{00000000-0005-0000-0000-000028250000}"/>
    <cellStyle name="Normal 3 5 38" xfId="10518" xr:uid="{00000000-0005-0000-0000-000029250000}"/>
    <cellStyle name="Normal 3 5 39" xfId="10519" xr:uid="{00000000-0005-0000-0000-00002A250000}"/>
    <cellStyle name="Normal 3 5 4" xfId="2639" xr:uid="{00000000-0005-0000-0000-00002B250000}"/>
    <cellStyle name="Normal 3 5 40" xfId="10520" xr:uid="{00000000-0005-0000-0000-00002C250000}"/>
    <cellStyle name="Normal 3 5 41" xfId="10521" xr:uid="{00000000-0005-0000-0000-00002D250000}"/>
    <cellStyle name="Normal 3 5 42" xfId="10522" xr:uid="{00000000-0005-0000-0000-00002E250000}"/>
    <cellStyle name="Normal 3 5 43" xfId="10523" xr:uid="{00000000-0005-0000-0000-00002F250000}"/>
    <cellStyle name="Normal 3 5 44" xfId="10524" xr:uid="{00000000-0005-0000-0000-000030250000}"/>
    <cellStyle name="Normal 3 5 45" xfId="10525" xr:uid="{00000000-0005-0000-0000-000031250000}"/>
    <cellStyle name="Normal 3 5 46" xfId="10526" xr:uid="{00000000-0005-0000-0000-000032250000}"/>
    <cellStyle name="Normal 3 5 47" xfId="10527" xr:uid="{00000000-0005-0000-0000-000033250000}"/>
    <cellStyle name="Normal 3 5 48" xfId="10528" xr:uid="{00000000-0005-0000-0000-000034250000}"/>
    <cellStyle name="Normal 3 5 49" xfId="10529" xr:uid="{00000000-0005-0000-0000-000035250000}"/>
    <cellStyle name="Normal 3 5 5" xfId="2813" xr:uid="{00000000-0005-0000-0000-000036250000}"/>
    <cellStyle name="Normal 3 5 50" xfId="10530" xr:uid="{00000000-0005-0000-0000-000037250000}"/>
    <cellStyle name="Normal 3 5 51" xfId="10531" xr:uid="{00000000-0005-0000-0000-000038250000}"/>
    <cellStyle name="Normal 3 5 52" xfId="10532" xr:uid="{00000000-0005-0000-0000-000039250000}"/>
    <cellStyle name="Normal 3 5 53" xfId="10533" xr:uid="{00000000-0005-0000-0000-00003A250000}"/>
    <cellStyle name="Normal 3 5 54" xfId="10534" xr:uid="{00000000-0005-0000-0000-00003B250000}"/>
    <cellStyle name="Normal 3 5 55" xfId="10535" xr:uid="{00000000-0005-0000-0000-00003C250000}"/>
    <cellStyle name="Normal 3 5 56" xfId="10536" xr:uid="{00000000-0005-0000-0000-00003D250000}"/>
    <cellStyle name="Normal 3 5 57" xfId="10537" xr:uid="{00000000-0005-0000-0000-00003E250000}"/>
    <cellStyle name="Normal 3 5 58" xfId="10538" xr:uid="{00000000-0005-0000-0000-00003F250000}"/>
    <cellStyle name="Normal 3 5 59" xfId="10539" xr:uid="{00000000-0005-0000-0000-000040250000}"/>
    <cellStyle name="Normal 3 5 6" xfId="2850" xr:uid="{00000000-0005-0000-0000-000041250000}"/>
    <cellStyle name="Normal 3 5 60" xfId="10540" xr:uid="{00000000-0005-0000-0000-000042250000}"/>
    <cellStyle name="Normal 3 5 61" xfId="10541" xr:uid="{00000000-0005-0000-0000-000043250000}"/>
    <cellStyle name="Normal 3 5 62" xfId="10542" xr:uid="{00000000-0005-0000-0000-000044250000}"/>
    <cellStyle name="Normal 3 5 63" xfId="10543" xr:uid="{00000000-0005-0000-0000-000045250000}"/>
    <cellStyle name="Normal 3 5 64" xfId="10544" xr:uid="{00000000-0005-0000-0000-000046250000}"/>
    <cellStyle name="Normal 3 5 65" xfId="10545" xr:uid="{00000000-0005-0000-0000-000047250000}"/>
    <cellStyle name="Normal 3 5 66" xfId="10546" xr:uid="{00000000-0005-0000-0000-000048250000}"/>
    <cellStyle name="Normal 3 5 67" xfId="10547" xr:uid="{00000000-0005-0000-0000-000049250000}"/>
    <cellStyle name="Normal 3 5 68" xfId="10548" xr:uid="{00000000-0005-0000-0000-00004A250000}"/>
    <cellStyle name="Normal 3 5 69" xfId="10549" xr:uid="{00000000-0005-0000-0000-00004B250000}"/>
    <cellStyle name="Normal 3 5 7" xfId="4811" xr:uid="{00000000-0005-0000-0000-00004C250000}"/>
    <cellStyle name="Normal 3 5 70" xfId="10550" xr:uid="{00000000-0005-0000-0000-00004D250000}"/>
    <cellStyle name="Normal 3 5 8" xfId="5535" xr:uid="{00000000-0005-0000-0000-00004E250000}"/>
    <cellStyle name="Normal 3 5 9" xfId="10551" xr:uid="{00000000-0005-0000-0000-00004F250000}"/>
    <cellStyle name="Normal 3 50" xfId="10552" xr:uid="{00000000-0005-0000-0000-000050250000}"/>
    <cellStyle name="Normal 3 51" xfId="10553" xr:uid="{00000000-0005-0000-0000-000051250000}"/>
    <cellStyle name="Normal 3 52" xfId="10554" xr:uid="{00000000-0005-0000-0000-000052250000}"/>
    <cellStyle name="Normal 3 53" xfId="10555" xr:uid="{00000000-0005-0000-0000-000053250000}"/>
    <cellStyle name="Normal 3 54" xfId="10556" xr:uid="{00000000-0005-0000-0000-000054250000}"/>
    <cellStyle name="Normal 3 55" xfId="10557" xr:uid="{00000000-0005-0000-0000-000055250000}"/>
    <cellStyle name="Normal 3 56" xfId="10558" xr:uid="{00000000-0005-0000-0000-000056250000}"/>
    <cellStyle name="Normal 3 57" xfId="10559" xr:uid="{00000000-0005-0000-0000-000057250000}"/>
    <cellStyle name="Normal 3 58" xfId="10560" xr:uid="{00000000-0005-0000-0000-000058250000}"/>
    <cellStyle name="Normal 3 59" xfId="10561" xr:uid="{00000000-0005-0000-0000-000059250000}"/>
    <cellStyle name="Normal 3 6" xfId="2442" xr:uid="{00000000-0005-0000-0000-00005A250000}"/>
    <cellStyle name="Normal 3 60" xfId="10562" xr:uid="{00000000-0005-0000-0000-00005B250000}"/>
    <cellStyle name="Normal 3 61" xfId="10563" xr:uid="{00000000-0005-0000-0000-00005C250000}"/>
    <cellStyle name="Normal 3 62" xfId="10564" xr:uid="{00000000-0005-0000-0000-00005D250000}"/>
    <cellStyle name="Normal 3 63" xfId="10565" xr:uid="{00000000-0005-0000-0000-00005E250000}"/>
    <cellStyle name="Normal 3 64" xfId="10566" xr:uid="{00000000-0005-0000-0000-00005F250000}"/>
    <cellStyle name="Normal 3 65" xfId="10567" xr:uid="{00000000-0005-0000-0000-000060250000}"/>
    <cellStyle name="Normal 3 66" xfId="10568" xr:uid="{00000000-0005-0000-0000-000061250000}"/>
    <cellStyle name="Normal 3 67" xfId="10569" xr:uid="{00000000-0005-0000-0000-000062250000}"/>
    <cellStyle name="Normal 3 68" xfId="10570" xr:uid="{00000000-0005-0000-0000-000063250000}"/>
    <cellStyle name="Normal 3 69" xfId="10571" xr:uid="{00000000-0005-0000-0000-000064250000}"/>
    <cellStyle name="Normal 3 7" xfId="2497" xr:uid="{00000000-0005-0000-0000-000065250000}"/>
    <cellStyle name="Normal 3 7 2" xfId="2660" xr:uid="{00000000-0005-0000-0000-000066250000}"/>
    <cellStyle name="Normal 3 7 3" xfId="2783" xr:uid="{00000000-0005-0000-0000-000067250000}"/>
    <cellStyle name="Normal 3 7 4" xfId="2656" xr:uid="{00000000-0005-0000-0000-000068250000}"/>
    <cellStyle name="Normal 3 7 5" xfId="2815" xr:uid="{00000000-0005-0000-0000-000069250000}"/>
    <cellStyle name="Normal 3 7 6" xfId="2852" xr:uid="{00000000-0005-0000-0000-00006A250000}"/>
    <cellStyle name="Normal 3 70" xfId="10572" xr:uid="{00000000-0005-0000-0000-00006B250000}"/>
    <cellStyle name="Normal 3 71" xfId="10573" xr:uid="{00000000-0005-0000-0000-00006C250000}"/>
    <cellStyle name="Normal 3 72" xfId="10574" xr:uid="{00000000-0005-0000-0000-00006D250000}"/>
    <cellStyle name="Normal 3 73" xfId="10575" xr:uid="{00000000-0005-0000-0000-00006E250000}"/>
    <cellStyle name="Normal 3 74" xfId="10576" xr:uid="{00000000-0005-0000-0000-00006F250000}"/>
    <cellStyle name="Normal 3 75" xfId="10577" xr:uid="{00000000-0005-0000-0000-000070250000}"/>
    <cellStyle name="Normal 3 76" xfId="10578" xr:uid="{00000000-0005-0000-0000-000071250000}"/>
    <cellStyle name="Normal 3 77" xfId="10579" xr:uid="{00000000-0005-0000-0000-000072250000}"/>
    <cellStyle name="Normal 3 78" xfId="10580" xr:uid="{00000000-0005-0000-0000-000073250000}"/>
    <cellStyle name="Normal 3 79" xfId="10581" xr:uid="{00000000-0005-0000-0000-000074250000}"/>
    <cellStyle name="Normal 3 8" xfId="2650" xr:uid="{00000000-0005-0000-0000-000075250000}"/>
    <cellStyle name="Normal 3 8 2" xfId="2661" xr:uid="{00000000-0005-0000-0000-000076250000}"/>
    <cellStyle name="Normal 3 8 3" xfId="2784" xr:uid="{00000000-0005-0000-0000-000077250000}"/>
    <cellStyle name="Normal 3 8 4" xfId="2659" xr:uid="{00000000-0005-0000-0000-000078250000}"/>
    <cellStyle name="Normal 3 8 5" xfId="2816" xr:uid="{00000000-0005-0000-0000-000079250000}"/>
    <cellStyle name="Normal 3 8 6" xfId="2853" xr:uid="{00000000-0005-0000-0000-00007A250000}"/>
    <cellStyle name="Normal 3 80" xfId="10582" xr:uid="{00000000-0005-0000-0000-00007B250000}"/>
    <cellStyle name="Normal 3 81" xfId="10583" xr:uid="{00000000-0005-0000-0000-00007C250000}"/>
    <cellStyle name="Normal 3 82" xfId="10584" xr:uid="{00000000-0005-0000-0000-00007D250000}"/>
    <cellStyle name="Normal 3 9" xfId="2662" xr:uid="{00000000-0005-0000-0000-00007E250000}"/>
    <cellStyle name="Normal 3_3.10-070 Número de vuelos charter internacionales por aeropuerto, según mes, 2007-2008" xfId="725" xr:uid="{00000000-0005-0000-0000-00007F250000}"/>
    <cellStyle name="Normal 30" xfId="1781" xr:uid="{00000000-0005-0000-0000-000080250000}"/>
    <cellStyle name="Normal 30 2" xfId="1782" xr:uid="{00000000-0005-0000-0000-000081250000}"/>
    <cellStyle name="Normal 30 2 2" xfId="2443" xr:uid="{00000000-0005-0000-0000-000082250000}"/>
    <cellStyle name="Normal 30 3" xfId="1783" xr:uid="{00000000-0005-0000-0000-000083250000}"/>
    <cellStyle name="Normal 30 3 2" xfId="2444" xr:uid="{00000000-0005-0000-0000-000084250000}"/>
    <cellStyle name="Normal 30 4" xfId="1784" xr:uid="{00000000-0005-0000-0000-000085250000}"/>
    <cellStyle name="Normal 30 4 2" xfId="2445" xr:uid="{00000000-0005-0000-0000-000086250000}"/>
    <cellStyle name="Normal 31" xfId="1785" xr:uid="{00000000-0005-0000-0000-000087250000}"/>
    <cellStyle name="Normal 31 2" xfId="2446" xr:uid="{00000000-0005-0000-0000-000088250000}"/>
    <cellStyle name="Normal 32" xfId="1786" xr:uid="{00000000-0005-0000-0000-000089250000}"/>
    <cellStyle name="Normal 32 2" xfId="2447" xr:uid="{00000000-0005-0000-0000-00008A250000}"/>
    <cellStyle name="Normal 33" xfId="1787" xr:uid="{00000000-0005-0000-0000-00008B250000}"/>
    <cellStyle name="Normal 33 2" xfId="1788" xr:uid="{00000000-0005-0000-0000-00008C250000}"/>
    <cellStyle name="Normal 33 3" xfId="1789" xr:uid="{00000000-0005-0000-0000-00008D250000}"/>
    <cellStyle name="Normal 33 4" xfId="1790" xr:uid="{00000000-0005-0000-0000-00008E250000}"/>
    <cellStyle name="Normal 33 5" xfId="2448" xr:uid="{00000000-0005-0000-0000-00008F250000}"/>
    <cellStyle name="Normal 34" xfId="1791" xr:uid="{00000000-0005-0000-0000-000090250000}"/>
    <cellStyle name="Normal 35" xfId="1792" xr:uid="{00000000-0005-0000-0000-000091250000}"/>
    <cellStyle name="Normal 36" xfId="1793" xr:uid="{00000000-0005-0000-0000-000092250000}"/>
    <cellStyle name="Normal 37" xfId="1794" xr:uid="{00000000-0005-0000-0000-000093250000}"/>
    <cellStyle name="Normal 37 10" xfId="3111" xr:uid="{00000000-0005-0000-0000-000094250000}"/>
    <cellStyle name="Normal 37 10 2" xfId="5258" xr:uid="{00000000-0005-0000-0000-000095250000}"/>
    <cellStyle name="Normal 37 10 3" xfId="5822" xr:uid="{00000000-0005-0000-0000-000096250000}"/>
    <cellStyle name="Normal 37 11" xfId="3437" xr:uid="{00000000-0005-0000-0000-000097250000}"/>
    <cellStyle name="Normal 37 11 2" xfId="5526" xr:uid="{00000000-0005-0000-0000-000098250000}"/>
    <cellStyle name="Normal 37 11 3" xfId="6074" xr:uid="{00000000-0005-0000-0000-000099250000}"/>
    <cellStyle name="Normal 37 12" xfId="4545" xr:uid="{00000000-0005-0000-0000-00009A250000}"/>
    <cellStyle name="Normal 37 13" xfId="4693" xr:uid="{00000000-0005-0000-0000-00009B250000}"/>
    <cellStyle name="Normal 37 2" xfId="2963" xr:uid="{00000000-0005-0000-0000-00009C250000}"/>
    <cellStyle name="Normal 37 2 2" xfId="5134" xr:uid="{00000000-0005-0000-0000-00009D250000}"/>
    <cellStyle name="Normal 37 2 3" xfId="5707" xr:uid="{00000000-0005-0000-0000-00009E250000}"/>
    <cellStyle name="Normal 37 3" xfId="2927" xr:uid="{00000000-0005-0000-0000-00009F250000}"/>
    <cellStyle name="Normal 37 3 2" xfId="5102" xr:uid="{00000000-0005-0000-0000-0000A0250000}"/>
    <cellStyle name="Normal 37 3 3" xfId="5676" xr:uid="{00000000-0005-0000-0000-0000A1250000}"/>
    <cellStyle name="Normal 37 4" xfId="2945" xr:uid="{00000000-0005-0000-0000-0000A2250000}"/>
    <cellStyle name="Normal 37 4 2" xfId="5117" xr:uid="{00000000-0005-0000-0000-0000A3250000}"/>
    <cellStyle name="Normal 37 4 3" xfId="5690" xr:uid="{00000000-0005-0000-0000-0000A4250000}"/>
    <cellStyle name="Normal 37 5" xfId="2737" xr:uid="{00000000-0005-0000-0000-0000A5250000}"/>
    <cellStyle name="Normal 37 5 2" xfId="4959" xr:uid="{00000000-0005-0000-0000-0000A6250000}"/>
    <cellStyle name="Normal 37 5 3" xfId="5573" xr:uid="{00000000-0005-0000-0000-0000A7250000}"/>
    <cellStyle name="Normal 37 6" xfId="3240" xr:uid="{00000000-0005-0000-0000-0000A8250000}"/>
    <cellStyle name="Normal 37 6 2" xfId="5359" xr:uid="{00000000-0005-0000-0000-0000A9250000}"/>
    <cellStyle name="Normal 37 6 3" xfId="5918" xr:uid="{00000000-0005-0000-0000-0000AA250000}"/>
    <cellStyle name="Normal 37 7" xfId="3180" xr:uid="{00000000-0005-0000-0000-0000AB250000}"/>
    <cellStyle name="Normal 37 7 2" xfId="5315" xr:uid="{00000000-0005-0000-0000-0000AC250000}"/>
    <cellStyle name="Normal 37 7 3" xfId="5877" xr:uid="{00000000-0005-0000-0000-0000AD250000}"/>
    <cellStyle name="Normal 37 8" xfId="3211" xr:uid="{00000000-0005-0000-0000-0000AE250000}"/>
    <cellStyle name="Normal 37 8 2" xfId="5335" xr:uid="{00000000-0005-0000-0000-0000AF250000}"/>
    <cellStyle name="Normal 37 8 3" xfId="5895" xr:uid="{00000000-0005-0000-0000-0000B0250000}"/>
    <cellStyle name="Normal 37 9" xfId="3321" xr:uid="{00000000-0005-0000-0000-0000B1250000}"/>
    <cellStyle name="Normal 37 9 2" xfId="5427" xr:uid="{00000000-0005-0000-0000-0000B2250000}"/>
    <cellStyle name="Normal 37 9 3" xfId="5981" xr:uid="{00000000-0005-0000-0000-0000B3250000}"/>
    <cellStyle name="Normal 38" xfId="1930" xr:uid="{00000000-0005-0000-0000-0000B4250000}"/>
    <cellStyle name="Normal 38 10" xfId="3119" xr:uid="{00000000-0005-0000-0000-0000B5250000}"/>
    <cellStyle name="Normal 38 10 2" xfId="5265" xr:uid="{00000000-0005-0000-0000-0000B6250000}"/>
    <cellStyle name="Normal 38 10 3" xfId="5829" xr:uid="{00000000-0005-0000-0000-0000B7250000}"/>
    <cellStyle name="Normal 38 11" xfId="3447" xr:uid="{00000000-0005-0000-0000-0000B8250000}"/>
    <cellStyle name="Normal 38 11 2" xfId="5529" xr:uid="{00000000-0005-0000-0000-0000B9250000}"/>
    <cellStyle name="Normal 38 11 3" xfId="6075" xr:uid="{00000000-0005-0000-0000-0000BA250000}"/>
    <cellStyle name="Normal 38 12" xfId="4652" xr:uid="{00000000-0005-0000-0000-0000BB250000}"/>
    <cellStyle name="Normal 38 13" xfId="4975" xr:uid="{00000000-0005-0000-0000-0000BC250000}"/>
    <cellStyle name="Normal 38 2" xfId="2991" xr:uid="{00000000-0005-0000-0000-0000BD250000}"/>
    <cellStyle name="Normal 38 2 2" xfId="5156" xr:uid="{00000000-0005-0000-0000-0000BE250000}"/>
    <cellStyle name="Normal 38 2 3" xfId="5726" xr:uid="{00000000-0005-0000-0000-0000BF250000}"/>
    <cellStyle name="Normal 38 3" xfId="3017" xr:uid="{00000000-0005-0000-0000-0000C0250000}"/>
    <cellStyle name="Normal 38 3 2" xfId="5180" xr:uid="{00000000-0005-0000-0000-0000C1250000}"/>
    <cellStyle name="Normal 38 3 3" xfId="5749" xr:uid="{00000000-0005-0000-0000-0000C2250000}"/>
    <cellStyle name="Normal 38 4" xfId="3053" xr:uid="{00000000-0005-0000-0000-0000C3250000}"/>
    <cellStyle name="Normal 38 4 2" xfId="5203" xr:uid="{00000000-0005-0000-0000-0000C4250000}"/>
    <cellStyle name="Normal 38 4 3" xfId="5769" xr:uid="{00000000-0005-0000-0000-0000C5250000}"/>
    <cellStyle name="Normal 38 5" xfId="2934" xr:uid="{00000000-0005-0000-0000-0000C6250000}"/>
    <cellStyle name="Normal 38 5 2" xfId="5108" xr:uid="{00000000-0005-0000-0000-0000C7250000}"/>
    <cellStyle name="Normal 38 5 3" xfId="5682" xr:uid="{00000000-0005-0000-0000-0000C8250000}"/>
    <cellStyle name="Normal 38 6" xfId="3266" xr:uid="{00000000-0005-0000-0000-0000C9250000}"/>
    <cellStyle name="Normal 38 6 2" xfId="5378" xr:uid="{00000000-0005-0000-0000-0000CA250000}"/>
    <cellStyle name="Normal 38 6 3" xfId="5933" xr:uid="{00000000-0005-0000-0000-0000CB250000}"/>
    <cellStyle name="Normal 38 7" xfId="3160" xr:uid="{00000000-0005-0000-0000-0000CC250000}"/>
    <cellStyle name="Normal 38 7 2" xfId="5303" xr:uid="{00000000-0005-0000-0000-0000CD250000}"/>
    <cellStyle name="Normal 38 7 3" xfId="5866" xr:uid="{00000000-0005-0000-0000-0000CE250000}"/>
    <cellStyle name="Normal 38 8" xfId="3339" xr:uid="{00000000-0005-0000-0000-0000CF250000}"/>
    <cellStyle name="Normal 38 8 2" xfId="5438" xr:uid="{00000000-0005-0000-0000-0000D0250000}"/>
    <cellStyle name="Normal 38 8 3" xfId="5991" xr:uid="{00000000-0005-0000-0000-0000D1250000}"/>
    <cellStyle name="Normal 38 9" xfId="3318" xr:uid="{00000000-0005-0000-0000-0000D2250000}"/>
    <cellStyle name="Normal 38 9 2" xfId="5424" xr:uid="{00000000-0005-0000-0000-0000D3250000}"/>
    <cellStyle name="Normal 38 9 3" xfId="5978" xr:uid="{00000000-0005-0000-0000-0000D4250000}"/>
    <cellStyle name="Normal 39" xfId="1933" xr:uid="{00000000-0005-0000-0000-0000D5250000}"/>
    <cellStyle name="Normal 39 10" xfId="3290" xr:uid="{00000000-0005-0000-0000-0000D6250000}"/>
    <cellStyle name="Normal 39 10 2" xfId="5399" xr:uid="{00000000-0005-0000-0000-0000D7250000}"/>
    <cellStyle name="Normal 39 10 3" xfId="5953" xr:uid="{00000000-0005-0000-0000-0000D8250000}"/>
    <cellStyle name="Normal 39 11" xfId="3448" xr:uid="{00000000-0005-0000-0000-0000D9250000}"/>
    <cellStyle name="Normal 39 11 2" xfId="5530" xr:uid="{00000000-0005-0000-0000-0000DA250000}"/>
    <cellStyle name="Normal 39 11 3" xfId="6076" xr:uid="{00000000-0005-0000-0000-0000DB250000}"/>
    <cellStyle name="Normal 39 12" xfId="4655" xr:uid="{00000000-0005-0000-0000-0000DC250000}"/>
    <cellStyle name="Normal 39 13" xfId="4874" xr:uid="{00000000-0005-0000-0000-0000DD250000}"/>
    <cellStyle name="Normal 39 2" xfId="2992" xr:uid="{00000000-0005-0000-0000-0000DE250000}"/>
    <cellStyle name="Normal 39 2 2" xfId="5157" xr:uid="{00000000-0005-0000-0000-0000DF250000}"/>
    <cellStyle name="Normal 39 2 3" xfId="5727" xr:uid="{00000000-0005-0000-0000-0000E0250000}"/>
    <cellStyle name="Normal 39 3" xfId="3016" xr:uid="{00000000-0005-0000-0000-0000E1250000}"/>
    <cellStyle name="Normal 39 3 2" xfId="5179" xr:uid="{00000000-0005-0000-0000-0000E2250000}"/>
    <cellStyle name="Normal 39 3 3" xfId="5748" xr:uid="{00000000-0005-0000-0000-0000E3250000}"/>
    <cellStyle name="Normal 39 4" xfId="3054" xr:uid="{00000000-0005-0000-0000-0000E4250000}"/>
    <cellStyle name="Normal 39 4 2" xfId="5204" xr:uid="{00000000-0005-0000-0000-0000E5250000}"/>
    <cellStyle name="Normal 39 4 3" xfId="5770" xr:uid="{00000000-0005-0000-0000-0000E6250000}"/>
    <cellStyle name="Normal 39 5" xfId="2823" xr:uid="{00000000-0005-0000-0000-0000E7250000}"/>
    <cellStyle name="Normal 39 5 2" xfId="5012" xr:uid="{00000000-0005-0000-0000-0000E8250000}"/>
    <cellStyle name="Normal 39 5 3" xfId="5591" xr:uid="{00000000-0005-0000-0000-0000E9250000}"/>
    <cellStyle name="Normal 39 6" xfId="3267" xr:uid="{00000000-0005-0000-0000-0000EA250000}"/>
    <cellStyle name="Normal 39 6 2" xfId="5379" xr:uid="{00000000-0005-0000-0000-0000EB250000}"/>
    <cellStyle name="Normal 39 6 3" xfId="5934" xr:uid="{00000000-0005-0000-0000-0000EC250000}"/>
    <cellStyle name="Normal 39 7" xfId="3306" xr:uid="{00000000-0005-0000-0000-0000ED250000}"/>
    <cellStyle name="Normal 39 7 2" xfId="5414" xr:uid="{00000000-0005-0000-0000-0000EE250000}"/>
    <cellStyle name="Normal 39 7 3" xfId="5968" xr:uid="{00000000-0005-0000-0000-0000EF250000}"/>
    <cellStyle name="Normal 39 8" xfId="3300" xr:uid="{00000000-0005-0000-0000-0000F0250000}"/>
    <cellStyle name="Normal 39 8 2" xfId="5408" xr:uid="{00000000-0005-0000-0000-0000F1250000}"/>
    <cellStyle name="Normal 39 8 3" xfId="5962" xr:uid="{00000000-0005-0000-0000-0000F2250000}"/>
    <cellStyle name="Normal 39 9" xfId="3303" xr:uid="{00000000-0005-0000-0000-0000F3250000}"/>
    <cellStyle name="Normal 39 9 2" xfId="5411" xr:uid="{00000000-0005-0000-0000-0000F4250000}"/>
    <cellStyle name="Normal 39 9 3" xfId="5965" xr:uid="{00000000-0005-0000-0000-0000F5250000}"/>
    <cellStyle name="Normal 4" xfId="726" xr:uid="{00000000-0005-0000-0000-0000F6250000}"/>
    <cellStyle name="Normal 4 10" xfId="727" xr:uid="{00000000-0005-0000-0000-0000F7250000}"/>
    <cellStyle name="Normal 4 10 2" xfId="1796" xr:uid="{00000000-0005-0000-0000-0000F8250000}"/>
    <cellStyle name="Normal 4 10 3" xfId="4547" xr:uid="{00000000-0005-0000-0000-0000F9250000}"/>
    <cellStyle name="Normal 4 10 4" xfId="4968" xr:uid="{00000000-0005-0000-0000-0000FA250000}"/>
    <cellStyle name="Normal 4 11" xfId="728" xr:uid="{00000000-0005-0000-0000-0000FB250000}"/>
    <cellStyle name="Normal 4 11 2" xfId="1797" xr:uid="{00000000-0005-0000-0000-0000FC250000}"/>
    <cellStyle name="Normal 4 11 3" xfId="4548" xr:uid="{00000000-0005-0000-0000-0000FD250000}"/>
    <cellStyle name="Normal 4 11 4" xfId="4955" xr:uid="{00000000-0005-0000-0000-0000FE250000}"/>
    <cellStyle name="Normal 4 12" xfId="729" xr:uid="{00000000-0005-0000-0000-0000FF250000}"/>
    <cellStyle name="Normal 4 12 2" xfId="1798" xr:uid="{00000000-0005-0000-0000-000000260000}"/>
    <cellStyle name="Normal 4 12 3" xfId="4549" xr:uid="{00000000-0005-0000-0000-000001260000}"/>
    <cellStyle name="Normal 4 12 4" xfId="4966" xr:uid="{00000000-0005-0000-0000-000002260000}"/>
    <cellStyle name="Normal 4 13" xfId="730" xr:uid="{00000000-0005-0000-0000-000003260000}"/>
    <cellStyle name="Normal 4 13 2" xfId="1799" xr:uid="{00000000-0005-0000-0000-000004260000}"/>
    <cellStyle name="Normal 4 13 3" xfId="4550" xr:uid="{00000000-0005-0000-0000-000005260000}"/>
    <cellStyle name="Normal 4 13 4" xfId="4903" xr:uid="{00000000-0005-0000-0000-000006260000}"/>
    <cellStyle name="Normal 4 14" xfId="731" xr:uid="{00000000-0005-0000-0000-000007260000}"/>
    <cellStyle name="Normal 4 14 2" xfId="2449" xr:uid="{00000000-0005-0000-0000-000008260000}"/>
    <cellStyle name="Normal 4 14 3" xfId="4823" xr:uid="{00000000-0005-0000-0000-000009260000}"/>
    <cellStyle name="Normal 4 14 4" xfId="5536" xr:uid="{00000000-0005-0000-0000-00000A260000}"/>
    <cellStyle name="Normal 4 15" xfId="732" xr:uid="{00000000-0005-0000-0000-00000B260000}"/>
    <cellStyle name="Normal 4 15 2" xfId="2663" xr:uid="{00000000-0005-0000-0000-00000C260000}"/>
    <cellStyle name="Normal 4 15 2 2" xfId="3880" xr:uid="{00000000-0005-0000-0000-00000D260000}"/>
    <cellStyle name="Normal 4 15 3" xfId="4928" xr:uid="{00000000-0005-0000-0000-00000E260000}"/>
    <cellStyle name="Normal 4 15 4" xfId="5566" xr:uid="{00000000-0005-0000-0000-00000F260000}"/>
    <cellStyle name="Normal 4 16" xfId="733" xr:uid="{00000000-0005-0000-0000-000010260000}"/>
    <cellStyle name="Normal 4 16 2" xfId="2785" xr:uid="{00000000-0005-0000-0000-000011260000}"/>
    <cellStyle name="Normal 4 16 2 2" xfId="3881" xr:uid="{00000000-0005-0000-0000-000012260000}"/>
    <cellStyle name="Normal 4 16 3" xfId="4989" xr:uid="{00000000-0005-0000-0000-000013260000}"/>
    <cellStyle name="Normal 4 16 4" xfId="5580" xr:uid="{00000000-0005-0000-0000-000014260000}"/>
    <cellStyle name="Normal 4 17" xfId="734" xr:uid="{00000000-0005-0000-0000-000015260000}"/>
    <cellStyle name="Normal 4 17 2" xfId="2665" xr:uid="{00000000-0005-0000-0000-000016260000}"/>
    <cellStyle name="Normal 4 17 2 2" xfId="3882" xr:uid="{00000000-0005-0000-0000-000017260000}"/>
    <cellStyle name="Normal 4 17 3" xfId="4930" xr:uid="{00000000-0005-0000-0000-000018260000}"/>
    <cellStyle name="Normal 4 17 4" xfId="5567" xr:uid="{00000000-0005-0000-0000-000019260000}"/>
    <cellStyle name="Normal 4 18" xfId="735" xr:uid="{00000000-0005-0000-0000-00001A260000}"/>
    <cellStyle name="Normal 4 18 2" xfId="2817" xr:uid="{00000000-0005-0000-0000-00001B260000}"/>
    <cellStyle name="Normal 4 18 2 2" xfId="3883" xr:uid="{00000000-0005-0000-0000-00001C260000}"/>
    <cellStyle name="Normal 4 18 3" xfId="5009" xr:uid="{00000000-0005-0000-0000-00001D260000}"/>
    <cellStyle name="Normal 4 18 4" xfId="5588" xr:uid="{00000000-0005-0000-0000-00001E260000}"/>
    <cellStyle name="Normal 4 19" xfId="736" xr:uid="{00000000-0005-0000-0000-00001F260000}"/>
    <cellStyle name="Normal 4 19 2" xfId="2854" xr:uid="{00000000-0005-0000-0000-000020260000}"/>
    <cellStyle name="Normal 4 19 2 2" xfId="3884" xr:uid="{00000000-0005-0000-0000-000021260000}"/>
    <cellStyle name="Normal 4 19 3" xfId="5030" xr:uid="{00000000-0005-0000-0000-000022260000}"/>
    <cellStyle name="Normal 4 19 4" xfId="5600" xr:uid="{00000000-0005-0000-0000-000023260000}"/>
    <cellStyle name="Normal 4 2" xfId="737" xr:uid="{00000000-0005-0000-0000-000024260000}"/>
    <cellStyle name="Normal 4 2 2" xfId="1800" xr:uid="{00000000-0005-0000-0000-000025260000}"/>
    <cellStyle name="Normal 4 2 3" xfId="4551" xr:uid="{00000000-0005-0000-0000-000026260000}"/>
    <cellStyle name="Normal 4 2 4" xfId="4692" xr:uid="{00000000-0005-0000-0000-000027260000}"/>
    <cellStyle name="Normal 4 20" xfId="738" xr:uid="{00000000-0005-0000-0000-000028260000}"/>
    <cellStyle name="Normal 4 20 2" xfId="3885" xr:uid="{00000000-0005-0000-0000-000029260000}"/>
    <cellStyle name="Normal 4 21" xfId="739" xr:uid="{00000000-0005-0000-0000-00002A260000}"/>
    <cellStyle name="Normal 4 21 2" xfId="3886" xr:uid="{00000000-0005-0000-0000-00002B260000}"/>
    <cellStyle name="Normal 4 22" xfId="740" xr:uid="{00000000-0005-0000-0000-00002C260000}"/>
    <cellStyle name="Normal 4 22 2" xfId="3887" xr:uid="{00000000-0005-0000-0000-00002D260000}"/>
    <cellStyle name="Normal 4 23" xfId="741" xr:uid="{00000000-0005-0000-0000-00002E260000}"/>
    <cellStyle name="Normal 4 23 2" xfId="3888" xr:uid="{00000000-0005-0000-0000-00002F260000}"/>
    <cellStyle name="Normal 4 24" xfId="742" xr:uid="{00000000-0005-0000-0000-000030260000}"/>
    <cellStyle name="Normal 4 24 2" xfId="3889" xr:uid="{00000000-0005-0000-0000-000031260000}"/>
    <cellStyle name="Normal 4 25" xfId="743" xr:uid="{00000000-0005-0000-0000-000032260000}"/>
    <cellStyle name="Normal 4 25 2" xfId="3890" xr:uid="{00000000-0005-0000-0000-000033260000}"/>
    <cellStyle name="Normal 4 26" xfId="1795" xr:uid="{00000000-0005-0000-0000-000034260000}"/>
    <cellStyle name="Normal 4 27" xfId="4546" xr:uid="{00000000-0005-0000-0000-000035260000}"/>
    <cellStyle name="Normal 4 28" xfId="4864" xr:uid="{00000000-0005-0000-0000-000036260000}"/>
    <cellStyle name="Normal 4 29" xfId="10585" xr:uid="{00000000-0005-0000-0000-000037260000}"/>
    <cellStyle name="Normal 4 3" xfId="744" xr:uid="{00000000-0005-0000-0000-000038260000}"/>
    <cellStyle name="Normal 4 3 2" xfId="1801" xr:uid="{00000000-0005-0000-0000-000039260000}"/>
    <cellStyle name="Normal 4 3 2 2" xfId="2450" xr:uid="{00000000-0005-0000-0000-00003A260000}"/>
    <cellStyle name="Normal 4 3 3" xfId="2451" xr:uid="{00000000-0005-0000-0000-00003B260000}"/>
    <cellStyle name="Normal 4 3 4" xfId="4552" xr:uid="{00000000-0005-0000-0000-00003C260000}"/>
    <cellStyle name="Normal 4 3 5" xfId="4659" xr:uid="{00000000-0005-0000-0000-00003D260000}"/>
    <cellStyle name="Normal 4 30" xfId="10586" xr:uid="{00000000-0005-0000-0000-00003E260000}"/>
    <cellStyle name="Normal 4 31" xfId="10587" xr:uid="{00000000-0005-0000-0000-00003F260000}"/>
    <cellStyle name="Normal 4 32" xfId="10588" xr:uid="{00000000-0005-0000-0000-000040260000}"/>
    <cellStyle name="Normal 4 33" xfId="10589" xr:uid="{00000000-0005-0000-0000-000041260000}"/>
    <cellStyle name="Normal 4 34" xfId="10590" xr:uid="{00000000-0005-0000-0000-000042260000}"/>
    <cellStyle name="Normal 4 35" xfId="10591" xr:uid="{00000000-0005-0000-0000-000043260000}"/>
    <cellStyle name="Normal 4 36" xfId="10592" xr:uid="{00000000-0005-0000-0000-000044260000}"/>
    <cellStyle name="Normal 4 37" xfId="10593" xr:uid="{00000000-0005-0000-0000-000045260000}"/>
    <cellStyle name="Normal 4 38" xfId="10594" xr:uid="{00000000-0005-0000-0000-000046260000}"/>
    <cellStyle name="Normal 4 39" xfId="10595" xr:uid="{00000000-0005-0000-0000-000047260000}"/>
    <cellStyle name="Normal 4 4" xfId="745" xr:uid="{00000000-0005-0000-0000-000048260000}"/>
    <cellStyle name="Normal 4 4 2" xfId="1802" xr:uid="{00000000-0005-0000-0000-000049260000}"/>
    <cellStyle name="Normal 4 4 2 2" xfId="2452" xr:uid="{00000000-0005-0000-0000-00004A260000}"/>
    <cellStyle name="Normal 4 4 3" xfId="2453" xr:uid="{00000000-0005-0000-0000-00004B260000}"/>
    <cellStyle name="Normal 4 4 4" xfId="4554" xr:uid="{00000000-0005-0000-0000-00004C260000}"/>
    <cellStyle name="Normal 4 4 5" xfId="4343" xr:uid="{00000000-0005-0000-0000-00004D260000}"/>
    <cellStyle name="Normal 4 40" xfId="10596" xr:uid="{00000000-0005-0000-0000-00004E260000}"/>
    <cellStyle name="Normal 4 41" xfId="10597" xr:uid="{00000000-0005-0000-0000-00004F260000}"/>
    <cellStyle name="Normal 4 42" xfId="10598" xr:uid="{00000000-0005-0000-0000-000050260000}"/>
    <cellStyle name="Normal 4 43" xfId="10599" xr:uid="{00000000-0005-0000-0000-000051260000}"/>
    <cellStyle name="Normal 4 44" xfId="10600" xr:uid="{00000000-0005-0000-0000-000052260000}"/>
    <cellStyle name="Normal 4 45" xfId="10601" xr:uid="{00000000-0005-0000-0000-000053260000}"/>
    <cellStyle name="Normal 4 46" xfId="10602" xr:uid="{00000000-0005-0000-0000-000054260000}"/>
    <cellStyle name="Normal 4 47" xfId="10603" xr:uid="{00000000-0005-0000-0000-000055260000}"/>
    <cellStyle name="Normal 4 48" xfId="10604" xr:uid="{00000000-0005-0000-0000-000056260000}"/>
    <cellStyle name="Normal 4 49" xfId="10605" xr:uid="{00000000-0005-0000-0000-000057260000}"/>
    <cellStyle name="Normal 4 5" xfId="746" xr:uid="{00000000-0005-0000-0000-000058260000}"/>
    <cellStyle name="Normal 4 5 2" xfId="1803" xr:uid="{00000000-0005-0000-0000-000059260000}"/>
    <cellStyle name="Normal 4 5 2 2" xfId="2454" xr:uid="{00000000-0005-0000-0000-00005A260000}"/>
    <cellStyle name="Normal 4 5 3" xfId="2455" xr:uid="{00000000-0005-0000-0000-00005B260000}"/>
    <cellStyle name="Normal 4 5 4" xfId="4556" xr:uid="{00000000-0005-0000-0000-00005C260000}"/>
    <cellStyle name="Normal 4 5 5" xfId="4902" xr:uid="{00000000-0005-0000-0000-00005D260000}"/>
    <cellStyle name="Normal 4 50" xfId="10606" xr:uid="{00000000-0005-0000-0000-00005E260000}"/>
    <cellStyle name="Normal 4 51" xfId="10607" xr:uid="{00000000-0005-0000-0000-00005F260000}"/>
    <cellStyle name="Normal 4 52" xfId="10608" xr:uid="{00000000-0005-0000-0000-000060260000}"/>
    <cellStyle name="Normal 4 53" xfId="10609" xr:uid="{00000000-0005-0000-0000-000061260000}"/>
    <cellStyle name="Normal 4 54" xfId="10610" xr:uid="{00000000-0005-0000-0000-000062260000}"/>
    <cellStyle name="Normal 4 55" xfId="10611" xr:uid="{00000000-0005-0000-0000-000063260000}"/>
    <cellStyle name="Normal 4 56" xfId="10612" xr:uid="{00000000-0005-0000-0000-000064260000}"/>
    <cellStyle name="Normal 4 57" xfId="10613" xr:uid="{00000000-0005-0000-0000-000065260000}"/>
    <cellStyle name="Normal 4 58" xfId="10614" xr:uid="{00000000-0005-0000-0000-000066260000}"/>
    <cellStyle name="Normal 4 59" xfId="10615" xr:uid="{00000000-0005-0000-0000-000067260000}"/>
    <cellStyle name="Normal 4 6" xfId="747" xr:uid="{00000000-0005-0000-0000-000068260000}"/>
    <cellStyle name="Normal 4 6 2" xfId="1804" xr:uid="{00000000-0005-0000-0000-000069260000}"/>
    <cellStyle name="Normal 4 6 2 2" xfId="2456" xr:uid="{00000000-0005-0000-0000-00006A260000}"/>
    <cellStyle name="Normal 4 6 3" xfId="2457" xr:uid="{00000000-0005-0000-0000-00006B260000}"/>
    <cellStyle name="Normal 4 6 4" xfId="4558" xr:uid="{00000000-0005-0000-0000-00006C260000}"/>
    <cellStyle name="Normal 4 6 5" xfId="4967" xr:uid="{00000000-0005-0000-0000-00006D260000}"/>
    <cellStyle name="Normal 4 60" xfId="10616" xr:uid="{00000000-0005-0000-0000-00006E260000}"/>
    <cellStyle name="Normal 4 61" xfId="10617" xr:uid="{00000000-0005-0000-0000-00006F260000}"/>
    <cellStyle name="Normal 4 62" xfId="10618" xr:uid="{00000000-0005-0000-0000-000070260000}"/>
    <cellStyle name="Normal 4 63" xfId="10619" xr:uid="{00000000-0005-0000-0000-000071260000}"/>
    <cellStyle name="Normal 4 64" xfId="10620" xr:uid="{00000000-0005-0000-0000-000072260000}"/>
    <cellStyle name="Normal 4 65" xfId="10621" xr:uid="{00000000-0005-0000-0000-000073260000}"/>
    <cellStyle name="Normal 4 66" xfId="10622" xr:uid="{00000000-0005-0000-0000-000074260000}"/>
    <cellStyle name="Normal 4 67" xfId="10623" xr:uid="{00000000-0005-0000-0000-000075260000}"/>
    <cellStyle name="Normal 4 68" xfId="10624" xr:uid="{00000000-0005-0000-0000-000076260000}"/>
    <cellStyle name="Normal 4 69" xfId="10625" xr:uid="{00000000-0005-0000-0000-000077260000}"/>
    <cellStyle name="Normal 4 7" xfId="748" xr:uid="{00000000-0005-0000-0000-000078260000}"/>
    <cellStyle name="Normal 4 7 2" xfId="1805" xr:uid="{00000000-0005-0000-0000-000079260000}"/>
    <cellStyle name="Normal 4 7 2 2" xfId="2458" xr:uid="{00000000-0005-0000-0000-00007A260000}"/>
    <cellStyle name="Normal 4 7 3" xfId="2459" xr:uid="{00000000-0005-0000-0000-00007B260000}"/>
    <cellStyle name="Normal 4 7 4" xfId="4560" xr:uid="{00000000-0005-0000-0000-00007C260000}"/>
    <cellStyle name="Normal 4 7 5" xfId="4965" xr:uid="{00000000-0005-0000-0000-00007D260000}"/>
    <cellStyle name="Normal 4 70" xfId="10626" xr:uid="{00000000-0005-0000-0000-00007E260000}"/>
    <cellStyle name="Normal 4 71" xfId="10627" xr:uid="{00000000-0005-0000-0000-00007F260000}"/>
    <cellStyle name="Normal 4 72" xfId="10628" xr:uid="{00000000-0005-0000-0000-000080260000}"/>
    <cellStyle name="Normal 4 73" xfId="10629" xr:uid="{00000000-0005-0000-0000-000081260000}"/>
    <cellStyle name="Normal 4 74" xfId="10630" xr:uid="{00000000-0005-0000-0000-000082260000}"/>
    <cellStyle name="Normal 4 75" xfId="10631" xr:uid="{00000000-0005-0000-0000-000083260000}"/>
    <cellStyle name="Normal 4 76" xfId="10632" xr:uid="{00000000-0005-0000-0000-000084260000}"/>
    <cellStyle name="Normal 4 77" xfId="10633" xr:uid="{00000000-0005-0000-0000-000085260000}"/>
    <cellStyle name="Normal 4 78" xfId="10634" xr:uid="{00000000-0005-0000-0000-000086260000}"/>
    <cellStyle name="Normal 4 79" xfId="10635" xr:uid="{00000000-0005-0000-0000-000087260000}"/>
    <cellStyle name="Normal 4 8" xfId="749" xr:uid="{00000000-0005-0000-0000-000088260000}"/>
    <cellStyle name="Normal 4 8 2" xfId="1806" xr:uid="{00000000-0005-0000-0000-000089260000}"/>
    <cellStyle name="Normal 4 8 2 2" xfId="2460" xr:uid="{00000000-0005-0000-0000-00008A260000}"/>
    <cellStyle name="Normal 4 8 3" xfId="2461" xr:uid="{00000000-0005-0000-0000-00008B260000}"/>
    <cellStyle name="Normal 4 8 4" xfId="4562" xr:uid="{00000000-0005-0000-0000-00008C260000}"/>
    <cellStyle name="Normal 4 8 5" xfId="4691" xr:uid="{00000000-0005-0000-0000-00008D260000}"/>
    <cellStyle name="Normal 4 80" xfId="10636" xr:uid="{00000000-0005-0000-0000-00008E260000}"/>
    <cellStyle name="Normal 4 81" xfId="10637" xr:uid="{00000000-0005-0000-0000-00008F260000}"/>
    <cellStyle name="Normal 4 82" xfId="10638" xr:uid="{00000000-0005-0000-0000-000090260000}"/>
    <cellStyle name="Normal 4 83" xfId="10639" xr:uid="{00000000-0005-0000-0000-000091260000}"/>
    <cellStyle name="Normal 4 84" xfId="10640" xr:uid="{00000000-0005-0000-0000-000092260000}"/>
    <cellStyle name="Normal 4 85" xfId="10641" xr:uid="{00000000-0005-0000-0000-000093260000}"/>
    <cellStyle name="Normal 4 86" xfId="10642" xr:uid="{00000000-0005-0000-0000-000094260000}"/>
    <cellStyle name="Normal 4 87" xfId="10643" xr:uid="{00000000-0005-0000-0000-000095260000}"/>
    <cellStyle name="Normal 4 88" xfId="10644" xr:uid="{00000000-0005-0000-0000-000096260000}"/>
    <cellStyle name="Normal 4 89" xfId="10645" xr:uid="{00000000-0005-0000-0000-000097260000}"/>
    <cellStyle name="Normal 4 9" xfId="750" xr:uid="{00000000-0005-0000-0000-000098260000}"/>
    <cellStyle name="Normal 4 9 2" xfId="1807" xr:uid="{00000000-0005-0000-0000-000099260000}"/>
    <cellStyle name="Normal 4 9 2 2" xfId="2462" xr:uid="{00000000-0005-0000-0000-00009A260000}"/>
    <cellStyle name="Normal 4 9 3" xfId="2463" xr:uid="{00000000-0005-0000-0000-00009B260000}"/>
    <cellStyle name="Normal 4 9 4" xfId="4564" xr:uid="{00000000-0005-0000-0000-00009C260000}"/>
    <cellStyle name="Normal 4 9 5" xfId="4901" xr:uid="{00000000-0005-0000-0000-00009D260000}"/>
    <cellStyle name="Normal 4 90" xfId="10646" xr:uid="{00000000-0005-0000-0000-00009E260000}"/>
    <cellStyle name="Normal 4_3.21-01" xfId="751" xr:uid="{00000000-0005-0000-0000-00009F260000}"/>
    <cellStyle name="Normal 40" xfId="1934" xr:uid="{00000000-0005-0000-0000-0000A0260000}"/>
    <cellStyle name="Normal 41" xfId="1939" xr:uid="{00000000-0005-0000-0000-0000A1260000}"/>
    <cellStyle name="Normal 41 10" xfId="3291" xr:uid="{00000000-0005-0000-0000-0000A2260000}"/>
    <cellStyle name="Normal 41 10 2" xfId="5400" xr:uid="{00000000-0005-0000-0000-0000A3260000}"/>
    <cellStyle name="Normal 41 10 3" xfId="5954" xr:uid="{00000000-0005-0000-0000-0000A4260000}"/>
    <cellStyle name="Normal 41 11" xfId="3449" xr:uid="{00000000-0005-0000-0000-0000A5260000}"/>
    <cellStyle name="Normal 41 11 2" xfId="5531" xr:uid="{00000000-0005-0000-0000-0000A6260000}"/>
    <cellStyle name="Normal 41 11 3" xfId="6077" xr:uid="{00000000-0005-0000-0000-0000A7260000}"/>
    <cellStyle name="Normal 41 12" xfId="4663" xr:uid="{00000000-0005-0000-0000-0000A8260000}"/>
    <cellStyle name="Normal 41 13" xfId="4272" xr:uid="{00000000-0005-0000-0000-0000A9260000}"/>
    <cellStyle name="Normal 41 2" xfId="2995" xr:uid="{00000000-0005-0000-0000-0000AA260000}"/>
    <cellStyle name="Normal 41 2 2" xfId="5160" xr:uid="{00000000-0005-0000-0000-0000AB260000}"/>
    <cellStyle name="Normal 41 2 3" xfId="5730" xr:uid="{00000000-0005-0000-0000-0000AC260000}"/>
    <cellStyle name="Normal 41 3" xfId="2913" xr:uid="{00000000-0005-0000-0000-0000AD260000}"/>
    <cellStyle name="Normal 41 3 2" xfId="5092" xr:uid="{00000000-0005-0000-0000-0000AE260000}"/>
    <cellStyle name="Normal 41 3 3" xfId="5666" xr:uid="{00000000-0005-0000-0000-0000AF260000}"/>
    <cellStyle name="Normal 41 4" xfId="2951" xr:uid="{00000000-0005-0000-0000-0000B0260000}"/>
    <cellStyle name="Normal 41 4 2" xfId="5123" xr:uid="{00000000-0005-0000-0000-0000B1260000}"/>
    <cellStyle name="Normal 41 4 3" xfId="5696" xr:uid="{00000000-0005-0000-0000-0000B2260000}"/>
    <cellStyle name="Normal 41 5" xfId="3003" xr:uid="{00000000-0005-0000-0000-0000B3260000}"/>
    <cellStyle name="Normal 41 5 2" xfId="5168" xr:uid="{00000000-0005-0000-0000-0000B4260000}"/>
    <cellStyle name="Normal 41 5 3" xfId="5738" xr:uid="{00000000-0005-0000-0000-0000B5260000}"/>
    <cellStyle name="Normal 41 6" xfId="3277" xr:uid="{00000000-0005-0000-0000-0000B6260000}"/>
    <cellStyle name="Normal 41 6 2" xfId="5388" xr:uid="{00000000-0005-0000-0000-0000B7260000}"/>
    <cellStyle name="Normal 41 6 3" xfId="5943" xr:uid="{00000000-0005-0000-0000-0000B8260000}"/>
    <cellStyle name="Normal 41 7" xfId="3154" xr:uid="{00000000-0005-0000-0000-0000B9260000}"/>
    <cellStyle name="Normal 41 7 2" xfId="5297" xr:uid="{00000000-0005-0000-0000-0000BA260000}"/>
    <cellStyle name="Normal 41 7 3" xfId="5860" xr:uid="{00000000-0005-0000-0000-0000BB260000}"/>
    <cellStyle name="Normal 41 8" xfId="3221" xr:uid="{00000000-0005-0000-0000-0000BC260000}"/>
    <cellStyle name="Normal 41 8 2" xfId="5342" xr:uid="{00000000-0005-0000-0000-0000BD260000}"/>
    <cellStyle name="Normal 41 8 3" xfId="5902" xr:uid="{00000000-0005-0000-0000-0000BE260000}"/>
    <cellStyle name="Normal 41 9" xfId="3302" xr:uid="{00000000-0005-0000-0000-0000BF260000}"/>
    <cellStyle name="Normal 41 9 2" xfId="5410" xr:uid="{00000000-0005-0000-0000-0000C0260000}"/>
    <cellStyle name="Normal 41 9 3" xfId="5964" xr:uid="{00000000-0005-0000-0000-0000C1260000}"/>
    <cellStyle name="Normal 42" xfId="1940" xr:uid="{00000000-0005-0000-0000-0000C2260000}"/>
    <cellStyle name="Normal 42 10" xfId="3262" xr:uid="{00000000-0005-0000-0000-0000C3260000}"/>
    <cellStyle name="Normal 42 10 2" xfId="5375" xr:uid="{00000000-0005-0000-0000-0000C4260000}"/>
    <cellStyle name="Normal 42 10 3" xfId="5931" xr:uid="{00000000-0005-0000-0000-0000C5260000}"/>
    <cellStyle name="Normal 42 11" xfId="3450" xr:uid="{00000000-0005-0000-0000-0000C6260000}"/>
    <cellStyle name="Normal 42 11 2" xfId="5532" xr:uid="{00000000-0005-0000-0000-0000C7260000}"/>
    <cellStyle name="Normal 42 11 3" xfId="6078" xr:uid="{00000000-0005-0000-0000-0000C8260000}"/>
    <cellStyle name="Normal 42 12" xfId="4665" xr:uid="{00000000-0005-0000-0000-0000C9260000}"/>
    <cellStyle name="Normal 42 13" xfId="4673" xr:uid="{00000000-0005-0000-0000-0000CA260000}"/>
    <cellStyle name="Normal 42 2" xfId="3000" xr:uid="{00000000-0005-0000-0000-0000CB260000}"/>
    <cellStyle name="Normal 42 2 2" xfId="5165" xr:uid="{00000000-0005-0000-0000-0000CC260000}"/>
    <cellStyle name="Normal 42 2 3" xfId="5735" xr:uid="{00000000-0005-0000-0000-0000CD260000}"/>
    <cellStyle name="Normal 42 3" xfId="2911" xr:uid="{00000000-0005-0000-0000-0000CE260000}"/>
    <cellStyle name="Normal 42 3 2" xfId="5090" xr:uid="{00000000-0005-0000-0000-0000CF260000}"/>
    <cellStyle name="Normal 42 3 3" xfId="5664" xr:uid="{00000000-0005-0000-0000-0000D0260000}"/>
    <cellStyle name="Normal 42 4" xfId="3056" xr:uid="{00000000-0005-0000-0000-0000D1260000}"/>
    <cellStyle name="Normal 42 4 2" xfId="5206" xr:uid="{00000000-0005-0000-0000-0000D2260000}"/>
    <cellStyle name="Normal 42 4 3" xfId="5772" xr:uid="{00000000-0005-0000-0000-0000D3260000}"/>
    <cellStyle name="Normal 42 5" xfId="3033" xr:uid="{00000000-0005-0000-0000-0000D4260000}"/>
    <cellStyle name="Normal 42 5 2" xfId="5192" xr:uid="{00000000-0005-0000-0000-0000D5260000}"/>
    <cellStyle name="Normal 42 5 3" xfId="5759" xr:uid="{00000000-0005-0000-0000-0000D6260000}"/>
    <cellStyle name="Normal 42 6" xfId="3280" xr:uid="{00000000-0005-0000-0000-0000D7260000}"/>
    <cellStyle name="Normal 42 6 2" xfId="5390" xr:uid="{00000000-0005-0000-0000-0000D8260000}"/>
    <cellStyle name="Normal 42 6 3" xfId="5945" xr:uid="{00000000-0005-0000-0000-0000D9260000}"/>
    <cellStyle name="Normal 42 7" xfId="3149" xr:uid="{00000000-0005-0000-0000-0000DA260000}"/>
    <cellStyle name="Normal 42 7 2" xfId="5292" xr:uid="{00000000-0005-0000-0000-0000DB260000}"/>
    <cellStyle name="Normal 42 7 3" xfId="5855" xr:uid="{00000000-0005-0000-0000-0000DC260000}"/>
    <cellStyle name="Normal 42 8" xfId="3222" xr:uid="{00000000-0005-0000-0000-0000DD260000}"/>
    <cellStyle name="Normal 42 8 2" xfId="5343" xr:uid="{00000000-0005-0000-0000-0000DE260000}"/>
    <cellStyle name="Normal 42 8 3" xfId="5903" xr:uid="{00000000-0005-0000-0000-0000DF260000}"/>
    <cellStyle name="Normal 42 9" xfId="3281" xr:uid="{00000000-0005-0000-0000-0000E0260000}"/>
    <cellStyle name="Normal 42 9 2" xfId="5391" xr:uid="{00000000-0005-0000-0000-0000E1260000}"/>
    <cellStyle name="Normal 42 9 3" xfId="5946" xr:uid="{00000000-0005-0000-0000-0000E2260000}"/>
    <cellStyle name="Normal 43" xfId="2496" xr:uid="{00000000-0005-0000-0000-0000E3260000}"/>
    <cellStyle name="Normal 43 10" xfId="3390" xr:uid="{00000000-0005-0000-0000-0000E4260000}"/>
    <cellStyle name="Normal 43 10 2" xfId="5482" xr:uid="{00000000-0005-0000-0000-0000E5260000}"/>
    <cellStyle name="Normal 43 10 3" xfId="6032" xr:uid="{00000000-0005-0000-0000-0000E6260000}"/>
    <cellStyle name="Normal 43 11" xfId="3451" xr:uid="{00000000-0005-0000-0000-0000E7260000}"/>
    <cellStyle name="Normal 43 11 2" xfId="5533" xr:uid="{00000000-0005-0000-0000-0000E8260000}"/>
    <cellStyle name="Normal 43 11 3" xfId="6079" xr:uid="{00000000-0005-0000-0000-0000E9260000}"/>
    <cellStyle name="Normal 43 12" xfId="4850" xr:uid="{00000000-0005-0000-0000-0000EA260000}"/>
    <cellStyle name="Normal 43 13" xfId="5537" xr:uid="{00000000-0005-0000-0000-0000EB260000}"/>
    <cellStyle name="Normal 43 2" xfId="3067" xr:uid="{00000000-0005-0000-0000-0000EC260000}"/>
    <cellStyle name="Normal 43 2 2" xfId="5216" xr:uid="{00000000-0005-0000-0000-0000ED260000}"/>
    <cellStyle name="Normal 43 2 3" xfId="5782" xr:uid="{00000000-0005-0000-0000-0000EE260000}"/>
    <cellStyle name="Normal 43 3" xfId="3074" xr:uid="{00000000-0005-0000-0000-0000EF260000}"/>
    <cellStyle name="Normal 43 3 2" xfId="5222" xr:uid="{00000000-0005-0000-0000-0000F0260000}"/>
    <cellStyle name="Normal 43 3 3" xfId="5788" xr:uid="{00000000-0005-0000-0000-0000F1260000}"/>
    <cellStyle name="Normal 43 4" xfId="3080" xr:uid="{00000000-0005-0000-0000-0000F2260000}"/>
    <cellStyle name="Normal 43 4 2" xfId="5228" xr:uid="{00000000-0005-0000-0000-0000F3260000}"/>
    <cellStyle name="Normal 43 4 3" xfId="5794" xr:uid="{00000000-0005-0000-0000-0000F4260000}"/>
    <cellStyle name="Normal 43 5" xfId="3082" xr:uid="{00000000-0005-0000-0000-0000F5260000}"/>
    <cellStyle name="Normal 43 5 2" xfId="5230" xr:uid="{00000000-0005-0000-0000-0000F6260000}"/>
    <cellStyle name="Normal 43 5 3" xfId="5796" xr:uid="{00000000-0005-0000-0000-0000F7260000}"/>
    <cellStyle name="Normal 43 6" xfId="3357" xr:uid="{00000000-0005-0000-0000-0000F8260000}"/>
    <cellStyle name="Normal 43 6 2" xfId="5454" xr:uid="{00000000-0005-0000-0000-0000F9260000}"/>
    <cellStyle name="Normal 43 6 3" xfId="6005" xr:uid="{00000000-0005-0000-0000-0000FA260000}"/>
    <cellStyle name="Normal 43 7" xfId="3372" xr:uid="{00000000-0005-0000-0000-0000FB260000}"/>
    <cellStyle name="Normal 43 7 2" xfId="5468" xr:uid="{00000000-0005-0000-0000-0000FC260000}"/>
    <cellStyle name="Normal 43 7 3" xfId="6018" xr:uid="{00000000-0005-0000-0000-0000FD260000}"/>
    <cellStyle name="Normal 43 8" xfId="3384" xr:uid="{00000000-0005-0000-0000-0000FE260000}"/>
    <cellStyle name="Normal 43 8 2" xfId="5478" xr:uid="{00000000-0005-0000-0000-0000FF260000}"/>
    <cellStyle name="Normal 43 8 3" xfId="6028" xr:uid="{00000000-0005-0000-0000-000000270000}"/>
    <cellStyle name="Normal 43 9" xfId="3387" xr:uid="{00000000-0005-0000-0000-000001270000}"/>
    <cellStyle name="Normal 43 9 2" xfId="5480" xr:uid="{00000000-0005-0000-0000-000002270000}"/>
    <cellStyle name="Normal 43 9 3" xfId="6030" xr:uid="{00000000-0005-0000-0000-000003270000}"/>
    <cellStyle name="Normal 44" xfId="2505" xr:uid="{00000000-0005-0000-0000-000004270000}"/>
    <cellStyle name="Normal 44 10" xfId="3392" xr:uid="{00000000-0005-0000-0000-000005270000}"/>
    <cellStyle name="Normal 44 10 2" xfId="5483" xr:uid="{00000000-0005-0000-0000-000006270000}"/>
    <cellStyle name="Normal 44 10 3" xfId="6033" xr:uid="{00000000-0005-0000-0000-000007270000}"/>
    <cellStyle name="Normal 44 11" xfId="3453" xr:uid="{00000000-0005-0000-0000-000008270000}"/>
    <cellStyle name="Normal 44 11 2" xfId="5534" xr:uid="{00000000-0005-0000-0000-000009270000}"/>
    <cellStyle name="Normal 44 11 3" xfId="6080" xr:uid="{00000000-0005-0000-0000-00000A270000}"/>
    <cellStyle name="Normal 44 12" xfId="4857" xr:uid="{00000000-0005-0000-0000-00000B270000}"/>
    <cellStyle name="Normal 44 13" xfId="5541" xr:uid="{00000000-0005-0000-0000-00000C270000}"/>
    <cellStyle name="Normal 44 2" xfId="3069" xr:uid="{00000000-0005-0000-0000-00000D270000}"/>
    <cellStyle name="Normal 44 2 2" xfId="5217" xr:uid="{00000000-0005-0000-0000-00000E270000}"/>
    <cellStyle name="Normal 44 2 3" xfId="5783" xr:uid="{00000000-0005-0000-0000-00000F270000}"/>
    <cellStyle name="Normal 44 3" xfId="3075" xr:uid="{00000000-0005-0000-0000-000010270000}"/>
    <cellStyle name="Normal 44 3 2" xfId="5223" xr:uid="{00000000-0005-0000-0000-000011270000}"/>
    <cellStyle name="Normal 44 3 3" xfId="5789" xr:uid="{00000000-0005-0000-0000-000012270000}"/>
    <cellStyle name="Normal 44 4" xfId="3081" xr:uid="{00000000-0005-0000-0000-000013270000}"/>
    <cellStyle name="Normal 44 4 2" xfId="5229" xr:uid="{00000000-0005-0000-0000-000014270000}"/>
    <cellStyle name="Normal 44 4 3" xfId="5795" xr:uid="{00000000-0005-0000-0000-000015270000}"/>
    <cellStyle name="Normal 44 5" xfId="3083" xr:uid="{00000000-0005-0000-0000-000016270000}"/>
    <cellStyle name="Normal 44 5 2" xfId="5231" xr:uid="{00000000-0005-0000-0000-000017270000}"/>
    <cellStyle name="Normal 44 5 3" xfId="5797" xr:uid="{00000000-0005-0000-0000-000018270000}"/>
    <cellStyle name="Normal 44 6" xfId="3362" xr:uid="{00000000-0005-0000-0000-000019270000}"/>
    <cellStyle name="Normal 44 6 2" xfId="5459" xr:uid="{00000000-0005-0000-0000-00001A270000}"/>
    <cellStyle name="Normal 44 6 3" xfId="6009" xr:uid="{00000000-0005-0000-0000-00001B270000}"/>
    <cellStyle name="Normal 44 7" xfId="3376" xr:uid="{00000000-0005-0000-0000-00001C270000}"/>
    <cellStyle name="Normal 44 7 2" xfId="5470" xr:uid="{00000000-0005-0000-0000-00001D270000}"/>
    <cellStyle name="Normal 44 7 3" xfId="6020" xr:uid="{00000000-0005-0000-0000-00001E270000}"/>
    <cellStyle name="Normal 44 8" xfId="3386" xr:uid="{00000000-0005-0000-0000-00001F270000}"/>
    <cellStyle name="Normal 44 8 2" xfId="5479" xr:uid="{00000000-0005-0000-0000-000020270000}"/>
    <cellStyle name="Normal 44 8 3" xfId="6029" xr:uid="{00000000-0005-0000-0000-000021270000}"/>
    <cellStyle name="Normal 44 9" xfId="3389" xr:uid="{00000000-0005-0000-0000-000022270000}"/>
    <cellStyle name="Normal 44 9 2" xfId="5481" xr:uid="{00000000-0005-0000-0000-000023270000}"/>
    <cellStyle name="Normal 44 9 3" xfId="6031" xr:uid="{00000000-0005-0000-0000-000024270000}"/>
    <cellStyle name="Normal 45" xfId="3084" xr:uid="{00000000-0005-0000-0000-000025270000}"/>
    <cellStyle name="Normal 46" xfId="3265" xr:uid="{00000000-0005-0000-0000-000026270000}"/>
    <cellStyle name="Normal 47" xfId="3161" xr:uid="{00000000-0005-0000-0000-000027270000}"/>
    <cellStyle name="Normal 49" xfId="3241" xr:uid="{00000000-0005-0000-0000-000028270000}"/>
    <cellStyle name="Normal 5" xfId="752" xr:uid="{00000000-0005-0000-0000-000029270000}"/>
    <cellStyle name="Normal 5 10" xfId="10647" xr:uid="{00000000-0005-0000-0000-00002A270000}"/>
    <cellStyle name="Normal 5 11" xfId="10648" xr:uid="{00000000-0005-0000-0000-00002B270000}"/>
    <cellStyle name="Normal 5 12" xfId="10649" xr:uid="{00000000-0005-0000-0000-00002C270000}"/>
    <cellStyle name="Normal 5 13" xfId="10650" xr:uid="{00000000-0005-0000-0000-00002D270000}"/>
    <cellStyle name="Normal 5 14" xfId="10651" xr:uid="{00000000-0005-0000-0000-00002E270000}"/>
    <cellStyle name="Normal 5 15" xfId="10652" xr:uid="{00000000-0005-0000-0000-00002F270000}"/>
    <cellStyle name="Normal 5 16" xfId="10653" xr:uid="{00000000-0005-0000-0000-000030270000}"/>
    <cellStyle name="Normal 5 17" xfId="10654" xr:uid="{00000000-0005-0000-0000-000031270000}"/>
    <cellStyle name="Normal 5 18" xfId="10655" xr:uid="{00000000-0005-0000-0000-000032270000}"/>
    <cellStyle name="Normal 5 19" xfId="10656" xr:uid="{00000000-0005-0000-0000-000033270000}"/>
    <cellStyle name="Normal 5 2" xfId="753" xr:uid="{00000000-0005-0000-0000-000034270000}"/>
    <cellStyle name="Normal 5 2 10" xfId="10657" xr:uid="{00000000-0005-0000-0000-000035270000}"/>
    <cellStyle name="Normal 5 2 11" xfId="10658" xr:uid="{00000000-0005-0000-0000-000036270000}"/>
    <cellStyle name="Normal 5 2 12" xfId="10659" xr:uid="{00000000-0005-0000-0000-000037270000}"/>
    <cellStyle name="Normal 5 2 13" xfId="10660" xr:uid="{00000000-0005-0000-0000-000038270000}"/>
    <cellStyle name="Normal 5 2 14" xfId="10661" xr:uid="{00000000-0005-0000-0000-000039270000}"/>
    <cellStyle name="Normal 5 2 15" xfId="10662" xr:uid="{00000000-0005-0000-0000-00003A270000}"/>
    <cellStyle name="Normal 5 2 16" xfId="10663" xr:uid="{00000000-0005-0000-0000-00003B270000}"/>
    <cellStyle name="Normal 5 2 17" xfId="10664" xr:uid="{00000000-0005-0000-0000-00003C270000}"/>
    <cellStyle name="Normal 5 2 18" xfId="10665" xr:uid="{00000000-0005-0000-0000-00003D270000}"/>
    <cellStyle name="Normal 5 2 19" xfId="10666" xr:uid="{00000000-0005-0000-0000-00003E270000}"/>
    <cellStyle name="Normal 5 2 2" xfId="1808" xr:uid="{00000000-0005-0000-0000-00003F270000}"/>
    <cellStyle name="Normal 5 2 20" xfId="10667" xr:uid="{00000000-0005-0000-0000-000040270000}"/>
    <cellStyle name="Normal 5 2 21" xfId="10668" xr:uid="{00000000-0005-0000-0000-000041270000}"/>
    <cellStyle name="Normal 5 2 22" xfId="10669" xr:uid="{00000000-0005-0000-0000-000042270000}"/>
    <cellStyle name="Normal 5 2 23" xfId="10670" xr:uid="{00000000-0005-0000-0000-000043270000}"/>
    <cellStyle name="Normal 5 2 24" xfId="10671" xr:uid="{00000000-0005-0000-0000-000044270000}"/>
    <cellStyle name="Normal 5 2 25" xfId="10672" xr:uid="{00000000-0005-0000-0000-000045270000}"/>
    <cellStyle name="Normal 5 2 26" xfId="10673" xr:uid="{00000000-0005-0000-0000-000046270000}"/>
    <cellStyle name="Normal 5 2 27" xfId="10674" xr:uid="{00000000-0005-0000-0000-000047270000}"/>
    <cellStyle name="Normal 5 2 28" xfId="10675" xr:uid="{00000000-0005-0000-0000-000048270000}"/>
    <cellStyle name="Normal 5 2 29" xfId="10676" xr:uid="{00000000-0005-0000-0000-000049270000}"/>
    <cellStyle name="Normal 5 2 3" xfId="4568" xr:uid="{00000000-0005-0000-0000-00004A270000}"/>
    <cellStyle name="Normal 5 2 30" xfId="10677" xr:uid="{00000000-0005-0000-0000-00004B270000}"/>
    <cellStyle name="Normal 5 2 31" xfId="10678" xr:uid="{00000000-0005-0000-0000-00004C270000}"/>
    <cellStyle name="Normal 5 2 32" xfId="10679" xr:uid="{00000000-0005-0000-0000-00004D270000}"/>
    <cellStyle name="Normal 5 2 33" xfId="10680" xr:uid="{00000000-0005-0000-0000-00004E270000}"/>
    <cellStyle name="Normal 5 2 34" xfId="10681" xr:uid="{00000000-0005-0000-0000-00004F270000}"/>
    <cellStyle name="Normal 5 2 35" xfId="10682" xr:uid="{00000000-0005-0000-0000-000050270000}"/>
    <cellStyle name="Normal 5 2 36" xfId="10683" xr:uid="{00000000-0005-0000-0000-000051270000}"/>
    <cellStyle name="Normal 5 2 37" xfId="10684" xr:uid="{00000000-0005-0000-0000-000052270000}"/>
    <cellStyle name="Normal 5 2 38" xfId="10685" xr:uid="{00000000-0005-0000-0000-000053270000}"/>
    <cellStyle name="Normal 5 2 39" xfId="10686" xr:uid="{00000000-0005-0000-0000-000054270000}"/>
    <cellStyle name="Normal 5 2 4" xfId="4900" xr:uid="{00000000-0005-0000-0000-000055270000}"/>
    <cellStyle name="Normal 5 2 40" xfId="10687" xr:uid="{00000000-0005-0000-0000-000056270000}"/>
    <cellStyle name="Normal 5 2 41" xfId="10688" xr:uid="{00000000-0005-0000-0000-000057270000}"/>
    <cellStyle name="Normal 5 2 42" xfId="10689" xr:uid="{00000000-0005-0000-0000-000058270000}"/>
    <cellStyle name="Normal 5 2 43" xfId="10690" xr:uid="{00000000-0005-0000-0000-000059270000}"/>
    <cellStyle name="Normal 5 2 44" xfId="10691" xr:uid="{00000000-0005-0000-0000-00005A270000}"/>
    <cellStyle name="Normal 5 2 45" xfId="10692" xr:uid="{00000000-0005-0000-0000-00005B270000}"/>
    <cellStyle name="Normal 5 2 46" xfId="10693" xr:uid="{00000000-0005-0000-0000-00005C270000}"/>
    <cellStyle name="Normal 5 2 47" xfId="10694" xr:uid="{00000000-0005-0000-0000-00005D270000}"/>
    <cellStyle name="Normal 5 2 48" xfId="10695" xr:uid="{00000000-0005-0000-0000-00005E270000}"/>
    <cellStyle name="Normal 5 2 49" xfId="10696" xr:uid="{00000000-0005-0000-0000-00005F270000}"/>
    <cellStyle name="Normal 5 2 5" xfId="10697" xr:uid="{00000000-0005-0000-0000-000060270000}"/>
    <cellStyle name="Normal 5 2 50" xfId="10698" xr:uid="{00000000-0005-0000-0000-000061270000}"/>
    <cellStyle name="Normal 5 2 51" xfId="10699" xr:uid="{00000000-0005-0000-0000-000062270000}"/>
    <cellStyle name="Normal 5 2 52" xfId="10700" xr:uid="{00000000-0005-0000-0000-000063270000}"/>
    <cellStyle name="Normal 5 2 53" xfId="10701" xr:uid="{00000000-0005-0000-0000-000064270000}"/>
    <cellStyle name="Normal 5 2 54" xfId="10702" xr:uid="{00000000-0005-0000-0000-000065270000}"/>
    <cellStyle name="Normal 5 2 55" xfId="10703" xr:uid="{00000000-0005-0000-0000-000066270000}"/>
    <cellStyle name="Normal 5 2 56" xfId="10704" xr:uid="{00000000-0005-0000-0000-000067270000}"/>
    <cellStyle name="Normal 5 2 57" xfId="10705" xr:uid="{00000000-0005-0000-0000-000068270000}"/>
    <cellStyle name="Normal 5 2 58" xfId="10706" xr:uid="{00000000-0005-0000-0000-000069270000}"/>
    <cellStyle name="Normal 5 2 59" xfId="10707" xr:uid="{00000000-0005-0000-0000-00006A270000}"/>
    <cellStyle name="Normal 5 2 6" xfId="10708" xr:uid="{00000000-0005-0000-0000-00006B270000}"/>
    <cellStyle name="Normal 5 2 60" xfId="10709" xr:uid="{00000000-0005-0000-0000-00006C270000}"/>
    <cellStyle name="Normal 5 2 61" xfId="10710" xr:uid="{00000000-0005-0000-0000-00006D270000}"/>
    <cellStyle name="Normal 5 2 62" xfId="10711" xr:uid="{00000000-0005-0000-0000-00006E270000}"/>
    <cellStyle name="Normal 5 2 63" xfId="10712" xr:uid="{00000000-0005-0000-0000-00006F270000}"/>
    <cellStyle name="Normal 5 2 64" xfId="10713" xr:uid="{00000000-0005-0000-0000-000070270000}"/>
    <cellStyle name="Normal 5 2 65" xfId="10714" xr:uid="{00000000-0005-0000-0000-000071270000}"/>
    <cellStyle name="Normal 5 2 66" xfId="10715" xr:uid="{00000000-0005-0000-0000-000072270000}"/>
    <cellStyle name="Normal 5 2 7" xfId="10716" xr:uid="{00000000-0005-0000-0000-000073270000}"/>
    <cellStyle name="Normal 5 2 8" xfId="10717" xr:uid="{00000000-0005-0000-0000-000074270000}"/>
    <cellStyle name="Normal 5 2 9" xfId="10718" xr:uid="{00000000-0005-0000-0000-000075270000}"/>
    <cellStyle name="Normal 5 20" xfId="10719" xr:uid="{00000000-0005-0000-0000-000076270000}"/>
    <cellStyle name="Normal 5 21" xfId="10720" xr:uid="{00000000-0005-0000-0000-000077270000}"/>
    <cellStyle name="Normal 5 22" xfId="10721" xr:uid="{00000000-0005-0000-0000-000078270000}"/>
    <cellStyle name="Normal 5 23" xfId="10722" xr:uid="{00000000-0005-0000-0000-000079270000}"/>
    <cellStyle name="Normal 5 24" xfId="10723" xr:uid="{00000000-0005-0000-0000-00007A270000}"/>
    <cellStyle name="Normal 5 25" xfId="10724" xr:uid="{00000000-0005-0000-0000-00007B270000}"/>
    <cellStyle name="Normal 5 26" xfId="10725" xr:uid="{00000000-0005-0000-0000-00007C270000}"/>
    <cellStyle name="Normal 5 27" xfId="10726" xr:uid="{00000000-0005-0000-0000-00007D270000}"/>
    <cellStyle name="Normal 5 28" xfId="10727" xr:uid="{00000000-0005-0000-0000-00007E270000}"/>
    <cellStyle name="Normal 5 29" xfId="10728" xr:uid="{00000000-0005-0000-0000-00007F270000}"/>
    <cellStyle name="Normal 5 3" xfId="754" xr:uid="{00000000-0005-0000-0000-000080270000}"/>
    <cellStyle name="Normal 5 3 10" xfId="10729" xr:uid="{00000000-0005-0000-0000-000081270000}"/>
    <cellStyle name="Normal 5 3 11" xfId="10730" xr:uid="{00000000-0005-0000-0000-000082270000}"/>
    <cellStyle name="Normal 5 3 12" xfId="10731" xr:uid="{00000000-0005-0000-0000-000083270000}"/>
    <cellStyle name="Normal 5 3 13" xfId="10732" xr:uid="{00000000-0005-0000-0000-000084270000}"/>
    <cellStyle name="Normal 5 3 14" xfId="10733" xr:uid="{00000000-0005-0000-0000-000085270000}"/>
    <cellStyle name="Normal 5 3 15" xfId="10734" xr:uid="{00000000-0005-0000-0000-000086270000}"/>
    <cellStyle name="Normal 5 3 16" xfId="10735" xr:uid="{00000000-0005-0000-0000-000087270000}"/>
    <cellStyle name="Normal 5 3 17" xfId="10736" xr:uid="{00000000-0005-0000-0000-000088270000}"/>
    <cellStyle name="Normal 5 3 18" xfId="10737" xr:uid="{00000000-0005-0000-0000-000089270000}"/>
    <cellStyle name="Normal 5 3 19" xfId="10738" xr:uid="{00000000-0005-0000-0000-00008A270000}"/>
    <cellStyle name="Normal 5 3 2" xfId="10739" xr:uid="{00000000-0005-0000-0000-00008B270000}"/>
    <cellStyle name="Normal 5 3 20" xfId="10740" xr:uid="{00000000-0005-0000-0000-00008C270000}"/>
    <cellStyle name="Normal 5 3 21" xfId="10741" xr:uid="{00000000-0005-0000-0000-00008D270000}"/>
    <cellStyle name="Normal 5 3 22" xfId="10742" xr:uid="{00000000-0005-0000-0000-00008E270000}"/>
    <cellStyle name="Normal 5 3 23" xfId="10743" xr:uid="{00000000-0005-0000-0000-00008F270000}"/>
    <cellStyle name="Normal 5 3 24" xfId="10744" xr:uid="{00000000-0005-0000-0000-000090270000}"/>
    <cellStyle name="Normal 5 3 25" xfId="10745" xr:uid="{00000000-0005-0000-0000-000091270000}"/>
    <cellStyle name="Normal 5 3 26" xfId="10746" xr:uid="{00000000-0005-0000-0000-000092270000}"/>
    <cellStyle name="Normal 5 3 27" xfId="10747" xr:uid="{00000000-0005-0000-0000-000093270000}"/>
    <cellStyle name="Normal 5 3 28" xfId="10748" xr:uid="{00000000-0005-0000-0000-000094270000}"/>
    <cellStyle name="Normal 5 3 29" xfId="10749" xr:uid="{00000000-0005-0000-0000-000095270000}"/>
    <cellStyle name="Normal 5 3 3" xfId="10750" xr:uid="{00000000-0005-0000-0000-000096270000}"/>
    <cellStyle name="Normal 5 3 30" xfId="10751" xr:uid="{00000000-0005-0000-0000-000097270000}"/>
    <cellStyle name="Normal 5 3 31" xfId="10752" xr:uid="{00000000-0005-0000-0000-000098270000}"/>
    <cellStyle name="Normal 5 3 32" xfId="10753" xr:uid="{00000000-0005-0000-0000-000099270000}"/>
    <cellStyle name="Normal 5 3 33" xfId="10754" xr:uid="{00000000-0005-0000-0000-00009A270000}"/>
    <cellStyle name="Normal 5 3 34" xfId="10755" xr:uid="{00000000-0005-0000-0000-00009B270000}"/>
    <cellStyle name="Normal 5 3 35" xfId="10756" xr:uid="{00000000-0005-0000-0000-00009C270000}"/>
    <cellStyle name="Normal 5 3 36" xfId="10757" xr:uid="{00000000-0005-0000-0000-00009D270000}"/>
    <cellStyle name="Normal 5 3 37" xfId="10758" xr:uid="{00000000-0005-0000-0000-00009E270000}"/>
    <cellStyle name="Normal 5 3 38" xfId="10759" xr:uid="{00000000-0005-0000-0000-00009F270000}"/>
    <cellStyle name="Normal 5 3 39" xfId="10760" xr:uid="{00000000-0005-0000-0000-0000A0270000}"/>
    <cellStyle name="Normal 5 3 4" xfId="10761" xr:uid="{00000000-0005-0000-0000-0000A1270000}"/>
    <cellStyle name="Normal 5 3 40" xfId="10762" xr:uid="{00000000-0005-0000-0000-0000A2270000}"/>
    <cellStyle name="Normal 5 3 41" xfId="10763" xr:uid="{00000000-0005-0000-0000-0000A3270000}"/>
    <cellStyle name="Normal 5 3 42" xfId="10764" xr:uid="{00000000-0005-0000-0000-0000A4270000}"/>
    <cellStyle name="Normal 5 3 43" xfId="10765" xr:uid="{00000000-0005-0000-0000-0000A5270000}"/>
    <cellStyle name="Normal 5 3 44" xfId="10766" xr:uid="{00000000-0005-0000-0000-0000A6270000}"/>
    <cellStyle name="Normal 5 3 45" xfId="10767" xr:uid="{00000000-0005-0000-0000-0000A7270000}"/>
    <cellStyle name="Normal 5 3 46" xfId="10768" xr:uid="{00000000-0005-0000-0000-0000A8270000}"/>
    <cellStyle name="Normal 5 3 47" xfId="10769" xr:uid="{00000000-0005-0000-0000-0000A9270000}"/>
    <cellStyle name="Normal 5 3 48" xfId="10770" xr:uid="{00000000-0005-0000-0000-0000AA270000}"/>
    <cellStyle name="Normal 5 3 49" xfId="10771" xr:uid="{00000000-0005-0000-0000-0000AB270000}"/>
    <cellStyle name="Normal 5 3 5" xfId="10772" xr:uid="{00000000-0005-0000-0000-0000AC270000}"/>
    <cellStyle name="Normal 5 3 50" xfId="10773" xr:uid="{00000000-0005-0000-0000-0000AD270000}"/>
    <cellStyle name="Normal 5 3 51" xfId="10774" xr:uid="{00000000-0005-0000-0000-0000AE270000}"/>
    <cellStyle name="Normal 5 3 52" xfId="10775" xr:uid="{00000000-0005-0000-0000-0000AF270000}"/>
    <cellStyle name="Normal 5 3 53" xfId="10776" xr:uid="{00000000-0005-0000-0000-0000B0270000}"/>
    <cellStyle name="Normal 5 3 54" xfId="10777" xr:uid="{00000000-0005-0000-0000-0000B1270000}"/>
    <cellStyle name="Normal 5 3 55" xfId="10778" xr:uid="{00000000-0005-0000-0000-0000B2270000}"/>
    <cellStyle name="Normal 5 3 56" xfId="10779" xr:uid="{00000000-0005-0000-0000-0000B3270000}"/>
    <cellStyle name="Normal 5 3 57" xfId="10780" xr:uid="{00000000-0005-0000-0000-0000B4270000}"/>
    <cellStyle name="Normal 5 3 58" xfId="10781" xr:uid="{00000000-0005-0000-0000-0000B5270000}"/>
    <cellStyle name="Normal 5 3 59" xfId="10782" xr:uid="{00000000-0005-0000-0000-0000B6270000}"/>
    <cellStyle name="Normal 5 3 6" xfId="10783" xr:uid="{00000000-0005-0000-0000-0000B7270000}"/>
    <cellStyle name="Normal 5 3 60" xfId="10784" xr:uid="{00000000-0005-0000-0000-0000B8270000}"/>
    <cellStyle name="Normal 5 3 61" xfId="10785" xr:uid="{00000000-0005-0000-0000-0000B9270000}"/>
    <cellStyle name="Normal 5 3 62" xfId="10786" xr:uid="{00000000-0005-0000-0000-0000BA270000}"/>
    <cellStyle name="Normal 5 3 63" xfId="10787" xr:uid="{00000000-0005-0000-0000-0000BB270000}"/>
    <cellStyle name="Normal 5 3 7" xfId="10788" xr:uid="{00000000-0005-0000-0000-0000BC270000}"/>
    <cellStyle name="Normal 5 3 8" xfId="10789" xr:uid="{00000000-0005-0000-0000-0000BD270000}"/>
    <cellStyle name="Normal 5 3 9" xfId="10790" xr:uid="{00000000-0005-0000-0000-0000BE270000}"/>
    <cellStyle name="Normal 5 30" xfId="10791" xr:uid="{00000000-0005-0000-0000-0000BF270000}"/>
    <cellStyle name="Normal 5 31" xfId="10792" xr:uid="{00000000-0005-0000-0000-0000C0270000}"/>
    <cellStyle name="Normal 5 32" xfId="10793" xr:uid="{00000000-0005-0000-0000-0000C1270000}"/>
    <cellStyle name="Normal 5 33" xfId="10794" xr:uid="{00000000-0005-0000-0000-0000C2270000}"/>
    <cellStyle name="Normal 5 34" xfId="10795" xr:uid="{00000000-0005-0000-0000-0000C3270000}"/>
    <cellStyle name="Normal 5 35" xfId="10796" xr:uid="{00000000-0005-0000-0000-0000C4270000}"/>
    <cellStyle name="Normal 5 36" xfId="10797" xr:uid="{00000000-0005-0000-0000-0000C5270000}"/>
    <cellStyle name="Normal 5 37" xfId="10798" xr:uid="{00000000-0005-0000-0000-0000C6270000}"/>
    <cellStyle name="Normal 5 38" xfId="10799" xr:uid="{00000000-0005-0000-0000-0000C7270000}"/>
    <cellStyle name="Normal 5 39" xfId="10800" xr:uid="{00000000-0005-0000-0000-0000C8270000}"/>
    <cellStyle name="Normal 5 4" xfId="755" xr:uid="{00000000-0005-0000-0000-0000C9270000}"/>
    <cellStyle name="Normal 5 4 10" xfId="10801" xr:uid="{00000000-0005-0000-0000-0000CA270000}"/>
    <cellStyle name="Normal 5 4 11" xfId="10802" xr:uid="{00000000-0005-0000-0000-0000CB270000}"/>
    <cellStyle name="Normal 5 4 12" xfId="10803" xr:uid="{00000000-0005-0000-0000-0000CC270000}"/>
    <cellStyle name="Normal 5 4 13" xfId="10804" xr:uid="{00000000-0005-0000-0000-0000CD270000}"/>
    <cellStyle name="Normal 5 4 14" xfId="10805" xr:uid="{00000000-0005-0000-0000-0000CE270000}"/>
    <cellStyle name="Normal 5 4 15" xfId="10806" xr:uid="{00000000-0005-0000-0000-0000CF270000}"/>
    <cellStyle name="Normal 5 4 16" xfId="10807" xr:uid="{00000000-0005-0000-0000-0000D0270000}"/>
    <cellStyle name="Normal 5 4 17" xfId="10808" xr:uid="{00000000-0005-0000-0000-0000D1270000}"/>
    <cellStyle name="Normal 5 4 18" xfId="10809" xr:uid="{00000000-0005-0000-0000-0000D2270000}"/>
    <cellStyle name="Normal 5 4 19" xfId="10810" xr:uid="{00000000-0005-0000-0000-0000D3270000}"/>
    <cellStyle name="Normal 5 4 2" xfId="1809" xr:uid="{00000000-0005-0000-0000-0000D4270000}"/>
    <cellStyle name="Normal 5 4 20" xfId="10811" xr:uid="{00000000-0005-0000-0000-0000D5270000}"/>
    <cellStyle name="Normal 5 4 21" xfId="10812" xr:uid="{00000000-0005-0000-0000-0000D6270000}"/>
    <cellStyle name="Normal 5 4 22" xfId="10813" xr:uid="{00000000-0005-0000-0000-0000D7270000}"/>
    <cellStyle name="Normal 5 4 23" xfId="10814" xr:uid="{00000000-0005-0000-0000-0000D8270000}"/>
    <cellStyle name="Normal 5 4 24" xfId="10815" xr:uid="{00000000-0005-0000-0000-0000D9270000}"/>
    <cellStyle name="Normal 5 4 25" xfId="10816" xr:uid="{00000000-0005-0000-0000-0000DA270000}"/>
    <cellStyle name="Normal 5 4 26" xfId="10817" xr:uid="{00000000-0005-0000-0000-0000DB270000}"/>
    <cellStyle name="Normal 5 4 27" xfId="10818" xr:uid="{00000000-0005-0000-0000-0000DC270000}"/>
    <cellStyle name="Normal 5 4 28" xfId="10819" xr:uid="{00000000-0005-0000-0000-0000DD270000}"/>
    <cellStyle name="Normal 5 4 29" xfId="10820" xr:uid="{00000000-0005-0000-0000-0000DE270000}"/>
    <cellStyle name="Normal 5 4 3" xfId="4570" xr:uid="{00000000-0005-0000-0000-0000DF270000}"/>
    <cellStyle name="Normal 5 4 30" xfId="10821" xr:uid="{00000000-0005-0000-0000-0000E0270000}"/>
    <cellStyle name="Normal 5 4 31" xfId="10822" xr:uid="{00000000-0005-0000-0000-0000E1270000}"/>
    <cellStyle name="Normal 5 4 32" xfId="10823" xr:uid="{00000000-0005-0000-0000-0000E2270000}"/>
    <cellStyle name="Normal 5 4 33" xfId="10824" xr:uid="{00000000-0005-0000-0000-0000E3270000}"/>
    <cellStyle name="Normal 5 4 34" xfId="10825" xr:uid="{00000000-0005-0000-0000-0000E4270000}"/>
    <cellStyle name="Normal 5 4 35" xfId="10826" xr:uid="{00000000-0005-0000-0000-0000E5270000}"/>
    <cellStyle name="Normal 5 4 36" xfId="10827" xr:uid="{00000000-0005-0000-0000-0000E6270000}"/>
    <cellStyle name="Normal 5 4 37" xfId="10828" xr:uid="{00000000-0005-0000-0000-0000E7270000}"/>
    <cellStyle name="Normal 5 4 38" xfId="10829" xr:uid="{00000000-0005-0000-0000-0000E8270000}"/>
    <cellStyle name="Normal 5 4 39" xfId="10830" xr:uid="{00000000-0005-0000-0000-0000E9270000}"/>
    <cellStyle name="Normal 5 4 4" xfId="4899" xr:uid="{00000000-0005-0000-0000-0000EA270000}"/>
    <cellStyle name="Normal 5 4 40" xfId="10831" xr:uid="{00000000-0005-0000-0000-0000EB270000}"/>
    <cellStyle name="Normal 5 4 41" xfId="10832" xr:uid="{00000000-0005-0000-0000-0000EC270000}"/>
    <cellStyle name="Normal 5 4 42" xfId="10833" xr:uid="{00000000-0005-0000-0000-0000ED270000}"/>
    <cellStyle name="Normal 5 4 43" xfId="10834" xr:uid="{00000000-0005-0000-0000-0000EE270000}"/>
    <cellStyle name="Normal 5 4 44" xfId="10835" xr:uid="{00000000-0005-0000-0000-0000EF270000}"/>
    <cellStyle name="Normal 5 4 45" xfId="10836" xr:uid="{00000000-0005-0000-0000-0000F0270000}"/>
    <cellStyle name="Normal 5 4 46" xfId="10837" xr:uid="{00000000-0005-0000-0000-0000F1270000}"/>
    <cellStyle name="Normal 5 4 47" xfId="10838" xr:uid="{00000000-0005-0000-0000-0000F2270000}"/>
    <cellStyle name="Normal 5 4 48" xfId="10839" xr:uid="{00000000-0005-0000-0000-0000F3270000}"/>
    <cellStyle name="Normal 5 4 49" xfId="10840" xr:uid="{00000000-0005-0000-0000-0000F4270000}"/>
    <cellStyle name="Normal 5 4 5" xfId="10841" xr:uid="{00000000-0005-0000-0000-0000F5270000}"/>
    <cellStyle name="Normal 5 4 50" xfId="10842" xr:uid="{00000000-0005-0000-0000-0000F6270000}"/>
    <cellStyle name="Normal 5 4 51" xfId="10843" xr:uid="{00000000-0005-0000-0000-0000F7270000}"/>
    <cellStyle name="Normal 5 4 52" xfId="10844" xr:uid="{00000000-0005-0000-0000-0000F8270000}"/>
    <cellStyle name="Normal 5 4 53" xfId="10845" xr:uid="{00000000-0005-0000-0000-0000F9270000}"/>
    <cellStyle name="Normal 5 4 54" xfId="10846" xr:uid="{00000000-0005-0000-0000-0000FA270000}"/>
    <cellStyle name="Normal 5 4 55" xfId="10847" xr:uid="{00000000-0005-0000-0000-0000FB270000}"/>
    <cellStyle name="Normal 5 4 56" xfId="10848" xr:uid="{00000000-0005-0000-0000-0000FC270000}"/>
    <cellStyle name="Normal 5 4 57" xfId="10849" xr:uid="{00000000-0005-0000-0000-0000FD270000}"/>
    <cellStyle name="Normal 5 4 58" xfId="10850" xr:uid="{00000000-0005-0000-0000-0000FE270000}"/>
    <cellStyle name="Normal 5 4 59" xfId="10851" xr:uid="{00000000-0005-0000-0000-0000FF270000}"/>
    <cellStyle name="Normal 5 4 6" xfId="10852" xr:uid="{00000000-0005-0000-0000-000000280000}"/>
    <cellStyle name="Normal 5 4 60" xfId="10853" xr:uid="{00000000-0005-0000-0000-000001280000}"/>
    <cellStyle name="Normal 5 4 61" xfId="10854" xr:uid="{00000000-0005-0000-0000-000002280000}"/>
    <cellStyle name="Normal 5 4 62" xfId="10855" xr:uid="{00000000-0005-0000-0000-000003280000}"/>
    <cellStyle name="Normal 5 4 63" xfId="10856" xr:uid="{00000000-0005-0000-0000-000004280000}"/>
    <cellStyle name="Normal 5 4 64" xfId="10857" xr:uid="{00000000-0005-0000-0000-000005280000}"/>
    <cellStyle name="Normal 5 4 65" xfId="10858" xr:uid="{00000000-0005-0000-0000-000006280000}"/>
    <cellStyle name="Normal 5 4 66" xfId="10859" xr:uid="{00000000-0005-0000-0000-000007280000}"/>
    <cellStyle name="Normal 5 4 7" xfId="10860" xr:uid="{00000000-0005-0000-0000-000008280000}"/>
    <cellStyle name="Normal 5 4 8" xfId="10861" xr:uid="{00000000-0005-0000-0000-000009280000}"/>
    <cellStyle name="Normal 5 4 9" xfId="10862" xr:uid="{00000000-0005-0000-0000-00000A280000}"/>
    <cellStyle name="Normal 5 40" xfId="10863" xr:uid="{00000000-0005-0000-0000-00000B280000}"/>
    <cellStyle name="Normal 5 41" xfId="10864" xr:uid="{00000000-0005-0000-0000-00000C280000}"/>
    <cellStyle name="Normal 5 42" xfId="10865" xr:uid="{00000000-0005-0000-0000-00000D280000}"/>
    <cellStyle name="Normal 5 43" xfId="10866" xr:uid="{00000000-0005-0000-0000-00000E280000}"/>
    <cellStyle name="Normal 5 44" xfId="10867" xr:uid="{00000000-0005-0000-0000-00000F280000}"/>
    <cellStyle name="Normal 5 45" xfId="10868" xr:uid="{00000000-0005-0000-0000-000010280000}"/>
    <cellStyle name="Normal 5 46" xfId="10869" xr:uid="{00000000-0005-0000-0000-000011280000}"/>
    <cellStyle name="Normal 5 47" xfId="10870" xr:uid="{00000000-0005-0000-0000-000012280000}"/>
    <cellStyle name="Normal 5 48" xfId="10871" xr:uid="{00000000-0005-0000-0000-000013280000}"/>
    <cellStyle name="Normal 5 49" xfId="10872" xr:uid="{00000000-0005-0000-0000-000014280000}"/>
    <cellStyle name="Normal 5 5" xfId="2664" xr:uid="{00000000-0005-0000-0000-000015280000}"/>
    <cellStyle name="Normal 5 50" xfId="10873" xr:uid="{00000000-0005-0000-0000-000016280000}"/>
    <cellStyle name="Normal 5 51" xfId="10874" xr:uid="{00000000-0005-0000-0000-000017280000}"/>
    <cellStyle name="Normal 5 52" xfId="10875" xr:uid="{00000000-0005-0000-0000-000018280000}"/>
    <cellStyle name="Normal 5 53" xfId="10876" xr:uid="{00000000-0005-0000-0000-000019280000}"/>
    <cellStyle name="Normal 5 54" xfId="10877" xr:uid="{00000000-0005-0000-0000-00001A280000}"/>
    <cellStyle name="Normal 5 55" xfId="10878" xr:uid="{00000000-0005-0000-0000-00001B280000}"/>
    <cellStyle name="Normal 5 56" xfId="10879" xr:uid="{00000000-0005-0000-0000-00001C280000}"/>
    <cellStyle name="Normal 5 57" xfId="10880" xr:uid="{00000000-0005-0000-0000-00001D280000}"/>
    <cellStyle name="Normal 5 58" xfId="10881" xr:uid="{00000000-0005-0000-0000-00001E280000}"/>
    <cellStyle name="Normal 5 59" xfId="10882" xr:uid="{00000000-0005-0000-0000-00001F280000}"/>
    <cellStyle name="Normal 5 6" xfId="2787" xr:uid="{00000000-0005-0000-0000-000020280000}"/>
    <cellStyle name="Normal 5 60" xfId="10883" xr:uid="{00000000-0005-0000-0000-000021280000}"/>
    <cellStyle name="Normal 5 61" xfId="10884" xr:uid="{00000000-0005-0000-0000-000022280000}"/>
    <cellStyle name="Normal 5 62" xfId="10885" xr:uid="{00000000-0005-0000-0000-000023280000}"/>
    <cellStyle name="Normal 5 63" xfId="10886" xr:uid="{00000000-0005-0000-0000-000024280000}"/>
    <cellStyle name="Normal 5 64" xfId="10887" xr:uid="{00000000-0005-0000-0000-000025280000}"/>
    <cellStyle name="Normal 5 65" xfId="10888" xr:uid="{00000000-0005-0000-0000-000026280000}"/>
    <cellStyle name="Normal 5 66" xfId="10889" xr:uid="{00000000-0005-0000-0000-000027280000}"/>
    <cellStyle name="Normal 5 67" xfId="10890" xr:uid="{00000000-0005-0000-0000-000028280000}"/>
    <cellStyle name="Normal 5 68" xfId="10891" xr:uid="{00000000-0005-0000-0000-000029280000}"/>
    <cellStyle name="Normal 5 69" xfId="10892" xr:uid="{00000000-0005-0000-0000-00002A280000}"/>
    <cellStyle name="Normal 5 7" xfId="2831" xr:uid="{00000000-0005-0000-0000-00002B280000}"/>
    <cellStyle name="Normal 5 70" xfId="10893" xr:uid="{00000000-0005-0000-0000-00002C280000}"/>
    <cellStyle name="Normal 5 71" xfId="10894" xr:uid="{00000000-0005-0000-0000-00002D280000}"/>
    <cellStyle name="Normal 5 8" xfId="2863" xr:uid="{00000000-0005-0000-0000-00002E280000}"/>
    <cellStyle name="Normal 5 9" xfId="2881" xr:uid="{00000000-0005-0000-0000-00002F280000}"/>
    <cellStyle name="Normal 5_Anuario Estadísticas Económicas 2010_Sector Servicios-ELBA2" xfId="756" xr:uid="{00000000-0005-0000-0000-000030280000}"/>
    <cellStyle name="Normal 50" xfId="10895" xr:uid="{00000000-0005-0000-0000-000031280000}"/>
    <cellStyle name="Normal 51" xfId="10896" xr:uid="{00000000-0005-0000-0000-000032280000}"/>
    <cellStyle name="Normal 6" xfId="757" xr:uid="{00000000-0005-0000-0000-000033280000}"/>
    <cellStyle name="Normal 6 10" xfId="10897" xr:uid="{00000000-0005-0000-0000-000034280000}"/>
    <cellStyle name="Normal 6 11" xfId="10898" xr:uid="{00000000-0005-0000-0000-000035280000}"/>
    <cellStyle name="Normal 6 12" xfId="10899" xr:uid="{00000000-0005-0000-0000-000036280000}"/>
    <cellStyle name="Normal 6 13" xfId="10900" xr:uid="{00000000-0005-0000-0000-000037280000}"/>
    <cellStyle name="Normal 6 14" xfId="10901" xr:uid="{00000000-0005-0000-0000-000038280000}"/>
    <cellStyle name="Normal 6 15" xfId="10902" xr:uid="{00000000-0005-0000-0000-000039280000}"/>
    <cellStyle name="Normal 6 16" xfId="10903" xr:uid="{00000000-0005-0000-0000-00003A280000}"/>
    <cellStyle name="Normal 6 17" xfId="10904" xr:uid="{00000000-0005-0000-0000-00003B280000}"/>
    <cellStyle name="Normal 6 18" xfId="10905" xr:uid="{00000000-0005-0000-0000-00003C280000}"/>
    <cellStyle name="Normal 6 19" xfId="10906" xr:uid="{00000000-0005-0000-0000-00003D280000}"/>
    <cellStyle name="Normal 6 2" xfId="758" xr:uid="{00000000-0005-0000-0000-00003E280000}"/>
    <cellStyle name="Normal 6 2 10" xfId="10907" xr:uid="{00000000-0005-0000-0000-00003F280000}"/>
    <cellStyle name="Normal 6 2 11" xfId="10908" xr:uid="{00000000-0005-0000-0000-000040280000}"/>
    <cellStyle name="Normal 6 2 12" xfId="10909" xr:uid="{00000000-0005-0000-0000-000041280000}"/>
    <cellStyle name="Normal 6 2 13" xfId="10910" xr:uid="{00000000-0005-0000-0000-000042280000}"/>
    <cellStyle name="Normal 6 2 14" xfId="10911" xr:uid="{00000000-0005-0000-0000-000043280000}"/>
    <cellStyle name="Normal 6 2 15" xfId="10912" xr:uid="{00000000-0005-0000-0000-000044280000}"/>
    <cellStyle name="Normal 6 2 16" xfId="10913" xr:uid="{00000000-0005-0000-0000-000045280000}"/>
    <cellStyle name="Normal 6 2 17" xfId="10914" xr:uid="{00000000-0005-0000-0000-000046280000}"/>
    <cellStyle name="Normal 6 2 18" xfId="10915" xr:uid="{00000000-0005-0000-0000-000047280000}"/>
    <cellStyle name="Normal 6 2 19" xfId="10916" xr:uid="{00000000-0005-0000-0000-000048280000}"/>
    <cellStyle name="Normal 6 2 2" xfId="1810" xr:uid="{00000000-0005-0000-0000-000049280000}"/>
    <cellStyle name="Normal 6 2 2 10" xfId="10917" xr:uid="{00000000-0005-0000-0000-00004A280000}"/>
    <cellStyle name="Normal 6 2 2 11" xfId="10918" xr:uid="{00000000-0005-0000-0000-00004B280000}"/>
    <cellStyle name="Normal 6 2 2 12" xfId="10919" xr:uid="{00000000-0005-0000-0000-00004C280000}"/>
    <cellStyle name="Normal 6 2 2 13" xfId="10920" xr:uid="{00000000-0005-0000-0000-00004D280000}"/>
    <cellStyle name="Normal 6 2 2 14" xfId="10921" xr:uid="{00000000-0005-0000-0000-00004E280000}"/>
    <cellStyle name="Normal 6 2 2 15" xfId="10922" xr:uid="{00000000-0005-0000-0000-00004F280000}"/>
    <cellStyle name="Normal 6 2 2 16" xfId="10923" xr:uid="{00000000-0005-0000-0000-000050280000}"/>
    <cellStyle name="Normal 6 2 2 17" xfId="10924" xr:uid="{00000000-0005-0000-0000-000051280000}"/>
    <cellStyle name="Normal 6 2 2 18" xfId="10925" xr:uid="{00000000-0005-0000-0000-000052280000}"/>
    <cellStyle name="Normal 6 2 2 19" xfId="10926" xr:uid="{00000000-0005-0000-0000-000053280000}"/>
    <cellStyle name="Normal 6 2 2 2" xfId="10927" xr:uid="{00000000-0005-0000-0000-000054280000}"/>
    <cellStyle name="Normal 6 2 2 20" xfId="10928" xr:uid="{00000000-0005-0000-0000-000055280000}"/>
    <cellStyle name="Normal 6 2 2 21" xfId="10929" xr:uid="{00000000-0005-0000-0000-000056280000}"/>
    <cellStyle name="Normal 6 2 2 22" xfId="10930" xr:uid="{00000000-0005-0000-0000-000057280000}"/>
    <cellStyle name="Normal 6 2 2 23" xfId="10931" xr:uid="{00000000-0005-0000-0000-000058280000}"/>
    <cellStyle name="Normal 6 2 2 24" xfId="10932" xr:uid="{00000000-0005-0000-0000-000059280000}"/>
    <cellStyle name="Normal 6 2 2 25" xfId="10933" xr:uid="{00000000-0005-0000-0000-00005A280000}"/>
    <cellStyle name="Normal 6 2 2 26" xfId="10934" xr:uid="{00000000-0005-0000-0000-00005B280000}"/>
    <cellStyle name="Normal 6 2 2 27" xfId="10935" xr:uid="{00000000-0005-0000-0000-00005C280000}"/>
    <cellStyle name="Normal 6 2 2 28" xfId="10936" xr:uid="{00000000-0005-0000-0000-00005D280000}"/>
    <cellStyle name="Normal 6 2 2 29" xfId="10937" xr:uid="{00000000-0005-0000-0000-00005E280000}"/>
    <cellStyle name="Normal 6 2 2 3" xfId="10938" xr:uid="{00000000-0005-0000-0000-00005F280000}"/>
    <cellStyle name="Normal 6 2 2 30" xfId="10939" xr:uid="{00000000-0005-0000-0000-000060280000}"/>
    <cellStyle name="Normal 6 2 2 31" xfId="10940" xr:uid="{00000000-0005-0000-0000-000061280000}"/>
    <cellStyle name="Normal 6 2 2 32" xfId="10941" xr:uid="{00000000-0005-0000-0000-000062280000}"/>
    <cellStyle name="Normal 6 2 2 33" xfId="10942" xr:uid="{00000000-0005-0000-0000-000063280000}"/>
    <cellStyle name="Normal 6 2 2 34" xfId="10943" xr:uid="{00000000-0005-0000-0000-000064280000}"/>
    <cellStyle name="Normal 6 2 2 35" xfId="10944" xr:uid="{00000000-0005-0000-0000-000065280000}"/>
    <cellStyle name="Normal 6 2 2 36" xfId="10945" xr:uid="{00000000-0005-0000-0000-000066280000}"/>
    <cellStyle name="Normal 6 2 2 37" xfId="10946" xr:uid="{00000000-0005-0000-0000-000067280000}"/>
    <cellStyle name="Normal 6 2 2 38" xfId="10947" xr:uid="{00000000-0005-0000-0000-000068280000}"/>
    <cellStyle name="Normal 6 2 2 39" xfId="10948" xr:uid="{00000000-0005-0000-0000-000069280000}"/>
    <cellStyle name="Normal 6 2 2 4" xfId="10949" xr:uid="{00000000-0005-0000-0000-00006A280000}"/>
    <cellStyle name="Normal 6 2 2 40" xfId="10950" xr:uid="{00000000-0005-0000-0000-00006B280000}"/>
    <cellStyle name="Normal 6 2 2 41" xfId="10951" xr:uid="{00000000-0005-0000-0000-00006C280000}"/>
    <cellStyle name="Normal 6 2 2 42" xfId="10952" xr:uid="{00000000-0005-0000-0000-00006D280000}"/>
    <cellStyle name="Normal 6 2 2 43" xfId="10953" xr:uid="{00000000-0005-0000-0000-00006E280000}"/>
    <cellStyle name="Normal 6 2 2 44" xfId="10954" xr:uid="{00000000-0005-0000-0000-00006F280000}"/>
    <cellStyle name="Normal 6 2 2 45" xfId="10955" xr:uid="{00000000-0005-0000-0000-000070280000}"/>
    <cellStyle name="Normal 6 2 2 46" xfId="10956" xr:uid="{00000000-0005-0000-0000-000071280000}"/>
    <cellStyle name="Normal 6 2 2 47" xfId="10957" xr:uid="{00000000-0005-0000-0000-000072280000}"/>
    <cellStyle name="Normal 6 2 2 48" xfId="10958" xr:uid="{00000000-0005-0000-0000-000073280000}"/>
    <cellStyle name="Normal 6 2 2 49" xfId="10959" xr:uid="{00000000-0005-0000-0000-000074280000}"/>
    <cellStyle name="Normal 6 2 2 5" xfId="10960" xr:uid="{00000000-0005-0000-0000-000075280000}"/>
    <cellStyle name="Normal 6 2 2 50" xfId="10961" xr:uid="{00000000-0005-0000-0000-000076280000}"/>
    <cellStyle name="Normal 6 2 2 51" xfId="10962" xr:uid="{00000000-0005-0000-0000-000077280000}"/>
    <cellStyle name="Normal 6 2 2 52" xfId="10963" xr:uid="{00000000-0005-0000-0000-000078280000}"/>
    <cellStyle name="Normal 6 2 2 53" xfId="10964" xr:uid="{00000000-0005-0000-0000-000079280000}"/>
    <cellStyle name="Normal 6 2 2 54" xfId="10965" xr:uid="{00000000-0005-0000-0000-00007A280000}"/>
    <cellStyle name="Normal 6 2 2 55" xfId="10966" xr:uid="{00000000-0005-0000-0000-00007B280000}"/>
    <cellStyle name="Normal 6 2 2 56" xfId="10967" xr:uid="{00000000-0005-0000-0000-00007C280000}"/>
    <cellStyle name="Normal 6 2 2 57" xfId="10968" xr:uid="{00000000-0005-0000-0000-00007D280000}"/>
    <cellStyle name="Normal 6 2 2 58" xfId="10969" xr:uid="{00000000-0005-0000-0000-00007E280000}"/>
    <cellStyle name="Normal 6 2 2 59" xfId="10970" xr:uid="{00000000-0005-0000-0000-00007F280000}"/>
    <cellStyle name="Normal 6 2 2 6" xfId="10971" xr:uid="{00000000-0005-0000-0000-000080280000}"/>
    <cellStyle name="Normal 6 2 2 60" xfId="10972" xr:uid="{00000000-0005-0000-0000-000081280000}"/>
    <cellStyle name="Normal 6 2 2 61" xfId="10973" xr:uid="{00000000-0005-0000-0000-000082280000}"/>
    <cellStyle name="Normal 6 2 2 62" xfId="10974" xr:uid="{00000000-0005-0000-0000-000083280000}"/>
    <cellStyle name="Normal 6 2 2 63" xfId="10975" xr:uid="{00000000-0005-0000-0000-000084280000}"/>
    <cellStyle name="Normal 6 2 2 7" xfId="10976" xr:uid="{00000000-0005-0000-0000-000085280000}"/>
    <cellStyle name="Normal 6 2 2 8" xfId="10977" xr:uid="{00000000-0005-0000-0000-000086280000}"/>
    <cellStyle name="Normal 6 2 2 9" xfId="10978" xr:uid="{00000000-0005-0000-0000-000087280000}"/>
    <cellStyle name="Normal 6 2 20" xfId="10979" xr:uid="{00000000-0005-0000-0000-000088280000}"/>
    <cellStyle name="Normal 6 2 21" xfId="10980" xr:uid="{00000000-0005-0000-0000-000089280000}"/>
    <cellStyle name="Normal 6 2 22" xfId="10981" xr:uid="{00000000-0005-0000-0000-00008A280000}"/>
    <cellStyle name="Normal 6 2 23" xfId="10982" xr:uid="{00000000-0005-0000-0000-00008B280000}"/>
    <cellStyle name="Normal 6 2 24" xfId="10983" xr:uid="{00000000-0005-0000-0000-00008C280000}"/>
    <cellStyle name="Normal 6 2 25" xfId="10984" xr:uid="{00000000-0005-0000-0000-00008D280000}"/>
    <cellStyle name="Normal 6 2 26" xfId="10985" xr:uid="{00000000-0005-0000-0000-00008E280000}"/>
    <cellStyle name="Normal 6 2 27" xfId="10986" xr:uid="{00000000-0005-0000-0000-00008F280000}"/>
    <cellStyle name="Normal 6 2 28" xfId="10987" xr:uid="{00000000-0005-0000-0000-000090280000}"/>
    <cellStyle name="Normal 6 2 29" xfId="10988" xr:uid="{00000000-0005-0000-0000-000091280000}"/>
    <cellStyle name="Normal 6 2 3" xfId="4572" xr:uid="{00000000-0005-0000-0000-000092280000}"/>
    <cellStyle name="Normal 6 2 3 10" xfId="10989" xr:uid="{00000000-0005-0000-0000-000093280000}"/>
    <cellStyle name="Normal 6 2 3 11" xfId="10990" xr:uid="{00000000-0005-0000-0000-000094280000}"/>
    <cellStyle name="Normal 6 2 3 12" xfId="10991" xr:uid="{00000000-0005-0000-0000-000095280000}"/>
    <cellStyle name="Normal 6 2 3 13" xfId="10992" xr:uid="{00000000-0005-0000-0000-000096280000}"/>
    <cellStyle name="Normal 6 2 3 14" xfId="10993" xr:uid="{00000000-0005-0000-0000-000097280000}"/>
    <cellStyle name="Normal 6 2 3 15" xfId="10994" xr:uid="{00000000-0005-0000-0000-000098280000}"/>
    <cellStyle name="Normal 6 2 3 16" xfId="10995" xr:uid="{00000000-0005-0000-0000-000099280000}"/>
    <cellStyle name="Normal 6 2 3 17" xfId="10996" xr:uid="{00000000-0005-0000-0000-00009A280000}"/>
    <cellStyle name="Normal 6 2 3 18" xfId="10997" xr:uid="{00000000-0005-0000-0000-00009B280000}"/>
    <cellStyle name="Normal 6 2 3 19" xfId="10998" xr:uid="{00000000-0005-0000-0000-00009C280000}"/>
    <cellStyle name="Normal 6 2 3 2" xfId="10999" xr:uid="{00000000-0005-0000-0000-00009D280000}"/>
    <cellStyle name="Normal 6 2 3 20" xfId="11000" xr:uid="{00000000-0005-0000-0000-00009E280000}"/>
    <cellStyle name="Normal 6 2 3 21" xfId="11001" xr:uid="{00000000-0005-0000-0000-00009F280000}"/>
    <cellStyle name="Normal 6 2 3 22" xfId="11002" xr:uid="{00000000-0005-0000-0000-0000A0280000}"/>
    <cellStyle name="Normal 6 2 3 23" xfId="11003" xr:uid="{00000000-0005-0000-0000-0000A1280000}"/>
    <cellStyle name="Normal 6 2 3 24" xfId="11004" xr:uid="{00000000-0005-0000-0000-0000A2280000}"/>
    <cellStyle name="Normal 6 2 3 25" xfId="11005" xr:uid="{00000000-0005-0000-0000-0000A3280000}"/>
    <cellStyle name="Normal 6 2 3 26" xfId="11006" xr:uid="{00000000-0005-0000-0000-0000A4280000}"/>
    <cellStyle name="Normal 6 2 3 27" xfId="11007" xr:uid="{00000000-0005-0000-0000-0000A5280000}"/>
    <cellStyle name="Normal 6 2 3 28" xfId="11008" xr:uid="{00000000-0005-0000-0000-0000A6280000}"/>
    <cellStyle name="Normal 6 2 3 29" xfId="11009" xr:uid="{00000000-0005-0000-0000-0000A7280000}"/>
    <cellStyle name="Normal 6 2 3 3" xfId="11010" xr:uid="{00000000-0005-0000-0000-0000A8280000}"/>
    <cellStyle name="Normal 6 2 3 30" xfId="11011" xr:uid="{00000000-0005-0000-0000-0000A9280000}"/>
    <cellStyle name="Normal 6 2 3 31" xfId="11012" xr:uid="{00000000-0005-0000-0000-0000AA280000}"/>
    <cellStyle name="Normal 6 2 3 32" xfId="11013" xr:uid="{00000000-0005-0000-0000-0000AB280000}"/>
    <cellStyle name="Normal 6 2 3 33" xfId="11014" xr:uid="{00000000-0005-0000-0000-0000AC280000}"/>
    <cellStyle name="Normal 6 2 3 34" xfId="11015" xr:uid="{00000000-0005-0000-0000-0000AD280000}"/>
    <cellStyle name="Normal 6 2 3 35" xfId="11016" xr:uid="{00000000-0005-0000-0000-0000AE280000}"/>
    <cellStyle name="Normal 6 2 3 36" xfId="11017" xr:uid="{00000000-0005-0000-0000-0000AF280000}"/>
    <cellStyle name="Normal 6 2 3 37" xfId="11018" xr:uid="{00000000-0005-0000-0000-0000B0280000}"/>
    <cellStyle name="Normal 6 2 3 38" xfId="11019" xr:uid="{00000000-0005-0000-0000-0000B1280000}"/>
    <cellStyle name="Normal 6 2 3 39" xfId="11020" xr:uid="{00000000-0005-0000-0000-0000B2280000}"/>
    <cellStyle name="Normal 6 2 3 4" xfId="11021" xr:uid="{00000000-0005-0000-0000-0000B3280000}"/>
    <cellStyle name="Normal 6 2 3 40" xfId="11022" xr:uid="{00000000-0005-0000-0000-0000B4280000}"/>
    <cellStyle name="Normal 6 2 3 41" xfId="11023" xr:uid="{00000000-0005-0000-0000-0000B5280000}"/>
    <cellStyle name="Normal 6 2 3 42" xfId="11024" xr:uid="{00000000-0005-0000-0000-0000B6280000}"/>
    <cellStyle name="Normal 6 2 3 43" xfId="11025" xr:uid="{00000000-0005-0000-0000-0000B7280000}"/>
    <cellStyle name="Normal 6 2 3 44" xfId="11026" xr:uid="{00000000-0005-0000-0000-0000B8280000}"/>
    <cellStyle name="Normal 6 2 3 45" xfId="11027" xr:uid="{00000000-0005-0000-0000-0000B9280000}"/>
    <cellStyle name="Normal 6 2 3 46" xfId="11028" xr:uid="{00000000-0005-0000-0000-0000BA280000}"/>
    <cellStyle name="Normal 6 2 3 47" xfId="11029" xr:uid="{00000000-0005-0000-0000-0000BB280000}"/>
    <cellStyle name="Normal 6 2 3 48" xfId="11030" xr:uid="{00000000-0005-0000-0000-0000BC280000}"/>
    <cellStyle name="Normal 6 2 3 49" xfId="11031" xr:uid="{00000000-0005-0000-0000-0000BD280000}"/>
    <cellStyle name="Normal 6 2 3 5" xfId="11032" xr:uid="{00000000-0005-0000-0000-0000BE280000}"/>
    <cellStyle name="Normal 6 2 3 50" xfId="11033" xr:uid="{00000000-0005-0000-0000-0000BF280000}"/>
    <cellStyle name="Normal 6 2 3 51" xfId="11034" xr:uid="{00000000-0005-0000-0000-0000C0280000}"/>
    <cellStyle name="Normal 6 2 3 52" xfId="11035" xr:uid="{00000000-0005-0000-0000-0000C1280000}"/>
    <cellStyle name="Normal 6 2 3 53" xfId="11036" xr:uid="{00000000-0005-0000-0000-0000C2280000}"/>
    <cellStyle name="Normal 6 2 3 54" xfId="11037" xr:uid="{00000000-0005-0000-0000-0000C3280000}"/>
    <cellStyle name="Normal 6 2 3 55" xfId="11038" xr:uid="{00000000-0005-0000-0000-0000C4280000}"/>
    <cellStyle name="Normal 6 2 3 56" xfId="11039" xr:uid="{00000000-0005-0000-0000-0000C5280000}"/>
    <cellStyle name="Normal 6 2 3 57" xfId="11040" xr:uid="{00000000-0005-0000-0000-0000C6280000}"/>
    <cellStyle name="Normal 6 2 3 58" xfId="11041" xr:uid="{00000000-0005-0000-0000-0000C7280000}"/>
    <cellStyle name="Normal 6 2 3 59" xfId="11042" xr:uid="{00000000-0005-0000-0000-0000C8280000}"/>
    <cellStyle name="Normal 6 2 3 6" xfId="11043" xr:uid="{00000000-0005-0000-0000-0000C9280000}"/>
    <cellStyle name="Normal 6 2 3 60" xfId="11044" xr:uid="{00000000-0005-0000-0000-0000CA280000}"/>
    <cellStyle name="Normal 6 2 3 61" xfId="11045" xr:uid="{00000000-0005-0000-0000-0000CB280000}"/>
    <cellStyle name="Normal 6 2 3 62" xfId="11046" xr:uid="{00000000-0005-0000-0000-0000CC280000}"/>
    <cellStyle name="Normal 6 2 3 63" xfId="11047" xr:uid="{00000000-0005-0000-0000-0000CD280000}"/>
    <cellStyle name="Normal 6 2 3 7" xfId="11048" xr:uid="{00000000-0005-0000-0000-0000CE280000}"/>
    <cellStyle name="Normal 6 2 3 8" xfId="11049" xr:uid="{00000000-0005-0000-0000-0000CF280000}"/>
    <cellStyle name="Normal 6 2 3 9" xfId="11050" xr:uid="{00000000-0005-0000-0000-0000D0280000}"/>
    <cellStyle name="Normal 6 2 30" xfId="11051" xr:uid="{00000000-0005-0000-0000-0000D1280000}"/>
    <cellStyle name="Normal 6 2 31" xfId="11052" xr:uid="{00000000-0005-0000-0000-0000D2280000}"/>
    <cellStyle name="Normal 6 2 32" xfId="11053" xr:uid="{00000000-0005-0000-0000-0000D3280000}"/>
    <cellStyle name="Normal 6 2 33" xfId="11054" xr:uid="{00000000-0005-0000-0000-0000D4280000}"/>
    <cellStyle name="Normal 6 2 34" xfId="11055" xr:uid="{00000000-0005-0000-0000-0000D5280000}"/>
    <cellStyle name="Normal 6 2 35" xfId="11056" xr:uid="{00000000-0005-0000-0000-0000D6280000}"/>
    <cellStyle name="Normal 6 2 36" xfId="11057" xr:uid="{00000000-0005-0000-0000-0000D7280000}"/>
    <cellStyle name="Normal 6 2 37" xfId="11058" xr:uid="{00000000-0005-0000-0000-0000D8280000}"/>
    <cellStyle name="Normal 6 2 38" xfId="11059" xr:uid="{00000000-0005-0000-0000-0000D9280000}"/>
    <cellStyle name="Normal 6 2 39" xfId="11060" xr:uid="{00000000-0005-0000-0000-0000DA280000}"/>
    <cellStyle name="Normal 6 2 4" xfId="4339" xr:uid="{00000000-0005-0000-0000-0000DB280000}"/>
    <cellStyle name="Normal 6 2 40" xfId="11061" xr:uid="{00000000-0005-0000-0000-0000DC280000}"/>
    <cellStyle name="Normal 6 2 41" xfId="11062" xr:uid="{00000000-0005-0000-0000-0000DD280000}"/>
    <cellStyle name="Normal 6 2 42" xfId="11063" xr:uid="{00000000-0005-0000-0000-0000DE280000}"/>
    <cellStyle name="Normal 6 2 43" xfId="11064" xr:uid="{00000000-0005-0000-0000-0000DF280000}"/>
    <cellStyle name="Normal 6 2 44" xfId="11065" xr:uid="{00000000-0005-0000-0000-0000E0280000}"/>
    <cellStyle name="Normal 6 2 45" xfId="11066" xr:uid="{00000000-0005-0000-0000-0000E1280000}"/>
    <cellStyle name="Normal 6 2 46" xfId="11067" xr:uid="{00000000-0005-0000-0000-0000E2280000}"/>
    <cellStyle name="Normal 6 2 47" xfId="11068" xr:uid="{00000000-0005-0000-0000-0000E3280000}"/>
    <cellStyle name="Normal 6 2 48" xfId="11069" xr:uid="{00000000-0005-0000-0000-0000E4280000}"/>
    <cellStyle name="Normal 6 2 49" xfId="11070" xr:uid="{00000000-0005-0000-0000-0000E5280000}"/>
    <cellStyle name="Normal 6 2 5" xfId="11071" xr:uid="{00000000-0005-0000-0000-0000E6280000}"/>
    <cellStyle name="Normal 6 2 50" xfId="11072" xr:uid="{00000000-0005-0000-0000-0000E7280000}"/>
    <cellStyle name="Normal 6 2 51" xfId="11073" xr:uid="{00000000-0005-0000-0000-0000E8280000}"/>
    <cellStyle name="Normal 6 2 52" xfId="11074" xr:uid="{00000000-0005-0000-0000-0000E9280000}"/>
    <cellStyle name="Normal 6 2 53" xfId="11075" xr:uid="{00000000-0005-0000-0000-0000EA280000}"/>
    <cellStyle name="Normal 6 2 54" xfId="11076" xr:uid="{00000000-0005-0000-0000-0000EB280000}"/>
    <cellStyle name="Normal 6 2 55" xfId="11077" xr:uid="{00000000-0005-0000-0000-0000EC280000}"/>
    <cellStyle name="Normal 6 2 56" xfId="11078" xr:uid="{00000000-0005-0000-0000-0000ED280000}"/>
    <cellStyle name="Normal 6 2 57" xfId="11079" xr:uid="{00000000-0005-0000-0000-0000EE280000}"/>
    <cellStyle name="Normal 6 2 58" xfId="11080" xr:uid="{00000000-0005-0000-0000-0000EF280000}"/>
    <cellStyle name="Normal 6 2 59" xfId="11081" xr:uid="{00000000-0005-0000-0000-0000F0280000}"/>
    <cellStyle name="Normal 6 2 6" xfId="11082" xr:uid="{00000000-0005-0000-0000-0000F1280000}"/>
    <cellStyle name="Normal 6 2 60" xfId="11083" xr:uid="{00000000-0005-0000-0000-0000F2280000}"/>
    <cellStyle name="Normal 6 2 61" xfId="11084" xr:uid="{00000000-0005-0000-0000-0000F3280000}"/>
    <cellStyle name="Normal 6 2 62" xfId="11085" xr:uid="{00000000-0005-0000-0000-0000F4280000}"/>
    <cellStyle name="Normal 6 2 63" xfId="11086" xr:uid="{00000000-0005-0000-0000-0000F5280000}"/>
    <cellStyle name="Normal 6 2 64" xfId="11087" xr:uid="{00000000-0005-0000-0000-0000F6280000}"/>
    <cellStyle name="Normal 6 2 65" xfId="11088" xr:uid="{00000000-0005-0000-0000-0000F7280000}"/>
    <cellStyle name="Normal 6 2 66" xfId="11089" xr:uid="{00000000-0005-0000-0000-0000F8280000}"/>
    <cellStyle name="Normal 6 2 7" xfId="11090" xr:uid="{00000000-0005-0000-0000-0000F9280000}"/>
    <cellStyle name="Normal 6 2 8" xfId="11091" xr:uid="{00000000-0005-0000-0000-0000FA280000}"/>
    <cellStyle name="Normal 6 2 9" xfId="11092" xr:uid="{00000000-0005-0000-0000-0000FB280000}"/>
    <cellStyle name="Normal 6 20" xfId="11093" xr:uid="{00000000-0005-0000-0000-0000FC280000}"/>
    <cellStyle name="Normal 6 21" xfId="11094" xr:uid="{00000000-0005-0000-0000-0000FD280000}"/>
    <cellStyle name="Normal 6 22" xfId="11095" xr:uid="{00000000-0005-0000-0000-0000FE280000}"/>
    <cellStyle name="Normal 6 23" xfId="11096" xr:uid="{00000000-0005-0000-0000-0000FF280000}"/>
    <cellStyle name="Normal 6 24" xfId="11097" xr:uid="{00000000-0005-0000-0000-000000290000}"/>
    <cellStyle name="Normal 6 25" xfId="11098" xr:uid="{00000000-0005-0000-0000-000001290000}"/>
    <cellStyle name="Normal 6 26" xfId="11099" xr:uid="{00000000-0005-0000-0000-000002290000}"/>
    <cellStyle name="Normal 6 27" xfId="11100" xr:uid="{00000000-0005-0000-0000-000003290000}"/>
    <cellStyle name="Normal 6 28" xfId="11101" xr:uid="{00000000-0005-0000-0000-000004290000}"/>
    <cellStyle name="Normal 6 29" xfId="11102" xr:uid="{00000000-0005-0000-0000-000005290000}"/>
    <cellStyle name="Normal 6 3" xfId="759" xr:uid="{00000000-0005-0000-0000-000006290000}"/>
    <cellStyle name="Normal 6 3 10" xfId="11103" xr:uid="{00000000-0005-0000-0000-000007290000}"/>
    <cellStyle name="Normal 6 3 11" xfId="11104" xr:uid="{00000000-0005-0000-0000-000008290000}"/>
    <cellStyle name="Normal 6 3 12" xfId="11105" xr:uid="{00000000-0005-0000-0000-000009290000}"/>
    <cellStyle name="Normal 6 3 13" xfId="11106" xr:uid="{00000000-0005-0000-0000-00000A290000}"/>
    <cellStyle name="Normal 6 3 14" xfId="11107" xr:uid="{00000000-0005-0000-0000-00000B290000}"/>
    <cellStyle name="Normal 6 3 15" xfId="11108" xr:uid="{00000000-0005-0000-0000-00000C290000}"/>
    <cellStyle name="Normal 6 3 16" xfId="11109" xr:uid="{00000000-0005-0000-0000-00000D290000}"/>
    <cellStyle name="Normal 6 3 17" xfId="11110" xr:uid="{00000000-0005-0000-0000-00000E290000}"/>
    <cellStyle name="Normal 6 3 18" xfId="11111" xr:uid="{00000000-0005-0000-0000-00000F290000}"/>
    <cellStyle name="Normal 6 3 19" xfId="11112" xr:uid="{00000000-0005-0000-0000-000010290000}"/>
    <cellStyle name="Normal 6 3 2" xfId="11113" xr:uid="{00000000-0005-0000-0000-000011290000}"/>
    <cellStyle name="Normal 6 3 20" xfId="11114" xr:uid="{00000000-0005-0000-0000-000012290000}"/>
    <cellStyle name="Normal 6 3 21" xfId="11115" xr:uid="{00000000-0005-0000-0000-000013290000}"/>
    <cellStyle name="Normal 6 3 22" xfId="11116" xr:uid="{00000000-0005-0000-0000-000014290000}"/>
    <cellStyle name="Normal 6 3 23" xfId="11117" xr:uid="{00000000-0005-0000-0000-000015290000}"/>
    <cellStyle name="Normal 6 3 24" xfId="11118" xr:uid="{00000000-0005-0000-0000-000016290000}"/>
    <cellStyle name="Normal 6 3 25" xfId="11119" xr:uid="{00000000-0005-0000-0000-000017290000}"/>
    <cellStyle name="Normal 6 3 26" xfId="11120" xr:uid="{00000000-0005-0000-0000-000018290000}"/>
    <cellStyle name="Normal 6 3 27" xfId="11121" xr:uid="{00000000-0005-0000-0000-000019290000}"/>
    <cellStyle name="Normal 6 3 28" xfId="11122" xr:uid="{00000000-0005-0000-0000-00001A290000}"/>
    <cellStyle name="Normal 6 3 29" xfId="11123" xr:uid="{00000000-0005-0000-0000-00001B290000}"/>
    <cellStyle name="Normal 6 3 3" xfId="11124" xr:uid="{00000000-0005-0000-0000-00001C290000}"/>
    <cellStyle name="Normal 6 3 30" xfId="11125" xr:uid="{00000000-0005-0000-0000-00001D290000}"/>
    <cellStyle name="Normal 6 3 31" xfId="11126" xr:uid="{00000000-0005-0000-0000-00001E290000}"/>
    <cellStyle name="Normal 6 3 32" xfId="11127" xr:uid="{00000000-0005-0000-0000-00001F290000}"/>
    <cellStyle name="Normal 6 3 33" xfId="11128" xr:uid="{00000000-0005-0000-0000-000020290000}"/>
    <cellStyle name="Normal 6 3 34" xfId="11129" xr:uid="{00000000-0005-0000-0000-000021290000}"/>
    <cellStyle name="Normal 6 3 35" xfId="11130" xr:uid="{00000000-0005-0000-0000-000022290000}"/>
    <cellStyle name="Normal 6 3 36" xfId="11131" xr:uid="{00000000-0005-0000-0000-000023290000}"/>
    <cellStyle name="Normal 6 3 37" xfId="11132" xr:uid="{00000000-0005-0000-0000-000024290000}"/>
    <cellStyle name="Normal 6 3 38" xfId="11133" xr:uid="{00000000-0005-0000-0000-000025290000}"/>
    <cellStyle name="Normal 6 3 39" xfId="11134" xr:uid="{00000000-0005-0000-0000-000026290000}"/>
    <cellStyle name="Normal 6 3 4" xfId="11135" xr:uid="{00000000-0005-0000-0000-000027290000}"/>
    <cellStyle name="Normal 6 3 40" xfId="11136" xr:uid="{00000000-0005-0000-0000-000028290000}"/>
    <cellStyle name="Normal 6 3 41" xfId="11137" xr:uid="{00000000-0005-0000-0000-000029290000}"/>
    <cellStyle name="Normal 6 3 42" xfId="11138" xr:uid="{00000000-0005-0000-0000-00002A290000}"/>
    <cellStyle name="Normal 6 3 43" xfId="11139" xr:uid="{00000000-0005-0000-0000-00002B290000}"/>
    <cellStyle name="Normal 6 3 44" xfId="11140" xr:uid="{00000000-0005-0000-0000-00002C290000}"/>
    <cellStyle name="Normal 6 3 45" xfId="11141" xr:uid="{00000000-0005-0000-0000-00002D290000}"/>
    <cellStyle name="Normal 6 3 46" xfId="11142" xr:uid="{00000000-0005-0000-0000-00002E290000}"/>
    <cellStyle name="Normal 6 3 47" xfId="11143" xr:uid="{00000000-0005-0000-0000-00002F290000}"/>
    <cellStyle name="Normal 6 3 48" xfId="11144" xr:uid="{00000000-0005-0000-0000-000030290000}"/>
    <cellStyle name="Normal 6 3 49" xfId="11145" xr:uid="{00000000-0005-0000-0000-000031290000}"/>
    <cellStyle name="Normal 6 3 5" xfId="11146" xr:uid="{00000000-0005-0000-0000-000032290000}"/>
    <cellStyle name="Normal 6 3 50" xfId="11147" xr:uid="{00000000-0005-0000-0000-000033290000}"/>
    <cellStyle name="Normal 6 3 51" xfId="11148" xr:uid="{00000000-0005-0000-0000-000034290000}"/>
    <cellStyle name="Normal 6 3 52" xfId="11149" xr:uid="{00000000-0005-0000-0000-000035290000}"/>
    <cellStyle name="Normal 6 3 53" xfId="11150" xr:uid="{00000000-0005-0000-0000-000036290000}"/>
    <cellStyle name="Normal 6 3 54" xfId="11151" xr:uid="{00000000-0005-0000-0000-000037290000}"/>
    <cellStyle name="Normal 6 3 55" xfId="11152" xr:uid="{00000000-0005-0000-0000-000038290000}"/>
    <cellStyle name="Normal 6 3 56" xfId="11153" xr:uid="{00000000-0005-0000-0000-000039290000}"/>
    <cellStyle name="Normal 6 3 57" xfId="11154" xr:uid="{00000000-0005-0000-0000-00003A290000}"/>
    <cellStyle name="Normal 6 3 58" xfId="11155" xr:uid="{00000000-0005-0000-0000-00003B290000}"/>
    <cellStyle name="Normal 6 3 59" xfId="11156" xr:uid="{00000000-0005-0000-0000-00003C290000}"/>
    <cellStyle name="Normal 6 3 6" xfId="11157" xr:uid="{00000000-0005-0000-0000-00003D290000}"/>
    <cellStyle name="Normal 6 3 60" xfId="11158" xr:uid="{00000000-0005-0000-0000-00003E290000}"/>
    <cellStyle name="Normal 6 3 61" xfId="11159" xr:uid="{00000000-0005-0000-0000-00003F290000}"/>
    <cellStyle name="Normal 6 3 62" xfId="11160" xr:uid="{00000000-0005-0000-0000-000040290000}"/>
    <cellStyle name="Normal 6 3 63" xfId="11161" xr:uid="{00000000-0005-0000-0000-000041290000}"/>
    <cellStyle name="Normal 6 3 7" xfId="11162" xr:uid="{00000000-0005-0000-0000-000042290000}"/>
    <cellStyle name="Normal 6 3 8" xfId="11163" xr:uid="{00000000-0005-0000-0000-000043290000}"/>
    <cellStyle name="Normal 6 3 9" xfId="11164" xr:uid="{00000000-0005-0000-0000-000044290000}"/>
    <cellStyle name="Normal 6 30" xfId="11165" xr:uid="{00000000-0005-0000-0000-000045290000}"/>
    <cellStyle name="Normal 6 31" xfId="11166" xr:uid="{00000000-0005-0000-0000-000046290000}"/>
    <cellStyle name="Normal 6 32" xfId="11167" xr:uid="{00000000-0005-0000-0000-000047290000}"/>
    <cellStyle name="Normal 6 33" xfId="11168" xr:uid="{00000000-0005-0000-0000-000048290000}"/>
    <cellStyle name="Normal 6 34" xfId="11169" xr:uid="{00000000-0005-0000-0000-000049290000}"/>
    <cellStyle name="Normal 6 35" xfId="11170" xr:uid="{00000000-0005-0000-0000-00004A290000}"/>
    <cellStyle name="Normal 6 36" xfId="11171" xr:uid="{00000000-0005-0000-0000-00004B290000}"/>
    <cellStyle name="Normal 6 37" xfId="11172" xr:uid="{00000000-0005-0000-0000-00004C290000}"/>
    <cellStyle name="Normal 6 38" xfId="11173" xr:uid="{00000000-0005-0000-0000-00004D290000}"/>
    <cellStyle name="Normal 6 39" xfId="11174" xr:uid="{00000000-0005-0000-0000-00004E290000}"/>
    <cellStyle name="Normal 6 4" xfId="1931" xr:uid="{00000000-0005-0000-0000-00004F290000}"/>
    <cellStyle name="Normal 6 4 10" xfId="11175" xr:uid="{00000000-0005-0000-0000-000050290000}"/>
    <cellStyle name="Normal 6 4 11" xfId="11176" xr:uid="{00000000-0005-0000-0000-000051290000}"/>
    <cellStyle name="Normal 6 4 12" xfId="11177" xr:uid="{00000000-0005-0000-0000-000052290000}"/>
    <cellStyle name="Normal 6 4 13" xfId="11178" xr:uid="{00000000-0005-0000-0000-000053290000}"/>
    <cellStyle name="Normal 6 4 14" xfId="11179" xr:uid="{00000000-0005-0000-0000-000054290000}"/>
    <cellStyle name="Normal 6 4 15" xfId="11180" xr:uid="{00000000-0005-0000-0000-000055290000}"/>
    <cellStyle name="Normal 6 4 16" xfId="11181" xr:uid="{00000000-0005-0000-0000-000056290000}"/>
    <cellStyle name="Normal 6 4 17" xfId="11182" xr:uid="{00000000-0005-0000-0000-000057290000}"/>
    <cellStyle name="Normal 6 4 18" xfId="11183" xr:uid="{00000000-0005-0000-0000-000058290000}"/>
    <cellStyle name="Normal 6 4 19" xfId="11184" xr:uid="{00000000-0005-0000-0000-000059290000}"/>
    <cellStyle name="Normal 6 4 2" xfId="11185" xr:uid="{00000000-0005-0000-0000-00005A290000}"/>
    <cellStyle name="Normal 6 4 20" xfId="11186" xr:uid="{00000000-0005-0000-0000-00005B290000}"/>
    <cellStyle name="Normal 6 4 21" xfId="11187" xr:uid="{00000000-0005-0000-0000-00005C290000}"/>
    <cellStyle name="Normal 6 4 22" xfId="11188" xr:uid="{00000000-0005-0000-0000-00005D290000}"/>
    <cellStyle name="Normal 6 4 23" xfId="11189" xr:uid="{00000000-0005-0000-0000-00005E290000}"/>
    <cellStyle name="Normal 6 4 24" xfId="11190" xr:uid="{00000000-0005-0000-0000-00005F290000}"/>
    <cellStyle name="Normal 6 4 25" xfId="11191" xr:uid="{00000000-0005-0000-0000-000060290000}"/>
    <cellStyle name="Normal 6 4 26" xfId="11192" xr:uid="{00000000-0005-0000-0000-000061290000}"/>
    <cellStyle name="Normal 6 4 27" xfId="11193" xr:uid="{00000000-0005-0000-0000-000062290000}"/>
    <cellStyle name="Normal 6 4 28" xfId="11194" xr:uid="{00000000-0005-0000-0000-000063290000}"/>
    <cellStyle name="Normal 6 4 29" xfId="11195" xr:uid="{00000000-0005-0000-0000-000064290000}"/>
    <cellStyle name="Normal 6 4 3" xfId="11196" xr:uid="{00000000-0005-0000-0000-000065290000}"/>
    <cellStyle name="Normal 6 4 30" xfId="11197" xr:uid="{00000000-0005-0000-0000-000066290000}"/>
    <cellStyle name="Normal 6 4 31" xfId="11198" xr:uid="{00000000-0005-0000-0000-000067290000}"/>
    <cellStyle name="Normal 6 4 32" xfId="11199" xr:uid="{00000000-0005-0000-0000-000068290000}"/>
    <cellStyle name="Normal 6 4 33" xfId="11200" xr:uid="{00000000-0005-0000-0000-000069290000}"/>
    <cellStyle name="Normal 6 4 34" xfId="11201" xr:uid="{00000000-0005-0000-0000-00006A290000}"/>
    <cellStyle name="Normal 6 4 35" xfId="11202" xr:uid="{00000000-0005-0000-0000-00006B290000}"/>
    <cellStyle name="Normal 6 4 36" xfId="11203" xr:uid="{00000000-0005-0000-0000-00006C290000}"/>
    <cellStyle name="Normal 6 4 37" xfId="11204" xr:uid="{00000000-0005-0000-0000-00006D290000}"/>
    <cellStyle name="Normal 6 4 38" xfId="11205" xr:uid="{00000000-0005-0000-0000-00006E290000}"/>
    <cellStyle name="Normal 6 4 39" xfId="11206" xr:uid="{00000000-0005-0000-0000-00006F290000}"/>
    <cellStyle name="Normal 6 4 4" xfId="11207" xr:uid="{00000000-0005-0000-0000-000070290000}"/>
    <cellStyle name="Normal 6 4 40" xfId="11208" xr:uid="{00000000-0005-0000-0000-000071290000}"/>
    <cellStyle name="Normal 6 4 41" xfId="11209" xr:uid="{00000000-0005-0000-0000-000072290000}"/>
    <cellStyle name="Normal 6 4 42" xfId="11210" xr:uid="{00000000-0005-0000-0000-000073290000}"/>
    <cellStyle name="Normal 6 4 43" xfId="11211" xr:uid="{00000000-0005-0000-0000-000074290000}"/>
    <cellStyle name="Normal 6 4 44" xfId="11212" xr:uid="{00000000-0005-0000-0000-000075290000}"/>
    <cellStyle name="Normal 6 4 45" xfId="11213" xr:uid="{00000000-0005-0000-0000-000076290000}"/>
    <cellStyle name="Normal 6 4 46" xfId="11214" xr:uid="{00000000-0005-0000-0000-000077290000}"/>
    <cellStyle name="Normal 6 4 47" xfId="11215" xr:uid="{00000000-0005-0000-0000-000078290000}"/>
    <cellStyle name="Normal 6 4 48" xfId="11216" xr:uid="{00000000-0005-0000-0000-000079290000}"/>
    <cellStyle name="Normal 6 4 49" xfId="11217" xr:uid="{00000000-0005-0000-0000-00007A290000}"/>
    <cellStyle name="Normal 6 4 5" xfId="11218" xr:uid="{00000000-0005-0000-0000-00007B290000}"/>
    <cellStyle name="Normal 6 4 50" xfId="11219" xr:uid="{00000000-0005-0000-0000-00007C290000}"/>
    <cellStyle name="Normal 6 4 51" xfId="11220" xr:uid="{00000000-0005-0000-0000-00007D290000}"/>
    <cellStyle name="Normal 6 4 52" xfId="11221" xr:uid="{00000000-0005-0000-0000-00007E290000}"/>
    <cellStyle name="Normal 6 4 53" xfId="11222" xr:uid="{00000000-0005-0000-0000-00007F290000}"/>
    <cellStyle name="Normal 6 4 54" xfId="11223" xr:uid="{00000000-0005-0000-0000-000080290000}"/>
    <cellStyle name="Normal 6 4 55" xfId="11224" xr:uid="{00000000-0005-0000-0000-000081290000}"/>
    <cellStyle name="Normal 6 4 56" xfId="11225" xr:uid="{00000000-0005-0000-0000-000082290000}"/>
    <cellStyle name="Normal 6 4 57" xfId="11226" xr:uid="{00000000-0005-0000-0000-000083290000}"/>
    <cellStyle name="Normal 6 4 58" xfId="11227" xr:uid="{00000000-0005-0000-0000-000084290000}"/>
    <cellStyle name="Normal 6 4 59" xfId="11228" xr:uid="{00000000-0005-0000-0000-000085290000}"/>
    <cellStyle name="Normal 6 4 6" xfId="11229" xr:uid="{00000000-0005-0000-0000-000086290000}"/>
    <cellStyle name="Normal 6 4 60" xfId="11230" xr:uid="{00000000-0005-0000-0000-000087290000}"/>
    <cellStyle name="Normal 6 4 61" xfId="11231" xr:uid="{00000000-0005-0000-0000-000088290000}"/>
    <cellStyle name="Normal 6 4 62" xfId="11232" xr:uid="{00000000-0005-0000-0000-000089290000}"/>
    <cellStyle name="Normal 6 4 63" xfId="11233" xr:uid="{00000000-0005-0000-0000-00008A290000}"/>
    <cellStyle name="Normal 6 4 7" xfId="11234" xr:uid="{00000000-0005-0000-0000-00008B290000}"/>
    <cellStyle name="Normal 6 4 8" xfId="11235" xr:uid="{00000000-0005-0000-0000-00008C290000}"/>
    <cellStyle name="Normal 6 4 9" xfId="11236" xr:uid="{00000000-0005-0000-0000-00008D290000}"/>
    <cellStyle name="Normal 6 40" xfId="11237" xr:uid="{00000000-0005-0000-0000-00008E290000}"/>
    <cellStyle name="Normal 6 41" xfId="11238" xr:uid="{00000000-0005-0000-0000-00008F290000}"/>
    <cellStyle name="Normal 6 42" xfId="11239" xr:uid="{00000000-0005-0000-0000-000090290000}"/>
    <cellStyle name="Normal 6 43" xfId="11240" xr:uid="{00000000-0005-0000-0000-000091290000}"/>
    <cellStyle name="Normal 6 44" xfId="11241" xr:uid="{00000000-0005-0000-0000-000092290000}"/>
    <cellStyle name="Normal 6 45" xfId="11242" xr:uid="{00000000-0005-0000-0000-000093290000}"/>
    <cellStyle name="Normal 6 46" xfId="11243" xr:uid="{00000000-0005-0000-0000-000094290000}"/>
    <cellStyle name="Normal 6 47" xfId="11244" xr:uid="{00000000-0005-0000-0000-000095290000}"/>
    <cellStyle name="Normal 6 48" xfId="11245" xr:uid="{00000000-0005-0000-0000-000096290000}"/>
    <cellStyle name="Normal 6 49" xfId="11246" xr:uid="{00000000-0005-0000-0000-000097290000}"/>
    <cellStyle name="Normal 6 5" xfId="2666" xr:uid="{00000000-0005-0000-0000-000098290000}"/>
    <cellStyle name="Normal 6 5 2" xfId="4931" xr:uid="{00000000-0005-0000-0000-000099290000}"/>
    <cellStyle name="Normal 6 5 3" xfId="5568" xr:uid="{00000000-0005-0000-0000-00009A290000}"/>
    <cellStyle name="Normal 6 50" xfId="11247" xr:uid="{00000000-0005-0000-0000-00009B290000}"/>
    <cellStyle name="Normal 6 51" xfId="11248" xr:uid="{00000000-0005-0000-0000-00009C290000}"/>
    <cellStyle name="Normal 6 52" xfId="11249" xr:uid="{00000000-0005-0000-0000-00009D290000}"/>
    <cellStyle name="Normal 6 53" xfId="11250" xr:uid="{00000000-0005-0000-0000-00009E290000}"/>
    <cellStyle name="Normal 6 54" xfId="11251" xr:uid="{00000000-0005-0000-0000-00009F290000}"/>
    <cellStyle name="Normal 6 55" xfId="11252" xr:uid="{00000000-0005-0000-0000-0000A0290000}"/>
    <cellStyle name="Normal 6 56" xfId="11253" xr:uid="{00000000-0005-0000-0000-0000A1290000}"/>
    <cellStyle name="Normal 6 57" xfId="11254" xr:uid="{00000000-0005-0000-0000-0000A2290000}"/>
    <cellStyle name="Normal 6 58" xfId="11255" xr:uid="{00000000-0005-0000-0000-0000A3290000}"/>
    <cellStyle name="Normal 6 59" xfId="11256" xr:uid="{00000000-0005-0000-0000-0000A4290000}"/>
    <cellStyle name="Normal 6 6" xfId="2789" xr:uid="{00000000-0005-0000-0000-0000A5290000}"/>
    <cellStyle name="Normal 6 6 2" xfId="4991" xr:uid="{00000000-0005-0000-0000-0000A6290000}"/>
    <cellStyle name="Normal 6 6 3" xfId="5581" xr:uid="{00000000-0005-0000-0000-0000A7290000}"/>
    <cellStyle name="Normal 6 60" xfId="11257" xr:uid="{00000000-0005-0000-0000-0000A8290000}"/>
    <cellStyle name="Normal 6 61" xfId="11258" xr:uid="{00000000-0005-0000-0000-0000A9290000}"/>
    <cellStyle name="Normal 6 62" xfId="11259" xr:uid="{00000000-0005-0000-0000-0000AA290000}"/>
    <cellStyle name="Normal 6 63" xfId="11260" xr:uid="{00000000-0005-0000-0000-0000AB290000}"/>
    <cellStyle name="Normal 6 64" xfId="11261" xr:uid="{00000000-0005-0000-0000-0000AC290000}"/>
    <cellStyle name="Normal 6 65" xfId="11262" xr:uid="{00000000-0005-0000-0000-0000AD290000}"/>
    <cellStyle name="Normal 6 66" xfId="11263" xr:uid="{00000000-0005-0000-0000-0000AE290000}"/>
    <cellStyle name="Normal 6 67" xfId="11264" xr:uid="{00000000-0005-0000-0000-0000AF290000}"/>
    <cellStyle name="Normal 6 68" xfId="11265" xr:uid="{00000000-0005-0000-0000-0000B0290000}"/>
    <cellStyle name="Normal 6 69" xfId="11266" xr:uid="{00000000-0005-0000-0000-0000B1290000}"/>
    <cellStyle name="Normal 6 7" xfId="2832" xr:uid="{00000000-0005-0000-0000-0000B2290000}"/>
    <cellStyle name="Normal 6 7 2" xfId="5019" xr:uid="{00000000-0005-0000-0000-0000B3290000}"/>
    <cellStyle name="Normal 6 7 3" xfId="5594" xr:uid="{00000000-0005-0000-0000-0000B4290000}"/>
    <cellStyle name="Normal 6 70" xfId="11267" xr:uid="{00000000-0005-0000-0000-0000B5290000}"/>
    <cellStyle name="Normal 6 71" xfId="11268" xr:uid="{00000000-0005-0000-0000-0000B6290000}"/>
    <cellStyle name="Normal 6 8" xfId="2864" xr:uid="{00000000-0005-0000-0000-0000B7290000}"/>
    <cellStyle name="Normal 6 8 2" xfId="5042" xr:uid="{00000000-0005-0000-0000-0000B8290000}"/>
    <cellStyle name="Normal 6 8 3" xfId="5609" xr:uid="{00000000-0005-0000-0000-0000B9290000}"/>
    <cellStyle name="Normal 6 9" xfId="2882" xr:uid="{00000000-0005-0000-0000-0000BA290000}"/>
    <cellStyle name="Normal 6 9 2" xfId="5059" xr:uid="{00000000-0005-0000-0000-0000BB290000}"/>
    <cellStyle name="Normal 6 9 3" xfId="5629" xr:uid="{00000000-0005-0000-0000-0000BC290000}"/>
    <cellStyle name="Normal 6_Anuario Estadísticas Económicas 2010_Sector Servicios-ELBA2" xfId="760" xr:uid="{00000000-0005-0000-0000-0000BD290000}"/>
    <cellStyle name="Normal 7" xfId="761" xr:uid="{00000000-0005-0000-0000-0000BE290000}"/>
    <cellStyle name="Normal 7 10" xfId="11269" xr:uid="{00000000-0005-0000-0000-0000BF290000}"/>
    <cellStyle name="Normal 7 11" xfId="11270" xr:uid="{00000000-0005-0000-0000-0000C0290000}"/>
    <cellStyle name="Normal 7 12" xfId="11271" xr:uid="{00000000-0005-0000-0000-0000C1290000}"/>
    <cellStyle name="Normal 7 13" xfId="11272" xr:uid="{00000000-0005-0000-0000-0000C2290000}"/>
    <cellStyle name="Normal 7 14" xfId="11273" xr:uid="{00000000-0005-0000-0000-0000C3290000}"/>
    <cellStyle name="Normal 7 15" xfId="11274" xr:uid="{00000000-0005-0000-0000-0000C4290000}"/>
    <cellStyle name="Normal 7 16" xfId="11275" xr:uid="{00000000-0005-0000-0000-0000C5290000}"/>
    <cellStyle name="Normal 7 17" xfId="11276" xr:uid="{00000000-0005-0000-0000-0000C6290000}"/>
    <cellStyle name="Normal 7 18" xfId="11277" xr:uid="{00000000-0005-0000-0000-0000C7290000}"/>
    <cellStyle name="Normal 7 19" xfId="11278" xr:uid="{00000000-0005-0000-0000-0000C8290000}"/>
    <cellStyle name="Normal 7 2" xfId="762" xr:uid="{00000000-0005-0000-0000-0000C9290000}"/>
    <cellStyle name="Normal 7 2 10" xfId="11279" xr:uid="{00000000-0005-0000-0000-0000CA290000}"/>
    <cellStyle name="Normal 7 2 11" xfId="11280" xr:uid="{00000000-0005-0000-0000-0000CB290000}"/>
    <cellStyle name="Normal 7 2 12" xfId="11281" xr:uid="{00000000-0005-0000-0000-0000CC290000}"/>
    <cellStyle name="Normal 7 2 13" xfId="11282" xr:uid="{00000000-0005-0000-0000-0000CD290000}"/>
    <cellStyle name="Normal 7 2 14" xfId="11283" xr:uid="{00000000-0005-0000-0000-0000CE290000}"/>
    <cellStyle name="Normal 7 2 15" xfId="11284" xr:uid="{00000000-0005-0000-0000-0000CF290000}"/>
    <cellStyle name="Normal 7 2 16" xfId="11285" xr:uid="{00000000-0005-0000-0000-0000D0290000}"/>
    <cellStyle name="Normal 7 2 17" xfId="11286" xr:uid="{00000000-0005-0000-0000-0000D1290000}"/>
    <cellStyle name="Normal 7 2 18" xfId="11287" xr:uid="{00000000-0005-0000-0000-0000D2290000}"/>
    <cellStyle name="Normal 7 2 19" xfId="11288" xr:uid="{00000000-0005-0000-0000-0000D3290000}"/>
    <cellStyle name="Normal 7 2 2" xfId="1811" xr:uid="{00000000-0005-0000-0000-0000D4290000}"/>
    <cellStyle name="Normal 7 2 2 10" xfId="11289" xr:uid="{00000000-0005-0000-0000-0000D5290000}"/>
    <cellStyle name="Normal 7 2 2 11" xfId="11290" xr:uid="{00000000-0005-0000-0000-0000D6290000}"/>
    <cellStyle name="Normal 7 2 2 12" xfId="11291" xr:uid="{00000000-0005-0000-0000-0000D7290000}"/>
    <cellStyle name="Normal 7 2 2 13" xfId="11292" xr:uid="{00000000-0005-0000-0000-0000D8290000}"/>
    <cellStyle name="Normal 7 2 2 14" xfId="11293" xr:uid="{00000000-0005-0000-0000-0000D9290000}"/>
    <cellStyle name="Normal 7 2 2 15" xfId="11294" xr:uid="{00000000-0005-0000-0000-0000DA290000}"/>
    <cellStyle name="Normal 7 2 2 16" xfId="11295" xr:uid="{00000000-0005-0000-0000-0000DB290000}"/>
    <cellStyle name="Normal 7 2 2 17" xfId="11296" xr:uid="{00000000-0005-0000-0000-0000DC290000}"/>
    <cellStyle name="Normal 7 2 2 18" xfId="11297" xr:uid="{00000000-0005-0000-0000-0000DD290000}"/>
    <cellStyle name="Normal 7 2 2 19" xfId="11298" xr:uid="{00000000-0005-0000-0000-0000DE290000}"/>
    <cellStyle name="Normal 7 2 2 2" xfId="11299" xr:uid="{00000000-0005-0000-0000-0000DF290000}"/>
    <cellStyle name="Normal 7 2 2 20" xfId="11300" xr:uid="{00000000-0005-0000-0000-0000E0290000}"/>
    <cellStyle name="Normal 7 2 2 21" xfId="11301" xr:uid="{00000000-0005-0000-0000-0000E1290000}"/>
    <cellStyle name="Normal 7 2 2 22" xfId="11302" xr:uid="{00000000-0005-0000-0000-0000E2290000}"/>
    <cellStyle name="Normal 7 2 2 23" xfId="11303" xr:uid="{00000000-0005-0000-0000-0000E3290000}"/>
    <cellStyle name="Normal 7 2 2 24" xfId="11304" xr:uid="{00000000-0005-0000-0000-0000E4290000}"/>
    <cellStyle name="Normal 7 2 2 25" xfId="11305" xr:uid="{00000000-0005-0000-0000-0000E5290000}"/>
    <cellStyle name="Normal 7 2 2 26" xfId="11306" xr:uid="{00000000-0005-0000-0000-0000E6290000}"/>
    <cellStyle name="Normal 7 2 2 27" xfId="11307" xr:uid="{00000000-0005-0000-0000-0000E7290000}"/>
    <cellStyle name="Normal 7 2 2 28" xfId="11308" xr:uid="{00000000-0005-0000-0000-0000E8290000}"/>
    <cellStyle name="Normal 7 2 2 29" xfId="11309" xr:uid="{00000000-0005-0000-0000-0000E9290000}"/>
    <cellStyle name="Normal 7 2 2 3" xfId="11310" xr:uid="{00000000-0005-0000-0000-0000EA290000}"/>
    <cellStyle name="Normal 7 2 2 30" xfId="11311" xr:uid="{00000000-0005-0000-0000-0000EB290000}"/>
    <cellStyle name="Normal 7 2 2 31" xfId="11312" xr:uid="{00000000-0005-0000-0000-0000EC290000}"/>
    <cellStyle name="Normal 7 2 2 32" xfId="11313" xr:uid="{00000000-0005-0000-0000-0000ED290000}"/>
    <cellStyle name="Normal 7 2 2 33" xfId="11314" xr:uid="{00000000-0005-0000-0000-0000EE290000}"/>
    <cellStyle name="Normal 7 2 2 34" xfId="11315" xr:uid="{00000000-0005-0000-0000-0000EF290000}"/>
    <cellStyle name="Normal 7 2 2 35" xfId="11316" xr:uid="{00000000-0005-0000-0000-0000F0290000}"/>
    <cellStyle name="Normal 7 2 2 36" xfId="11317" xr:uid="{00000000-0005-0000-0000-0000F1290000}"/>
    <cellStyle name="Normal 7 2 2 37" xfId="11318" xr:uid="{00000000-0005-0000-0000-0000F2290000}"/>
    <cellStyle name="Normal 7 2 2 38" xfId="11319" xr:uid="{00000000-0005-0000-0000-0000F3290000}"/>
    <cellStyle name="Normal 7 2 2 39" xfId="11320" xr:uid="{00000000-0005-0000-0000-0000F4290000}"/>
    <cellStyle name="Normal 7 2 2 4" xfId="11321" xr:uid="{00000000-0005-0000-0000-0000F5290000}"/>
    <cellStyle name="Normal 7 2 2 40" xfId="11322" xr:uid="{00000000-0005-0000-0000-0000F6290000}"/>
    <cellStyle name="Normal 7 2 2 41" xfId="11323" xr:uid="{00000000-0005-0000-0000-0000F7290000}"/>
    <cellStyle name="Normal 7 2 2 42" xfId="11324" xr:uid="{00000000-0005-0000-0000-0000F8290000}"/>
    <cellStyle name="Normal 7 2 2 43" xfId="11325" xr:uid="{00000000-0005-0000-0000-0000F9290000}"/>
    <cellStyle name="Normal 7 2 2 44" xfId="11326" xr:uid="{00000000-0005-0000-0000-0000FA290000}"/>
    <cellStyle name="Normal 7 2 2 45" xfId="11327" xr:uid="{00000000-0005-0000-0000-0000FB290000}"/>
    <cellStyle name="Normal 7 2 2 46" xfId="11328" xr:uid="{00000000-0005-0000-0000-0000FC290000}"/>
    <cellStyle name="Normal 7 2 2 47" xfId="11329" xr:uid="{00000000-0005-0000-0000-0000FD290000}"/>
    <cellStyle name="Normal 7 2 2 48" xfId="11330" xr:uid="{00000000-0005-0000-0000-0000FE290000}"/>
    <cellStyle name="Normal 7 2 2 49" xfId="11331" xr:uid="{00000000-0005-0000-0000-0000FF290000}"/>
    <cellStyle name="Normal 7 2 2 5" xfId="11332" xr:uid="{00000000-0005-0000-0000-0000002A0000}"/>
    <cellStyle name="Normal 7 2 2 50" xfId="11333" xr:uid="{00000000-0005-0000-0000-0000012A0000}"/>
    <cellStyle name="Normal 7 2 2 51" xfId="11334" xr:uid="{00000000-0005-0000-0000-0000022A0000}"/>
    <cellStyle name="Normal 7 2 2 52" xfId="11335" xr:uid="{00000000-0005-0000-0000-0000032A0000}"/>
    <cellStyle name="Normal 7 2 2 53" xfId="11336" xr:uid="{00000000-0005-0000-0000-0000042A0000}"/>
    <cellStyle name="Normal 7 2 2 54" xfId="11337" xr:uid="{00000000-0005-0000-0000-0000052A0000}"/>
    <cellStyle name="Normal 7 2 2 55" xfId="11338" xr:uid="{00000000-0005-0000-0000-0000062A0000}"/>
    <cellStyle name="Normal 7 2 2 56" xfId="11339" xr:uid="{00000000-0005-0000-0000-0000072A0000}"/>
    <cellStyle name="Normal 7 2 2 57" xfId="11340" xr:uid="{00000000-0005-0000-0000-0000082A0000}"/>
    <cellStyle name="Normal 7 2 2 58" xfId="11341" xr:uid="{00000000-0005-0000-0000-0000092A0000}"/>
    <cellStyle name="Normal 7 2 2 59" xfId="11342" xr:uid="{00000000-0005-0000-0000-00000A2A0000}"/>
    <cellStyle name="Normal 7 2 2 6" xfId="11343" xr:uid="{00000000-0005-0000-0000-00000B2A0000}"/>
    <cellStyle name="Normal 7 2 2 60" xfId="11344" xr:uid="{00000000-0005-0000-0000-00000C2A0000}"/>
    <cellStyle name="Normal 7 2 2 61" xfId="11345" xr:uid="{00000000-0005-0000-0000-00000D2A0000}"/>
    <cellStyle name="Normal 7 2 2 62" xfId="11346" xr:uid="{00000000-0005-0000-0000-00000E2A0000}"/>
    <cellStyle name="Normal 7 2 2 63" xfId="11347" xr:uid="{00000000-0005-0000-0000-00000F2A0000}"/>
    <cellStyle name="Normal 7 2 2 7" xfId="11348" xr:uid="{00000000-0005-0000-0000-0000102A0000}"/>
    <cellStyle name="Normal 7 2 2 8" xfId="11349" xr:uid="{00000000-0005-0000-0000-0000112A0000}"/>
    <cellStyle name="Normal 7 2 2 9" xfId="11350" xr:uid="{00000000-0005-0000-0000-0000122A0000}"/>
    <cellStyle name="Normal 7 2 20" xfId="11351" xr:uid="{00000000-0005-0000-0000-0000132A0000}"/>
    <cellStyle name="Normal 7 2 21" xfId="11352" xr:uid="{00000000-0005-0000-0000-0000142A0000}"/>
    <cellStyle name="Normal 7 2 22" xfId="11353" xr:uid="{00000000-0005-0000-0000-0000152A0000}"/>
    <cellStyle name="Normal 7 2 23" xfId="11354" xr:uid="{00000000-0005-0000-0000-0000162A0000}"/>
    <cellStyle name="Normal 7 2 24" xfId="11355" xr:uid="{00000000-0005-0000-0000-0000172A0000}"/>
    <cellStyle name="Normal 7 2 25" xfId="11356" xr:uid="{00000000-0005-0000-0000-0000182A0000}"/>
    <cellStyle name="Normal 7 2 26" xfId="11357" xr:uid="{00000000-0005-0000-0000-0000192A0000}"/>
    <cellStyle name="Normal 7 2 27" xfId="11358" xr:uid="{00000000-0005-0000-0000-00001A2A0000}"/>
    <cellStyle name="Normal 7 2 28" xfId="11359" xr:uid="{00000000-0005-0000-0000-00001B2A0000}"/>
    <cellStyle name="Normal 7 2 29" xfId="11360" xr:uid="{00000000-0005-0000-0000-00001C2A0000}"/>
    <cellStyle name="Normal 7 2 3" xfId="4574" xr:uid="{00000000-0005-0000-0000-00001D2A0000}"/>
    <cellStyle name="Normal 7 2 30" xfId="11361" xr:uid="{00000000-0005-0000-0000-00001E2A0000}"/>
    <cellStyle name="Normal 7 2 31" xfId="11362" xr:uid="{00000000-0005-0000-0000-00001F2A0000}"/>
    <cellStyle name="Normal 7 2 32" xfId="11363" xr:uid="{00000000-0005-0000-0000-0000202A0000}"/>
    <cellStyle name="Normal 7 2 33" xfId="11364" xr:uid="{00000000-0005-0000-0000-0000212A0000}"/>
    <cellStyle name="Normal 7 2 34" xfId="11365" xr:uid="{00000000-0005-0000-0000-0000222A0000}"/>
    <cellStyle name="Normal 7 2 35" xfId="11366" xr:uid="{00000000-0005-0000-0000-0000232A0000}"/>
    <cellStyle name="Normal 7 2 36" xfId="11367" xr:uid="{00000000-0005-0000-0000-0000242A0000}"/>
    <cellStyle name="Normal 7 2 37" xfId="11368" xr:uid="{00000000-0005-0000-0000-0000252A0000}"/>
    <cellStyle name="Normal 7 2 38" xfId="11369" xr:uid="{00000000-0005-0000-0000-0000262A0000}"/>
    <cellStyle name="Normal 7 2 39" xfId="11370" xr:uid="{00000000-0005-0000-0000-0000272A0000}"/>
    <cellStyle name="Normal 7 2 4" xfId="5034" xr:uid="{00000000-0005-0000-0000-0000282A0000}"/>
    <cellStyle name="Normal 7 2 40" xfId="11371" xr:uid="{00000000-0005-0000-0000-0000292A0000}"/>
    <cellStyle name="Normal 7 2 41" xfId="11372" xr:uid="{00000000-0005-0000-0000-00002A2A0000}"/>
    <cellStyle name="Normal 7 2 42" xfId="11373" xr:uid="{00000000-0005-0000-0000-00002B2A0000}"/>
    <cellStyle name="Normal 7 2 43" xfId="11374" xr:uid="{00000000-0005-0000-0000-00002C2A0000}"/>
    <cellStyle name="Normal 7 2 44" xfId="11375" xr:uid="{00000000-0005-0000-0000-00002D2A0000}"/>
    <cellStyle name="Normal 7 2 45" xfId="11376" xr:uid="{00000000-0005-0000-0000-00002E2A0000}"/>
    <cellStyle name="Normal 7 2 46" xfId="11377" xr:uid="{00000000-0005-0000-0000-00002F2A0000}"/>
    <cellStyle name="Normal 7 2 47" xfId="11378" xr:uid="{00000000-0005-0000-0000-0000302A0000}"/>
    <cellStyle name="Normal 7 2 48" xfId="11379" xr:uid="{00000000-0005-0000-0000-0000312A0000}"/>
    <cellStyle name="Normal 7 2 49" xfId="11380" xr:uid="{00000000-0005-0000-0000-0000322A0000}"/>
    <cellStyle name="Normal 7 2 5" xfId="11381" xr:uid="{00000000-0005-0000-0000-0000332A0000}"/>
    <cellStyle name="Normal 7 2 50" xfId="11382" xr:uid="{00000000-0005-0000-0000-0000342A0000}"/>
    <cellStyle name="Normal 7 2 51" xfId="11383" xr:uid="{00000000-0005-0000-0000-0000352A0000}"/>
    <cellStyle name="Normal 7 2 52" xfId="11384" xr:uid="{00000000-0005-0000-0000-0000362A0000}"/>
    <cellStyle name="Normal 7 2 53" xfId="11385" xr:uid="{00000000-0005-0000-0000-0000372A0000}"/>
    <cellStyle name="Normal 7 2 54" xfId="11386" xr:uid="{00000000-0005-0000-0000-0000382A0000}"/>
    <cellStyle name="Normal 7 2 55" xfId="11387" xr:uid="{00000000-0005-0000-0000-0000392A0000}"/>
    <cellStyle name="Normal 7 2 56" xfId="11388" xr:uid="{00000000-0005-0000-0000-00003A2A0000}"/>
    <cellStyle name="Normal 7 2 57" xfId="11389" xr:uid="{00000000-0005-0000-0000-00003B2A0000}"/>
    <cellStyle name="Normal 7 2 58" xfId="11390" xr:uid="{00000000-0005-0000-0000-00003C2A0000}"/>
    <cellStyle name="Normal 7 2 59" xfId="11391" xr:uid="{00000000-0005-0000-0000-00003D2A0000}"/>
    <cellStyle name="Normal 7 2 6" xfId="11392" xr:uid="{00000000-0005-0000-0000-00003E2A0000}"/>
    <cellStyle name="Normal 7 2 60" xfId="11393" xr:uid="{00000000-0005-0000-0000-00003F2A0000}"/>
    <cellStyle name="Normal 7 2 61" xfId="11394" xr:uid="{00000000-0005-0000-0000-0000402A0000}"/>
    <cellStyle name="Normal 7 2 62" xfId="11395" xr:uid="{00000000-0005-0000-0000-0000412A0000}"/>
    <cellStyle name="Normal 7 2 63" xfId="11396" xr:uid="{00000000-0005-0000-0000-0000422A0000}"/>
    <cellStyle name="Normal 7 2 64" xfId="11397" xr:uid="{00000000-0005-0000-0000-0000432A0000}"/>
    <cellStyle name="Normal 7 2 65" xfId="11398" xr:uid="{00000000-0005-0000-0000-0000442A0000}"/>
    <cellStyle name="Normal 7 2 66" xfId="11399" xr:uid="{00000000-0005-0000-0000-0000452A0000}"/>
    <cellStyle name="Normal 7 2 7" xfId="11400" xr:uid="{00000000-0005-0000-0000-0000462A0000}"/>
    <cellStyle name="Normal 7 2 8" xfId="11401" xr:uid="{00000000-0005-0000-0000-0000472A0000}"/>
    <cellStyle name="Normal 7 2 9" xfId="11402" xr:uid="{00000000-0005-0000-0000-0000482A0000}"/>
    <cellStyle name="Normal 7 20" xfId="11403" xr:uid="{00000000-0005-0000-0000-0000492A0000}"/>
    <cellStyle name="Normal 7 21" xfId="11404" xr:uid="{00000000-0005-0000-0000-00004A2A0000}"/>
    <cellStyle name="Normal 7 22" xfId="11405" xr:uid="{00000000-0005-0000-0000-00004B2A0000}"/>
    <cellStyle name="Normal 7 23" xfId="11406" xr:uid="{00000000-0005-0000-0000-00004C2A0000}"/>
    <cellStyle name="Normal 7 24" xfId="11407" xr:uid="{00000000-0005-0000-0000-00004D2A0000}"/>
    <cellStyle name="Normal 7 25" xfId="11408" xr:uid="{00000000-0005-0000-0000-00004E2A0000}"/>
    <cellStyle name="Normal 7 26" xfId="11409" xr:uid="{00000000-0005-0000-0000-00004F2A0000}"/>
    <cellStyle name="Normal 7 27" xfId="11410" xr:uid="{00000000-0005-0000-0000-0000502A0000}"/>
    <cellStyle name="Normal 7 28" xfId="11411" xr:uid="{00000000-0005-0000-0000-0000512A0000}"/>
    <cellStyle name="Normal 7 29" xfId="11412" xr:uid="{00000000-0005-0000-0000-0000522A0000}"/>
    <cellStyle name="Normal 7 3" xfId="763" xr:uid="{00000000-0005-0000-0000-0000532A0000}"/>
    <cellStyle name="Normal 7 3 10" xfId="11413" xr:uid="{00000000-0005-0000-0000-0000542A0000}"/>
    <cellStyle name="Normal 7 3 11" xfId="11414" xr:uid="{00000000-0005-0000-0000-0000552A0000}"/>
    <cellStyle name="Normal 7 3 12" xfId="11415" xr:uid="{00000000-0005-0000-0000-0000562A0000}"/>
    <cellStyle name="Normal 7 3 13" xfId="11416" xr:uid="{00000000-0005-0000-0000-0000572A0000}"/>
    <cellStyle name="Normal 7 3 14" xfId="11417" xr:uid="{00000000-0005-0000-0000-0000582A0000}"/>
    <cellStyle name="Normal 7 3 15" xfId="11418" xr:uid="{00000000-0005-0000-0000-0000592A0000}"/>
    <cellStyle name="Normal 7 3 16" xfId="11419" xr:uid="{00000000-0005-0000-0000-00005A2A0000}"/>
    <cellStyle name="Normal 7 3 17" xfId="11420" xr:uid="{00000000-0005-0000-0000-00005B2A0000}"/>
    <cellStyle name="Normal 7 3 18" xfId="11421" xr:uid="{00000000-0005-0000-0000-00005C2A0000}"/>
    <cellStyle name="Normal 7 3 19" xfId="11422" xr:uid="{00000000-0005-0000-0000-00005D2A0000}"/>
    <cellStyle name="Normal 7 3 2" xfId="11423" xr:uid="{00000000-0005-0000-0000-00005E2A0000}"/>
    <cellStyle name="Normal 7 3 20" xfId="11424" xr:uid="{00000000-0005-0000-0000-00005F2A0000}"/>
    <cellStyle name="Normal 7 3 21" xfId="11425" xr:uid="{00000000-0005-0000-0000-0000602A0000}"/>
    <cellStyle name="Normal 7 3 22" xfId="11426" xr:uid="{00000000-0005-0000-0000-0000612A0000}"/>
    <cellStyle name="Normal 7 3 23" xfId="11427" xr:uid="{00000000-0005-0000-0000-0000622A0000}"/>
    <cellStyle name="Normal 7 3 24" xfId="11428" xr:uid="{00000000-0005-0000-0000-0000632A0000}"/>
    <cellStyle name="Normal 7 3 25" xfId="11429" xr:uid="{00000000-0005-0000-0000-0000642A0000}"/>
    <cellStyle name="Normal 7 3 26" xfId="11430" xr:uid="{00000000-0005-0000-0000-0000652A0000}"/>
    <cellStyle name="Normal 7 3 27" xfId="11431" xr:uid="{00000000-0005-0000-0000-0000662A0000}"/>
    <cellStyle name="Normal 7 3 28" xfId="11432" xr:uid="{00000000-0005-0000-0000-0000672A0000}"/>
    <cellStyle name="Normal 7 3 29" xfId="11433" xr:uid="{00000000-0005-0000-0000-0000682A0000}"/>
    <cellStyle name="Normal 7 3 3" xfId="11434" xr:uid="{00000000-0005-0000-0000-0000692A0000}"/>
    <cellStyle name="Normal 7 3 30" xfId="11435" xr:uid="{00000000-0005-0000-0000-00006A2A0000}"/>
    <cellStyle name="Normal 7 3 31" xfId="11436" xr:uid="{00000000-0005-0000-0000-00006B2A0000}"/>
    <cellStyle name="Normal 7 3 32" xfId="11437" xr:uid="{00000000-0005-0000-0000-00006C2A0000}"/>
    <cellStyle name="Normal 7 3 33" xfId="11438" xr:uid="{00000000-0005-0000-0000-00006D2A0000}"/>
    <cellStyle name="Normal 7 3 34" xfId="11439" xr:uid="{00000000-0005-0000-0000-00006E2A0000}"/>
    <cellStyle name="Normal 7 3 35" xfId="11440" xr:uid="{00000000-0005-0000-0000-00006F2A0000}"/>
    <cellStyle name="Normal 7 3 36" xfId="11441" xr:uid="{00000000-0005-0000-0000-0000702A0000}"/>
    <cellStyle name="Normal 7 3 37" xfId="11442" xr:uid="{00000000-0005-0000-0000-0000712A0000}"/>
    <cellStyle name="Normal 7 3 38" xfId="11443" xr:uid="{00000000-0005-0000-0000-0000722A0000}"/>
    <cellStyle name="Normal 7 3 39" xfId="11444" xr:uid="{00000000-0005-0000-0000-0000732A0000}"/>
    <cellStyle name="Normal 7 3 4" xfId="11445" xr:uid="{00000000-0005-0000-0000-0000742A0000}"/>
    <cellStyle name="Normal 7 3 40" xfId="11446" xr:uid="{00000000-0005-0000-0000-0000752A0000}"/>
    <cellStyle name="Normal 7 3 41" xfId="11447" xr:uid="{00000000-0005-0000-0000-0000762A0000}"/>
    <cellStyle name="Normal 7 3 42" xfId="11448" xr:uid="{00000000-0005-0000-0000-0000772A0000}"/>
    <cellStyle name="Normal 7 3 43" xfId="11449" xr:uid="{00000000-0005-0000-0000-0000782A0000}"/>
    <cellStyle name="Normal 7 3 44" xfId="11450" xr:uid="{00000000-0005-0000-0000-0000792A0000}"/>
    <cellStyle name="Normal 7 3 45" xfId="11451" xr:uid="{00000000-0005-0000-0000-00007A2A0000}"/>
    <cellStyle name="Normal 7 3 46" xfId="11452" xr:uid="{00000000-0005-0000-0000-00007B2A0000}"/>
    <cellStyle name="Normal 7 3 47" xfId="11453" xr:uid="{00000000-0005-0000-0000-00007C2A0000}"/>
    <cellStyle name="Normal 7 3 48" xfId="11454" xr:uid="{00000000-0005-0000-0000-00007D2A0000}"/>
    <cellStyle name="Normal 7 3 49" xfId="11455" xr:uid="{00000000-0005-0000-0000-00007E2A0000}"/>
    <cellStyle name="Normal 7 3 5" xfId="11456" xr:uid="{00000000-0005-0000-0000-00007F2A0000}"/>
    <cellStyle name="Normal 7 3 50" xfId="11457" xr:uid="{00000000-0005-0000-0000-0000802A0000}"/>
    <cellStyle name="Normal 7 3 51" xfId="11458" xr:uid="{00000000-0005-0000-0000-0000812A0000}"/>
    <cellStyle name="Normal 7 3 52" xfId="11459" xr:uid="{00000000-0005-0000-0000-0000822A0000}"/>
    <cellStyle name="Normal 7 3 53" xfId="11460" xr:uid="{00000000-0005-0000-0000-0000832A0000}"/>
    <cellStyle name="Normal 7 3 54" xfId="11461" xr:uid="{00000000-0005-0000-0000-0000842A0000}"/>
    <cellStyle name="Normal 7 3 55" xfId="11462" xr:uid="{00000000-0005-0000-0000-0000852A0000}"/>
    <cellStyle name="Normal 7 3 56" xfId="11463" xr:uid="{00000000-0005-0000-0000-0000862A0000}"/>
    <cellStyle name="Normal 7 3 57" xfId="11464" xr:uid="{00000000-0005-0000-0000-0000872A0000}"/>
    <cellStyle name="Normal 7 3 58" xfId="11465" xr:uid="{00000000-0005-0000-0000-0000882A0000}"/>
    <cellStyle name="Normal 7 3 59" xfId="11466" xr:uid="{00000000-0005-0000-0000-0000892A0000}"/>
    <cellStyle name="Normal 7 3 6" xfId="11467" xr:uid="{00000000-0005-0000-0000-00008A2A0000}"/>
    <cellStyle name="Normal 7 3 60" xfId="11468" xr:uid="{00000000-0005-0000-0000-00008B2A0000}"/>
    <cellStyle name="Normal 7 3 61" xfId="11469" xr:uid="{00000000-0005-0000-0000-00008C2A0000}"/>
    <cellStyle name="Normal 7 3 62" xfId="11470" xr:uid="{00000000-0005-0000-0000-00008D2A0000}"/>
    <cellStyle name="Normal 7 3 63" xfId="11471" xr:uid="{00000000-0005-0000-0000-00008E2A0000}"/>
    <cellStyle name="Normal 7 3 7" xfId="11472" xr:uid="{00000000-0005-0000-0000-00008F2A0000}"/>
    <cellStyle name="Normal 7 3 8" xfId="11473" xr:uid="{00000000-0005-0000-0000-0000902A0000}"/>
    <cellStyle name="Normal 7 3 9" xfId="11474" xr:uid="{00000000-0005-0000-0000-0000912A0000}"/>
    <cellStyle name="Normal 7 30" xfId="11475" xr:uid="{00000000-0005-0000-0000-0000922A0000}"/>
    <cellStyle name="Normal 7 31" xfId="11476" xr:uid="{00000000-0005-0000-0000-0000932A0000}"/>
    <cellStyle name="Normal 7 32" xfId="11477" xr:uid="{00000000-0005-0000-0000-0000942A0000}"/>
    <cellStyle name="Normal 7 33" xfId="11478" xr:uid="{00000000-0005-0000-0000-0000952A0000}"/>
    <cellStyle name="Normal 7 34" xfId="11479" xr:uid="{00000000-0005-0000-0000-0000962A0000}"/>
    <cellStyle name="Normal 7 35" xfId="11480" xr:uid="{00000000-0005-0000-0000-0000972A0000}"/>
    <cellStyle name="Normal 7 36" xfId="11481" xr:uid="{00000000-0005-0000-0000-0000982A0000}"/>
    <cellStyle name="Normal 7 37" xfId="11482" xr:uid="{00000000-0005-0000-0000-0000992A0000}"/>
    <cellStyle name="Normal 7 38" xfId="11483" xr:uid="{00000000-0005-0000-0000-00009A2A0000}"/>
    <cellStyle name="Normal 7 39" xfId="11484" xr:uid="{00000000-0005-0000-0000-00009B2A0000}"/>
    <cellStyle name="Normal 7 4" xfId="764" xr:uid="{00000000-0005-0000-0000-00009C2A0000}"/>
    <cellStyle name="Normal 7 4 10" xfId="11485" xr:uid="{00000000-0005-0000-0000-00009D2A0000}"/>
    <cellStyle name="Normal 7 4 11" xfId="11486" xr:uid="{00000000-0005-0000-0000-00009E2A0000}"/>
    <cellStyle name="Normal 7 4 12" xfId="11487" xr:uid="{00000000-0005-0000-0000-00009F2A0000}"/>
    <cellStyle name="Normal 7 4 13" xfId="11488" xr:uid="{00000000-0005-0000-0000-0000A02A0000}"/>
    <cellStyle name="Normal 7 4 14" xfId="11489" xr:uid="{00000000-0005-0000-0000-0000A12A0000}"/>
    <cellStyle name="Normal 7 4 15" xfId="11490" xr:uid="{00000000-0005-0000-0000-0000A22A0000}"/>
    <cellStyle name="Normal 7 4 16" xfId="11491" xr:uid="{00000000-0005-0000-0000-0000A32A0000}"/>
    <cellStyle name="Normal 7 4 17" xfId="11492" xr:uid="{00000000-0005-0000-0000-0000A42A0000}"/>
    <cellStyle name="Normal 7 4 18" xfId="11493" xr:uid="{00000000-0005-0000-0000-0000A52A0000}"/>
    <cellStyle name="Normal 7 4 19" xfId="11494" xr:uid="{00000000-0005-0000-0000-0000A62A0000}"/>
    <cellStyle name="Normal 7 4 2" xfId="1812" xr:uid="{00000000-0005-0000-0000-0000A72A0000}"/>
    <cellStyle name="Normal 7 4 20" xfId="11495" xr:uid="{00000000-0005-0000-0000-0000A82A0000}"/>
    <cellStyle name="Normal 7 4 21" xfId="11496" xr:uid="{00000000-0005-0000-0000-0000A92A0000}"/>
    <cellStyle name="Normal 7 4 22" xfId="11497" xr:uid="{00000000-0005-0000-0000-0000AA2A0000}"/>
    <cellStyle name="Normal 7 4 23" xfId="11498" xr:uid="{00000000-0005-0000-0000-0000AB2A0000}"/>
    <cellStyle name="Normal 7 4 24" xfId="11499" xr:uid="{00000000-0005-0000-0000-0000AC2A0000}"/>
    <cellStyle name="Normal 7 4 25" xfId="11500" xr:uid="{00000000-0005-0000-0000-0000AD2A0000}"/>
    <cellStyle name="Normal 7 4 26" xfId="11501" xr:uid="{00000000-0005-0000-0000-0000AE2A0000}"/>
    <cellStyle name="Normal 7 4 27" xfId="11502" xr:uid="{00000000-0005-0000-0000-0000AF2A0000}"/>
    <cellStyle name="Normal 7 4 28" xfId="11503" xr:uid="{00000000-0005-0000-0000-0000B02A0000}"/>
    <cellStyle name="Normal 7 4 29" xfId="11504" xr:uid="{00000000-0005-0000-0000-0000B12A0000}"/>
    <cellStyle name="Normal 7 4 3" xfId="4575" xr:uid="{00000000-0005-0000-0000-0000B22A0000}"/>
    <cellStyle name="Normal 7 4 30" xfId="11505" xr:uid="{00000000-0005-0000-0000-0000B32A0000}"/>
    <cellStyle name="Normal 7 4 31" xfId="11506" xr:uid="{00000000-0005-0000-0000-0000B42A0000}"/>
    <cellStyle name="Normal 7 4 32" xfId="11507" xr:uid="{00000000-0005-0000-0000-0000B52A0000}"/>
    <cellStyle name="Normal 7 4 33" xfId="11508" xr:uid="{00000000-0005-0000-0000-0000B62A0000}"/>
    <cellStyle name="Normal 7 4 34" xfId="11509" xr:uid="{00000000-0005-0000-0000-0000B72A0000}"/>
    <cellStyle name="Normal 7 4 35" xfId="11510" xr:uid="{00000000-0005-0000-0000-0000B82A0000}"/>
    <cellStyle name="Normal 7 4 36" xfId="11511" xr:uid="{00000000-0005-0000-0000-0000B92A0000}"/>
    <cellStyle name="Normal 7 4 37" xfId="11512" xr:uid="{00000000-0005-0000-0000-0000BA2A0000}"/>
    <cellStyle name="Normal 7 4 38" xfId="11513" xr:uid="{00000000-0005-0000-0000-0000BB2A0000}"/>
    <cellStyle name="Normal 7 4 39" xfId="11514" xr:uid="{00000000-0005-0000-0000-0000BC2A0000}"/>
    <cellStyle name="Normal 7 4 4" xfId="4934" xr:uid="{00000000-0005-0000-0000-0000BD2A0000}"/>
    <cellStyle name="Normal 7 4 40" xfId="11515" xr:uid="{00000000-0005-0000-0000-0000BE2A0000}"/>
    <cellStyle name="Normal 7 4 41" xfId="11516" xr:uid="{00000000-0005-0000-0000-0000BF2A0000}"/>
    <cellStyle name="Normal 7 4 42" xfId="11517" xr:uid="{00000000-0005-0000-0000-0000C02A0000}"/>
    <cellStyle name="Normal 7 4 43" xfId="11518" xr:uid="{00000000-0005-0000-0000-0000C12A0000}"/>
    <cellStyle name="Normal 7 4 44" xfId="11519" xr:uid="{00000000-0005-0000-0000-0000C22A0000}"/>
    <cellStyle name="Normal 7 4 45" xfId="11520" xr:uid="{00000000-0005-0000-0000-0000C32A0000}"/>
    <cellStyle name="Normal 7 4 46" xfId="11521" xr:uid="{00000000-0005-0000-0000-0000C42A0000}"/>
    <cellStyle name="Normal 7 4 47" xfId="11522" xr:uid="{00000000-0005-0000-0000-0000C52A0000}"/>
    <cellStyle name="Normal 7 4 48" xfId="11523" xr:uid="{00000000-0005-0000-0000-0000C62A0000}"/>
    <cellStyle name="Normal 7 4 49" xfId="11524" xr:uid="{00000000-0005-0000-0000-0000C72A0000}"/>
    <cellStyle name="Normal 7 4 5" xfId="11525" xr:uid="{00000000-0005-0000-0000-0000C82A0000}"/>
    <cellStyle name="Normal 7 4 50" xfId="11526" xr:uid="{00000000-0005-0000-0000-0000C92A0000}"/>
    <cellStyle name="Normal 7 4 51" xfId="11527" xr:uid="{00000000-0005-0000-0000-0000CA2A0000}"/>
    <cellStyle name="Normal 7 4 52" xfId="11528" xr:uid="{00000000-0005-0000-0000-0000CB2A0000}"/>
    <cellStyle name="Normal 7 4 53" xfId="11529" xr:uid="{00000000-0005-0000-0000-0000CC2A0000}"/>
    <cellStyle name="Normal 7 4 54" xfId="11530" xr:uid="{00000000-0005-0000-0000-0000CD2A0000}"/>
    <cellStyle name="Normal 7 4 55" xfId="11531" xr:uid="{00000000-0005-0000-0000-0000CE2A0000}"/>
    <cellStyle name="Normal 7 4 56" xfId="11532" xr:uid="{00000000-0005-0000-0000-0000CF2A0000}"/>
    <cellStyle name="Normal 7 4 57" xfId="11533" xr:uid="{00000000-0005-0000-0000-0000D02A0000}"/>
    <cellStyle name="Normal 7 4 58" xfId="11534" xr:uid="{00000000-0005-0000-0000-0000D12A0000}"/>
    <cellStyle name="Normal 7 4 59" xfId="11535" xr:uid="{00000000-0005-0000-0000-0000D22A0000}"/>
    <cellStyle name="Normal 7 4 6" xfId="11536" xr:uid="{00000000-0005-0000-0000-0000D32A0000}"/>
    <cellStyle name="Normal 7 4 60" xfId="11537" xr:uid="{00000000-0005-0000-0000-0000D42A0000}"/>
    <cellStyle name="Normal 7 4 61" xfId="11538" xr:uid="{00000000-0005-0000-0000-0000D52A0000}"/>
    <cellStyle name="Normal 7 4 62" xfId="11539" xr:uid="{00000000-0005-0000-0000-0000D62A0000}"/>
    <cellStyle name="Normal 7 4 63" xfId="11540" xr:uid="{00000000-0005-0000-0000-0000D72A0000}"/>
    <cellStyle name="Normal 7 4 64" xfId="11541" xr:uid="{00000000-0005-0000-0000-0000D82A0000}"/>
    <cellStyle name="Normal 7 4 65" xfId="11542" xr:uid="{00000000-0005-0000-0000-0000D92A0000}"/>
    <cellStyle name="Normal 7 4 66" xfId="11543" xr:uid="{00000000-0005-0000-0000-0000DA2A0000}"/>
    <cellStyle name="Normal 7 4 7" xfId="11544" xr:uid="{00000000-0005-0000-0000-0000DB2A0000}"/>
    <cellStyle name="Normal 7 4 8" xfId="11545" xr:uid="{00000000-0005-0000-0000-0000DC2A0000}"/>
    <cellStyle name="Normal 7 4 9" xfId="11546" xr:uid="{00000000-0005-0000-0000-0000DD2A0000}"/>
    <cellStyle name="Normal 7 40" xfId="11547" xr:uid="{00000000-0005-0000-0000-0000DE2A0000}"/>
    <cellStyle name="Normal 7 41" xfId="11548" xr:uid="{00000000-0005-0000-0000-0000DF2A0000}"/>
    <cellStyle name="Normal 7 42" xfId="11549" xr:uid="{00000000-0005-0000-0000-0000E02A0000}"/>
    <cellStyle name="Normal 7 43" xfId="11550" xr:uid="{00000000-0005-0000-0000-0000E12A0000}"/>
    <cellStyle name="Normal 7 44" xfId="11551" xr:uid="{00000000-0005-0000-0000-0000E22A0000}"/>
    <cellStyle name="Normal 7 45" xfId="11552" xr:uid="{00000000-0005-0000-0000-0000E32A0000}"/>
    <cellStyle name="Normal 7 46" xfId="11553" xr:uid="{00000000-0005-0000-0000-0000E42A0000}"/>
    <cellStyle name="Normal 7 47" xfId="11554" xr:uid="{00000000-0005-0000-0000-0000E52A0000}"/>
    <cellStyle name="Normal 7 48" xfId="11555" xr:uid="{00000000-0005-0000-0000-0000E62A0000}"/>
    <cellStyle name="Normal 7 49" xfId="11556" xr:uid="{00000000-0005-0000-0000-0000E72A0000}"/>
    <cellStyle name="Normal 7 5" xfId="2667" xr:uid="{00000000-0005-0000-0000-0000E82A0000}"/>
    <cellStyle name="Normal 7 5 10" xfId="11557" xr:uid="{00000000-0005-0000-0000-0000E92A0000}"/>
    <cellStyle name="Normal 7 5 11" xfId="11558" xr:uid="{00000000-0005-0000-0000-0000EA2A0000}"/>
    <cellStyle name="Normal 7 5 12" xfId="11559" xr:uid="{00000000-0005-0000-0000-0000EB2A0000}"/>
    <cellStyle name="Normal 7 5 13" xfId="11560" xr:uid="{00000000-0005-0000-0000-0000EC2A0000}"/>
    <cellStyle name="Normal 7 5 14" xfId="11561" xr:uid="{00000000-0005-0000-0000-0000ED2A0000}"/>
    <cellStyle name="Normal 7 5 15" xfId="11562" xr:uid="{00000000-0005-0000-0000-0000EE2A0000}"/>
    <cellStyle name="Normal 7 5 16" xfId="11563" xr:uid="{00000000-0005-0000-0000-0000EF2A0000}"/>
    <cellStyle name="Normal 7 5 17" xfId="11564" xr:uid="{00000000-0005-0000-0000-0000F02A0000}"/>
    <cellStyle name="Normal 7 5 18" xfId="11565" xr:uid="{00000000-0005-0000-0000-0000F12A0000}"/>
    <cellStyle name="Normal 7 5 19" xfId="11566" xr:uid="{00000000-0005-0000-0000-0000F22A0000}"/>
    <cellStyle name="Normal 7 5 2" xfId="11567" xr:uid="{00000000-0005-0000-0000-0000F32A0000}"/>
    <cellStyle name="Normal 7 5 20" xfId="11568" xr:uid="{00000000-0005-0000-0000-0000F42A0000}"/>
    <cellStyle name="Normal 7 5 21" xfId="11569" xr:uid="{00000000-0005-0000-0000-0000F52A0000}"/>
    <cellStyle name="Normal 7 5 22" xfId="11570" xr:uid="{00000000-0005-0000-0000-0000F62A0000}"/>
    <cellStyle name="Normal 7 5 23" xfId="11571" xr:uid="{00000000-0005-0000-0000-0000F72A0000}"/>
    <cellStyle name="Normal 7 5 24" xfId="11572" xr:uid="{00000000-0005-0000-0000-0000F82A0000}"/>
    <cellStyle name="Normal 7 5 25" xfId="11573" xr:uid="{00000000-0005-0000-0000-0000F92A0000}"/>
    <cellStyle name="Normal 7 5 26" xfId="11574" xr:uid="{00000000-0005-0000-0000-0000FA2A0000}"/>
    <cellStyle name="Normal 7 5 27" xfId="11575" xr:uid="{00000000-0005-0000-0000-0000FB2A0000}"/>
    <cellStyle name="Normal 7 5 28" xfId="11576" xr:uid="{00000000-0005-0000-0000-0000FC2A0000}"/>
    <cellStyle name="Normal 7 5 29" xfId="11577" xr:uid="{00000000-0005-0000-0000-0000FD2A0000}"/>
    <cellStyle name="Normal 7 5 3" xfId="11578" xr:uid="{00000000-0005-0000-0000-0000FE2A0000}"/>
    <cellStyle name="Normal 7 5 30" xfId="11579" xr:uid="{00000000-0005-0000-0000-0000FF2A0000}"/>
    <cellStyle name="Normal 7 5 31" xfId="11580" xr:uid="{00000000-0005-0000-0000-0000002B0000}"/>
    <cellStyle name="Normal 7 5 32" xfId="11581" xr:uid="{00000000-0005-0000-0000-0000012B0000}"/>
    <cellStyle name="Normal 7 5 33" xfId="11582" xr:uid="{00000000-0005-0000-0000-0000022B0000}"/>
    <cellStyle name="Normal 7 5 34" xfId="11583" xr:uid="{00000000-0005-0000-0000-0000032B0000}"/>
    <cellStyle name="Normal 7 5 35" xfId="11584" xr:uid="{00000000-0005-0000-0000-0000042B0000}"/>
    <cellStyle name="Normal 7 5 36" xfId="11585" xr:uid="{00000000-0005-0000-0000-0000052B0000}"/>
    <cellStyle name="Normal 7 5 37" xfId="11586" xr:uid="{00000000-0005-0000-0000-0000062B0000}"/>
    <cellStyle name="Normal 7 5 38" xfId="11587" xr:uid="{00000000-0005-0000-0000-0000072B0000}"/>
    <cellStyle name="Normal 7 5 39" xfId="11588" xr:uid="{00000000-0005-0000-0000-0000082B0000}"/>
    <cellStyle name="Normal 7 5 4" xfId="11589" xr:uid="{00000000-0005-0000-0000-0000092B0000}"/>
    <cellStyle name="Normal 7 5 40" xfId="11590" xr:uid="{00000000-0005-0000-0000-00000A2B0000}"/>
    <cellStyle name="Normal 7 5 41" xfId="11591" xr:uid="{00000000-0005-0000-0000-00000B2B0000}"/>
    <cellStyle name="Normal 7 5 42" xfId="11592" xr:uid="{00000000-0005-0000-0000-00000C2B0000}"/>
    <cellStyle name="Normal 7 5 43" xfId="11593" xr:uid="{00000000-0005-0000-0000-00000D2B0000}"/>
    <cellStyle name="Normal 7 5 44" xfId="11594" xr:uid="{00000000-0005-0000-0000-00000E2B0000}"/>
    <cellStyle name="Normal 7 5 45" xfId="11595" xr:uid="{00000000-0005-0000-0000-00000F2B0000}"/>
    <cellStyle name="Normal 7 5 46" xfId="11596" xr:uid="{00000000-0005-0000-0000-0000102B0000}"/>
    <cellStyle name="Normal 7 5 47" xfId="11597" xr:uid="{00000000-0005-0000-0000-0000112B0000}"/>
    <cellStyle name="Normal 7 5 48" xfId="11598" xr:uid="{00000000-0005-0000-0000-0000122B0000}"/>
    <cellStyle name="Normal 7 5 49" xfId="11599" xr:uid="{00000000-0005-0000-0000-0000132B0000}"/>
    <cellStyle name="Normal 7 5 5" xfId="11600" xr:uid="{00000000-0005-0000-0000-0000142B0000}"/>
    <cellStyle name="Normal 7 5 50" xfId="11601" xr:uid="{00000000-0005-0000-0000-0000152B0000}"/>
    <cellStyle name="Normal 7 5 51" xfId="11602" xr:uid="{00000000-0005-0000-0000-0000162B0000}"/>
    <cellStyle name="Normal 7 5 52" xfId="11603" xr:uid="{00000000-0005-0000-0000-0000172B0000}"/>
    <cellStyle name="Normal 7 5 53" xfId="11604" xr:uid="{00000000-0005-0000-0000-0000182B0000}"/>
    <cellStyle name="Normal 7 5 54" xfId="11605" xr:uid="{00000000-0005-0000-0000-0000192B0000}"/>
    <cellStyle name="Normal 7 5 55" xfId="11606" xr:uid="{00000000-0005-0000-0000-00001A2B0000}"/>
    <cellStyle name="Normal 7 5 56" xfId="11607" xr:uid="{00000000-0005-0000-0000-00001B2B0000}"/>
    <cellStyle name="Normal 7 5 57" xfId="11608" xr:uid="{00000000-0005-0000-0000-00001C2B0000}"/>
    <cellStyle name="Normal 7 5 58" xfId="11609" xr:uid="{00000000-0005-0000-0000-00001D2B0000}"/>
    <cellStyle name="Normal 7 5 59" xfId="11610" xr:uid="{00000000-0005-0000-0000-00001E2B0000}"/>
    <cellStyle name="Normal 7 5 6" xfId="11611" xr:uid="{00000000-0005-0000-0000-00001F2B0000}"/>
    <cellStyle name="Normal 7 5 60" xfId="11612" xr:uid="{00000000-0005-0000-0000-0000202B0000}"/>
    <cellStyle name="Normal 7 5 61" xfId="11613" xr:uid="{00000000-0005-0000-0000-0000212B0000}"/>
    <cellStyle name="Normal 7 5 62" xfId="11614" xr:uid="{00000000-0005-0000-0000-0000222B0000}"/>
    <cellStyle name="Normal 7 5 63" xfId="11615" xr:uid="{00000000-0005-0000-0000-0000232B0000}"/>
    <cellStyle name="Normal 7 5 7" xfId="11616" xr:uid="{00000000-0005-0000-0000-0000242B0000}"/>
    <cellStyle name="Normal 7 5 8" xfId="11617" xr:uid="{00000000-0005-0000-0000-0000252B0000}"/>
    <cellStyle name="Normal 7 5 9" xfId="11618" xr:uid="{00000000-0005-0000-0000-0000262B0000}"/>
    <cellStyle name="Normal 7 50" xfId="11619" xr:uid="{00000000-0005-0000-0000-0000272B0000}"/>
    <cellStyle name="Normal 7 51" xfId="11620" xr:uid="{00000000-0005-0000-0000-0000282B0000}"/>
    <cellStyle name="Normal 7 52" xfId="11621" xr:uid="{00000000-0005-0000-0000-0000292B0000}"/>
    <cellStyle name="Normal 7 53" xfId="11622" xr:uid="{00000000-0005-0000-0000-00002A2B0000}"/>
    <cellStyle name="Normal 7 54" xfId="11623" xr:uid="{00000000-0005-0000-0000-00002B2B0000}"/>
    <cellStyle name="Normal 7 55" xfId="11624" xr:uid="{00000000-0005-0000-0000-00002C2B0000}"/>
    <cellStyle name="Normal 7 56" xfId="11625" xr:uid="{00000000-0005-0000-0000-00002D2B0000}"/>
    <cellStyle name="Normal 7 57" xfId="11626" xr:uid="{00000000-0005-0000-0000-00002E2B0000}"/>
    <cellStyle name="Normal 7 58" xfId="11627" xr:uid="{00000000-0005-0000-0000-00002F2B0000}"/>
    <cellStyle name="Normal 7 59" xfId="11628" xr:uid="{00000000-0005-0000-0000-0000302B0000}"/>
    <cellStyle name="Normal 7 6" xfId="2790" xr:uid="{00000000-0005-0000-0000-0000312B0000}"/>
    <cellStyle name="Normal 7 60" xfId="11629" xr:uid="{00000000-0005-0000-0000-0000322B0000}"/>
    <cellStyle name="Normal 7 61" xfId="11630" xr:uid="{00000000-0005-0000-0000-0000332B0000}"/>
    <cellStyle name="Normal 7 62" xfId="11631" xr:uid="{00000000-0005-0000-0000-0000342B0000}"/>
    <cellStyle name="Normal 7 63" xfId="11632" xr:uid="{00000000-0005-0000-0000-0000352B0000}"/>
    <cellStyle name="Normal 7 64" xfId="11633" xr:uid="{00000000-0005-0000-0000-0000362B0000}"/>
    <cellStyle name="Normal 7 65" xfId="11634" xr:uid="{00000000-0005-0000-0000-0000372B0000}"/>
    <cellStyle name="Normal 7 66" xfId="11635" xr:uid="{00000000-0005-0000-0000-0000382B0000}"/>
    <cellStyle name="Normal 7 67" xfId="11636" xr:uid="{00000000-0005-0000-0000-0000392B0000}"/>
    <cellStyle name="Normal 7 68" xfId="11637" xr:uid="{00000000-0005-0000-0000-00003A2B0000}"/>
    <cellStyle name="Normal 7 69" xfId="11638" xr:uid="{00000000-0005-0000-0000-00003B2B0000}"/>
    <cellStyle name="Normal 7 7" xfId="2833" xr:uid="{00000000-0005-0000-0000-00003C2B0000}"/>
    <cellStyle name="Normal 7 70" xfId="11639" xr:uid="{00000000-0005-0000-0000-00003D2B0000}"/>
    <cellStyle name="Normal 7 71" xfId="11640" xr:uid="{00000000-0005-0000-0000-00003E2B0000}"/>
    <cellStyle name="Normal 7 8" xfId="2865" xr:uid="{00000000-0005-0000-0000-00003F2B0000}"/>
    <cellStyle name="Normal 7 9" xfId="2883" xr:uid="{00000000-0005-0000-0000-0000402B0000}"/>
    <cellStyle name="Normal 7_Anuario Estadísticas Económicas 2010_Sector Servicios-ELBA2" xfId="765" xr:uid="{00000000-0005-0000-0000-0000412B0000}"/>
    <cellStyle name="Normal 8" xfId="766" xr:uid="{00000000-0005-0000-0000-0000422B0000}"/>
    <cellStyle name="Normal 8 10" xfId="11641" xr:uid="{00000000-0005-0000-0000-0000432B0000}"/>
    <cellStyle name="Normal 8 11" xfId="11642" xr:uid="{00000000-0005-0000-0000-0000442B0000}"/>
    <cellStyle name="Normal 8 12" xfId="11643" xr:uid="{00000000-0005-0000-0000-0000452B0000}"/>
    <cellStyle name="Normal 8 13" xfId="11644" xr:uid="{00000000-0005-0000-0000-0000462B0000}"/>
    <cellStyle name="Normal 8 14" xfId="11645" xr:uid="{00000000-0005-0000-0000-0000472B0000}"/>
    <cellStyle name="Normal 8 15" xfId="11646" xr:uid="{00000000-0005-0000-0000-0000482B0000}"/>
    <cellStyle name="Normal 8 16" xfId="11647" xr:uid="{00000000-0005-0000-0000-0000492B0000}"/>
    <cellStyle name="Normal 8 17" xfId="11648" xr:uid="{00000000-0005-0000-0000-00004A2B0000}"/>
    <cellStyle name="Normal 8 18" xfId="11649" xr:uid="{00000000-0005-0000-0000-00004B2B0000}"/>
    <cellStyle name="Normal 8 19" xfId="11650" xr:uid="{00000000-0005-0000-0000-00004C2B0000}"/>
    <cellStyle name="Normal 8 2" xfId="767" xr:uid="{00000000-0005-0000-0000-00004D2B0000}"/>
    <cellStyle name="Normal 8 2 10" xfId="11651" xr:uid="{00000000-0005-0000-0000-00004E2B0000}"/>
    <cellStyle name="Normal 8 2 11" xfId="11652" xr:uid="{00000000-0005-0000-0000-00004F2B0000}"/>
    <cellStyle name="Normal 8 2 12" xfId="11653" xr:uid="{00000000-0005-0000-0000-0000502B0000}"/>
    <cellStyle name="Normal 8 2 13" xfId="11654" xr:uid="{00000000-0005-0000-0000-0000512B0000}"/>
    <cellStyle name="Normal 8 2 14" xfId="11655" xr:uid="{00000000-0005-0000-0000-0000522B0000}"/>
    <cellStyle name="Normal 8 2 15" xfId="11656" xr:uid="{00000000-0005-0000-0000-0000532B0000}"/>
    <cellStyle name="Normal 8 2 16" xfId="11657" xr:uid="{00000000-0005-0000-0000-0000542B0000}"/>
    <cellStyle name="Normal 8 2 17" xfId="11658" xr:uid="{00000000-0005-0000-0000-0000552B0000}"/>
    <cellStyle name="Normal 8 2 18" xfId="11659" xr:uid="{00000000-0005-0000-0000-0000562B0000}"/>
    <cellStyle name="Normal 8 2 19" xfId="11660" xr:uid="{00000000-0005-0000-0000-0000572B0000}"/>
    <cellStyle name="Normal 8 2 2" xfId="1813" xr:uid="{00000000-0005-0000-0000-0000582B0000}"/>
    <cellStyle name="Normal 8 2 20" xfId="11661" xr:uid="{00000000-0005-0000-0000-0000592B0000}"/>
    <cellStyle name="Normal 8 2 21" xfId="11662" xr:uid="{00000000-0005-0000-0000-00005A2B0000}"/>
    <cellStyle name="Normal 8 2 22" xfId="11663" xr:uid="{00000000-0005-0000-0000-00005B2B0000}"/>
    <cellStyle name="Normal 8 2 23" xfId="11664" xr:uid="{00000000-0005-0000-0000-00005C2B0000}"/>
    <cellStyle name="Normal 8 2 24" xfId="11665" xr:uid="{00000000-0005-0000-0000-00005D2B0000}"/>
    <cellStyle name="Normal 8 2 25" xfId="11666" xr:uid="{00000000-0005-0000-0000-00005E2B0000}"/>
    <cellStyle name="Normal 8 2 26" xfId="11667" xr:uid="{00000000-0005-0000-0000-00005F2B0000}"/>
    <cellStyle name="Normal 8 2 27" xfId="11668" xr:uid="{00000000-0005-0000-0000-0000602B0000}"/>
    <cellStyle name="Normal 8 2 28" xfId="11669" xr:uid="{00000000-0005-0000-0000-0000612B0000}"/>
    <cellStyle name="Normal 8 2 29" xfId="11670" xr:uid="{00000000-0005-0000-0000-0000622B0000}"/>
    <cellStyle name="Normal 8 2 3" xfId="4576" xr:uid="{00000000-0005-0000-0000-0000632B0000}"/>
    <cellStyle name="Normal 8 2 30" xfId="11671" xr:uid="{00000000-0005-0000-0000-0000642B0000}"/>
    <cellStyle name="Normal 8 2 31" xfId="11672" xr:uid="{00000000-0005-0000-0000-0000652B0000}"/>
    <cellStyle name="Normal 8 2 32" xfId="11673" xr:uid="{00000000-0005-0000-0000-0000662B0000}"/>
    <cellStyle name="Normal 8 2 33" xfId="11674" xr:uid="{00000000-0005-0000-0000-0000672B0000}"/>
    <cellStyle name="Normal 8 2 34" xfId="11675" xr:uid="{00000000-0005-0000-0000-0000682B0000}"/>
    <cellStyle name="Normal 8 2 35" xfId="11676" xr:uid="{00000000-0005-0000-0000-0000692B0000}"/>
    <cellStyle name="Normal 8 2 36" xfId="11677" xr:uid="{00000000-0005-0000-0000-00006A2B0000}"/>
    <cellStyle name="Normal 8 2 37" xfId="11678" xr:uid="{00000000-0005-0000-0000-00006B2B0000}"/>
    <cellStyle name="Normal 8 2 38" xfId="11679" xr:uid="{00000000-0005-0000-0000-00006C2B0000}"/>
    <cellStyle name="Normal 8 2 39" xfId="11680" xr:uid="{00000000-0005-0000-0000-00006D2B0000}"/>
    <cellStyle name="Normal 8 2 4" xfId="4690" xr:uid="{00000000-0005-0000-0000-00006E2B0000}"/>
    <cellStyle name="Normal 8 2 40" xfId="11681" xr:uid="{00000000-0005-0000-0000-00006F2B0000}"/>
    <cellStyle name="Normal 8 2 41" xfId="11682" xr:uid="{00000000-0005-0000-0000-0000702B0000}"/>
    <cellStyle name="Normal 8 2 42" xfId="11683" xr:uid="{00000000-0005-0000-0000-0000712B0000}"/>
    <cellStyle name="Normal 8 2 43" xfId="11684" xr:uid="{00000000-0005-0000-0000-0000722B0000}"/>
    <cellStyle name="Normal 8 2 44" xfId="11685" xr:uid="{00000000-0005-0000-0000-0000732B0000}"/>
    <cellStyle name="Normal 8 2 45" xfId="11686" xr:uid="{00000000-0005-0000-0000-0000742B0000}"/>
    <cellStyle name="Normal 8 2 46" xfId="11687" xr:uid="{00000000-0005-0000-0000-0000752B0000}"/>
    <cellStyle name="Normal 8 2 47" xfId="11688" xr:uid="{00000000-0005-0000-0000-0000762B0000}"/>
    <cellStyle name="Normal 8 2 48" xfId="11689" xr:uid="{00000000-0005-0000-0000-0000772B0000}"/>
    <cellStyle name="Normal 8 2 49" xfId="11690" xr:uid="{00000000-0005-0000-0000-0000782B0000}"/>
    <cellStyle name="Normal 8 2 5" xfId="11691" xr:uid="{00000000-0005-0000-0000-0000792B0000}"/>
    <cellStyle name="Normal 8 2 50" xfId="11692" xr:uid="{00000000-0005-0000-0000-00007A2B0000}"/>
    <cellStyle name="Normal 8 2 51" xfId="11693" xr:uid="{00000000-0005-0000-0000-00007B2B0000}"/>
    <cellStyle name="Normal 8 2 52" xfId="11694" xr:uid="{00000000-0005-0000-0000-00007C2B0000}"/>
    <cellStyle name="Normal 8 2 53" xfId="11695" xr:uid="{00000000-0005-0000-0000-00007D2B0000}"/>
    <cellStyle name="Normal 8 2 54" xfId="11696" xr:uid="{00000000-0005-0000-0000-00007E2B0000}"/>
    <cellStyle name="Normal 8 2 55" xfId="11697" xr:uid="{00000000-0005-0000-0000-00007F2B0000}"/>
    <cellStyle name="Normal 8 2 56" xfId="11698" xr:uid="{00000000-0005-0000-0000-0000802B0000}"/>
    <cellStyle name="Normal 8 2 57" xfId="11699" xr:uid="{00000000-0005-0000-0000-0000812B0000}"/>
    <cellStyle name="Normal 8 2 58" xfId="11700" xr:uid="{00000000-0005-0000-0000-0000822B0000}"/>
    <cellStyle name="Normal 8 2 59" xfId="11701" xr:uid="{00000000-0005-0000-0000-0000832B0000}"/>
    <cellStyle name="Normal 8 2 6" xfId="11702" xr:uid="{00000000-0005-0000-0000-0000842B0000}"/>
    <cellStyle name="Normal 8 2 60" xfId="11703" xr:uid="{00000000-0005-0000-0000-0000852B0000}"/>
    <cellStyle name="Normal 8 2 61" xfId="11704" xr:uid="{00000000-0005-0000-0000-0000862B0000}"/>
    <cellStyle name="Normal 8 2 62" xfId="11705" xr:uid="{00000000-0005-0000-0000-0000872B0000}"/>
    <cellStyle name="Normal 8 2 63" xfId="11706" xr:uid="{00000000-0005-0000-0000-0000882B0000}"/>
    <cellStyle name="Normal 8 2 64" xfId="11707" xr:uid="{00000000-0005-0000-0000-0000892B0000}"/>
    <cellStyle name="Normal 8 2 65" xfId="11708" xr:uid="{00000000-0005-0000-0000-00008A2B0000}"/>
    <cellStyle name="Normal 8 2 66" xfId="11709" xr:uid="{00000000-0005-0000-0000-00008B2B0000}"/>
    <cellStyle name="Normal 8 2 7" xfId="11710" xr:uid="{00000000-0005-0000-0000-00008C2B0000}"/>
    <cellStyle name="Normal 8 2 8" xfId="11711" xr:uid="{00000000-0005-0000-0000-00008D2B0000}"/>
    <cellStyle name="Normal 8 2 9" xfId="11712" xr:uid="{00000000-0005-0000-0000-00008E2B0000}"/>
    <cellStyle name="Normal 8 20" xfId="11713" xr:uid="{00000000-0005-0000-0000-00008F2B0000}"/>
    <cellStyle name="Normal 8 21" xfId="11714" xr:uid="{00000000-0005-0000-0000-0000902B0000}"/>
    <cellStyle name="Normal 8 22" xfId="11715" xr:uid="{00000000-0005-0000-0000-0000912B0000}"/>
    <cellStyle name="Normal 8 23" xfId="11716" xr:uid="{00000000-0005-0000-0000-0000922B0000}"/>
    <cellStyle name="Normal 8 24" xfId="11717" xr:uid="{00000000-0005-0000-0000-0000932B0000}"/>
    <cellStyle name="Normal 8 25" xfId="11718" xr:uid="{00000000-0005-0000-0000-0000942B0000}"/>
    <cellStyle name="Normal 8 26" xfId="11719" xr:uid="{00000000-0005-0000-0000-0000952B0000}"/>
    <cellStyle name="Normal 8 27" xfId="11720" xr:uid="{00000000-0005-0000-0000-0000962B0000}"/>
    <cellStyle name="Normal 8 28" xfId="11721" xr:uid="{00000000-0005-0000-0000-0000972B0000}"/>
    <cellStyle name="Normal 8 29" xfId="11722" xr:uid="{00000000-0005-0000-0000-0000982B0000}"/>
    <cellStyle name="Normal 8 3" xfId="768" xr:uid="{00000000-0005-0000-0000-0000992B0000}"/>
    <cellStyle name="Normal 8 30" xfId="11723" xr:uid="{00000000-0005-0000-0000-00009A2B0000}"/>
    <cellStyle name="Normal 8 31" xfId="11724" xr:uid="{00000000-0005-0000-0000-00009B2B0000}"/>
    <cellStyle name="Normal 8 32" xfId="11725" xr:uid="{00000000-0005-0000-0000-00009C2B0000}"/>
    <cellStyle name="Normal 8 33" xfId="11726" xr:uid="{00000000-0005-0000-0000-00009D2B0000}"/>
    <cellStyle name="Normal 8 34" xfId="11727" xr:uid="{00000000-0005-0000-0000-00009E2B0000}"/>
    <cellStyle name="Normal 8 35" xfId="11728" xr:uid="{00000000-0005-0000-0000-00009F2B0000}"/>
    <cellStyle name="Normal 8 36" xfId="11729" xr:uid="{00000000-0005-0000-0000-0000A02B0000}"/>
    <cellStyle name="Normal 8 37" xfId="11730" xr:uid="{00000000-0005-0000-0000-0000A12B0000}"/>
    <cellStyle name="Normal 8 38" xfId="11731" xr:uid="{00000000-0005-0000-0000-0000A22B0000}"/>
    <cellStyle name="Normal 8 39" xfId="11732" xr:uid="{00000000-0005-0000-0000-0000A32B0000}"/>
    <cellStyle name="Normal 8 4" xfId="2668" xr:uid="{00000000-0005-0000-0000-0000A42B0000}"/>
    <cellStyle name="Normal 8 40" xfId="11733" xr:uid="{00000000-0005-0000-0000-0000A52B0000}"/>
    <cellStyle name="Normal 8 41" xfId="11734" xr:uid="{00000000-0005-0000-0000-0000A62B0000}"/>
    <cellStyle name="Normal 8 42" xfId="11735" xr:uid="{00000000-0005-0000-0000-0000A72B0000}"/>
    <cellStyle name="Normal 8 43" xfId="11736" xr:uid="{00000000-0005-0000-0000-0000A82B0000}"/>
    <cellStyle name="Normal 8 44" xfId="11737" xr:uid="{00000000-0005-0000-0000-0000A92B0000}"/>
    <cellStyle name="Normal 8 45" xfId="11738" xr:uid="{00000000-0005-0000-0000-0000AA2B0000}"/>
    <cellStyle name="Normal 8 46" xfId="11739" xr:uid="{00000000-0005-0000-0000-0000AB2B0000}"/>
    <cellStyle name="Normal 8 47" xfId="11740" xr:uid="{00000000-0005-0000-0000-0000AC2B0000}"/>
    <cellStyle name="Normal 8 48" xfId="11741" xr:uid="{00000000-0005-0000-0000-0000AD2B0000}"/>
    <cellStyle name="Normal 8 49" xfId="11742" xr:uid="{00000000-0005-0000-0000-0000AE2B0000}"/>
    <cellStyle name="Normal 8 5" xfId="2791" xr:uid="{00000000-0005-0000-0000-0000AF2B0000}"/>
    <cellStyle name="Normal 8 50" xfId="11743" xr:uid="{00000000-0005-0000-0000-0000B02B0000}"/>
    <cellStyle name="Normal 8 51" xfId="11744" xr:uid="{00000000-0005-0000-0000-0000B12B0000}"/>
    <cellStyle name="Normal 8 52" xfId="11745" xr:uid="{00000000-0005-0000-0000-0000B22B0000}"/>
    <cellStyle name="Normal 8 53" xfId="11746" xr:uid="{00000000-0005-0000-0000-0000B32B0000}"/>
    <cellStyle name="Normal 8 54" xfId="11747" xr:uid="{00000000-0005-0000-0000-0000B42B0000}"/>
    <cellStyle name="Normal 8 55" xfId="11748" xr:uid="{00000000-0005-0000-0000-0000B52B0000}"/>
    <cellStyle name="Normal 8 56" xfId="11749" xr:uid="{00000000-0005-0000-0000-0000B62B0000}"/>
    <cellStyle name="Normal 8 57" xfId="11750" xr:uid="{00000000-0005-0000-0000-0000B72B0000}"/>
    <cellStyle name="Normal 8 58" xfId="11751" xr:uid="{00000000-0005-0000-0000-0000B82B0000}"/>
    <cellStyle name="Normal 8 59" xfId="11752" xr:uid="{00000000-0005-0000-0000-0000B92B0000}"/>
    <cellStyle name="Normal 8 6" xfId="2834" xr:uid="{00000000-0005-0000-0000-0000BA2B0000}"/>
    <cellStyle name="Normal 8 60" xfId="11753" xr:uid="{00000000-0005-0000-0000-0000BB2B0000}"/>
    <cellStyle name="Normal 8 61" xfId="11754" xr:uid="{00000000-0005-0000-0000-0000BC2B0000}"/>
    <cellStyle name="Normal 8 62" xfId="11755" xr:uid="{00000000-0005-0000-0000-0000BD2B0000}"/>
    <cellStyle name="Normal 8 63" xfId="11756" xr:uid="{00000000-0005-0000-0000-0000BE2B0000}"/>
    <cellStyle name="Normal 8 64" xfId="11757" xr:uid="{00000000-0005-0000-0000-0000BF2B0000}"/>
    <cellStyle name="Normal 8 65" xfId="11758" xr:uid="{00000000-0005-0000-0000-0000C02B0000}"/>
    <cellStyle name="Normal 8 66" xfId="11759" xr:uid="{00000000-0005-0000-0000-0000C12B0000}"/>
    <cellStyle name="Normal 8 67" xfId="11760" xr:uid="{00000000-0005-0000-0000-0000C22B0000}"/>
    <cellStyle name="Normal 8 68" xfId="11761" xr:uid="{00000000-0005-0000-0000-0000C32B0000}"/>
    <cellStyle name="Normal 8 69" xfId="11762" xr:uid="{00000000-0005-0000-0000-0000C42B0000}"/>
    <cellStyle name="Normal 8 7" xfId="2866" xr:uid="{00000000-0005-0000-0000-0000C52B0000}"/>
    <cellStyle name="Normal 8 70" xfId="11763" xr:uid="{00000000-0005-0000-0000-0000C62B0000}"/>
    <cellStyle name="Normal 8 71" xfId="11764" xr:uid="{00000000-0005-0000-0000-0000C72B0000}"/>
    <cellStyle name="Normal 8 72" xfId="11765" xr:uid="{00000000-0005-0000-0000-0000C82B0000}"/>
    <cellStyle name="Normal 8 8" xfId="2884" xr:uid="{00000000-0005-0000-0000-0000C92B0000}"/>
    <cellStyle name="Normal 8 9" xfId="11766" xr:uid="{00000000-0005-0000-0000-0000CA2B0000}"/>
    <cellStyle name="Normal 8_Anuario Estadísticas Económicas 2010_Sector Servicios-ELBA2" xfId="769" xr:uid="{00000000-0005-0000-0000-0000CB2B0000}"/>
    <cellStyle name="Normal 9" xfId="770" xr:uid="{00000000-0005-0000-0000-0000CC2B0000}"/>
    <cellStyle name="Normal 9 10" xfId="1815" xr:uid="{00000000-0005-0000-0000-0000CD2B0000}"/>
    <cellStyle name="Normal 9 10 2" xfId="1816" xr:uid="{00000000-0005-0000-0000-0000CE2B0000}"/>
    <cellStyle name="Normal 9 10 2 2" xfId="2464" xr:uid="{00000000-0005-0000-0000-0000CF2B0000}"/>
    <cellStyle name="Normal 9 10 3" xfId="2465" xr:uid="{00000000-0005-0000-0000-0000D02B0000}"/>
    <cellStyle name="Normal 9 11" xfId="1817" xr:uid="{00000000-0005-0000-0000-0000D12B0000}"/>
    <cellStyle name="Normal 9 11 2" xfId="2466" xr:uid="{00000000-0005-0000-0000-0000D22B0000}"/>
    <cellStyle name="Normal 9 12" xfId="1818" xr:uid="{00000000-0005-0000-0000-0000D32B0000}"/>
    <cellStyle name="Normal 9 12 2" xfId="2467" xr:uid="{00000000-0005-0000-0000-0000D42B0000}"/>
    <cellStyle name="Normal 9 13" xfId="1819" xr:uid="{00000000-0005-0000-0000-0000D52B0000}"/>
    <cellStyle name="Normal 9 13 2" xfId="2468" xr:uid="{00000000-0005-0000-0000-0000D62B0000}"/>
    <cellStyle name="Normal 9 14" xfId="1820" xr:uid="{00000000-0005-0000-0000-0000D72B0000}"/>
    <cellStyle name="Normal 9 14 2" xfId="2469" xr:uid="{00000000-0005-0000-0000-0000D82B0000}"/>
    <cellStyle name="Normal 9 15" xfId="2470" xr:uid="{00000000-0005-0000-0000-0000D92B0000}"/>
    <cellStyle name="Normal 9 16" xfId="2669" xr:uid="{00000000-0005-0000-0000-0000DA2B0000}"/>
    <cellStyle name="Normal 9 17" xfId="2792" xr:uid="{00000000-0005-0000-0000-0000DB2B0000}"/>
    <cellStyle name="Normal 9 18" xfId="2835" xr:uid="{00000000-0005-0000-0000-0000DC2B0000}"/>
    <cellStyle name="Normal 9 19" xfId="2867" xr:uid="{00000000-0005-0000-0000-0000DD2B0000}"/>
    <cellStyle name="Normal 9 2" xfId="771" xr:uid="{00000000-0005-0000-0000-0000DE2B0000}"/>
    <cellStyle name="Normal 9 2 10" xfId="11767" xr:uid="{00000000-0005-0000-0000-0000DF2B0000}"/>
    <cellStyle name="Normal 9 2 11" xfId="11768" xr:uid="{00000000-0005-0000-0000-0000E02B0000}"/>
    <cellStyle name="Normal 9 2 12" xfId="11769" xr:uid="{00000000-0005-0000-0000-0000E12B0000}"/>
    <cellStyle name="Normal 9 2 13" xfId="11770" xr:uid="{00000000-0005-0000-0000-0000E22B0000}"/>
    <cellStyle name="Normal 9 2 14" xfId="11771" xr:uid="{00000000-0005-0000-0000-0000E32B0000}"/>
    <cellStyle name="Normal 9 2 15" xfId="11772" xr:uid="{00000000-0005-0000-0000-0000E42B0000}"/>
    <cellStyle name="Normal 9 2 16" xfId="11773" xr:uid="{00000000-0005-0000-0000-0000E52B0000}"/>
    <cellStyle name="Normal 9 2 17" xfId="11774" xr:uid="{00000000-0005-0000-0000-0000E62B0000}"/>
    <cellStyle name="Normal 9 2 18" xfId="11775" xr:uid="{00000000-0005-0000-0000-0000E72B0000}"/>
    <cellStyle name="Normal 9 2 19" xfId="11776" xr:uid="{00000000-0005-0000-0000-0000E82B0000}"/>
    <cellStyle name="Normal 9 2 2" xfId="1821" xr:uid="{00000000-0005-0000-0000-0000E92B0000}"/>
    <cellStyle name="Normal 9 2 20" xfId="11777" xr:uid="{00000000-0005-0000-0000-0000EA2B0000}"/>
    <cellStyle name="Normal 9 2 21" xfId="11778" xr:uid="{00000000-0005-0000-0000-0000EB2B0000}"/>
    <cellStyle name="Normal 9 2 22" xfId="11779" xr:uid="{00000000-0005-0000-0000-0000EC2B0000}"/>
    <cellStyle name="Normal 9 2 23" xfId="11780" xr:uid="{00000000-0005-0000-0000-0000ED2B0000}"/>
    <cellStyle name="Normal 9 2 24" xfId="11781" xr:uid="{00000000-0005-0000-0000-0000EE2B0000}"/>
    <cellStyle name="Normal 9 2 25" xfId="11782" xr:uid="{00000000-0005-0000-0000-0000EF2B0000}"/>
    <cellStyle name="Normal 9 2 26" xfId="11783" xr:uid="{00000000-0005-0000-0000-0000F02B0000}"/>
    <cellStyle name="Normal 9 2 27" xfId="11784" xr:uid="{00000000-0005-0000-0000-0000F12B0000}"/>
    <cellStyle name="Normal 9 2 28" xfId="11785" xr:uid="{00000000-0005-0000-0000-0000F22B0000}"/>
    <cellStyle name="Normal 9 2 29" xfId="11786" xr:uid="{00000000-0005-0000-0000-0000F32B0000}"/>
    <cellStyle name="Normal 9 2 3" xfId="4579" xr:uid="{00000000-0005-0000-0000-0000F42B0000}"/>
    <cellStyle name="Normal 9 2 30" xfId="11787" xr:uid="{00000000-0005-0000-0000-0000F52B0000}"/>
    <cellStyle name="Normal 9 2 31" xfId="11788" xr:uid="{00000000-0005-0000-0000-0000F62B0000}"/>
    <cellStyle name="Normal 9 2 32" xfId="11789" xr:uid="{00000000-0005-0000-0000-0000F72B0000}"/>
    <cellStyle name="Normal 9 2 33" xfId="11790" xr:uid="{00000000-0005-0000-0000-0000F82B0000}"/>
    <cellStyle name="Normal 9 2 34" xfId="11791" xr:uid="{00000000-0005-0000-0000-0000F92B0000}"/>
    <cellStyle name="Normal 9 2 35" xfId="11792" xr:uid="{00000000-0005-0000-0000-0000FA2B0000}"/>
    <cellStyle name="Normal 9 2 36" xfId="11793" xr:uid="{00000000-0005-0000-0000-0000FB2B0000}"/>
    <cellStyle name="Normal 9 2 37" xfId="11794" xr:uid="{00000000-0005-0000-0000-0000FC2B0000}"/>
    <cellStyle name="Normal 9 2 38" xfId="11795" xr:uid="{00000000-0005-0000-0000-0000FD2B0000}"/>
    <cellStyle name="Normal 9 2 39" xfId="11796" xr:uid="{00000000-0005-0000-0000-0000FE2B0000}"/>
    <cellStyle name="Normal 9 2 4" xfId="4337" xr:uid="{00000000-0005-0000-0000-0000FF2B0000}"/>
    <cellStyle name="Normal 9 2 40" xfId="11797" xr:uid="{00000000-0005-0000-0000-0000002C0000}"/>
    <cellStyle name="Normal 9 2 41" xfId="11798" xr:uid="{00000000-0005-0000-0000-0000012C0000}"/>
    <cellStyle name="Normal 9 2 42" xfId="11799" xr:uid="{00000000-0005-0000-0000-0000022C0000}"/>
    <cellStyle name="Normal 9 2 43" xfId="11800" xr:uid="{00000000-0005-0000-0000-0000032C0000}"/>
    <cellStyle name="Normal 9 2 44" xfId="11801" xr:uid="{00000000-0005-0000-0000-0000042C0000}"/>
    <cellStyle name="Normal 9 2 45" xfId="11802" xr:uid="{00000000-0005-0000-0000-0000052C0000}"/>
    <cellStyle name="Normal 9 2 46" xfId="11803" xr:uid="{00000000-0005-0000-0000-0000062C0000}"/>
    <cellStyle name="Normal 9 2 47" xfId="11804" xr:uid="{00000000-0005-0000-0000-0000072C0000}"/>
    <cellStyle name="Normal 9 2 48" xfId="11805" xr:uid="{00000000-0005-0000-0000-0000082C0000}"/>
    <cellStyle name="Normal 9 2 49" xfId="11806" xr:uid="{00000000-0005-0000-0000-0000092C0000}"/>
    <cellStyle name="Normal 9 2 5" xfId="11807" xr:uid="{00000000-0005-0000-0000-00000A2C0000}"/>
    <cellStyle name="Normal 9 2 50" xfId="11808" xr:uid="{00000000-0005-0000-0000-00000B2C0000}"/>
    <cellStyle name="Normal 9 2 51" xfId="11809" xr:uid="{00000000-0005-0000-0000-00000C2C0000}"/>
    <cellStyle name="Normal 9 2 52" xfId="11810" xr:uid="{00000000-0005-0000-0000-00000D2C0000}"/>
    <cellStyle name="Normal 9 2 53" xfId="11811" xr:uid="{00000000-0005-0000-0000-00000E2C0000}"/>
    <cellStyle name="Normal 9 2 54" xfId="11812" xr:uid="{00000000-0005-0000-0000-00000F2C0000}"/>
    <cellStyle name="Normal 9 2 55" xfId="11813" xr:uid="{00000000-0005-0000-0000-0000102C0000}"/>
    <cellStyle name="Normal 9 2 56" xfId="11814" xr:uid="{00000000-0005-0000-0000-0000112C0000}"/>
    <cellStyle name="Normal 9 2 57" xfId="11815" xr:uid="{00000000-0005-0000-0000-0000122C0000}"/>
    <cellStyle name="Normal 9 2 58" xfId="11816" xr:uid="{00000000-0005-0000-0000-0000132C0000}"/>
    <cellStyle name="Normal 9 2 59" xfId="11817" xr:uid="{00000000-0005-0000-0000-0000142C0000}"/>
    <cellStyle name="Normal 9 2 6" xfId="11818" xr:uid="{00000000-0005-0000-0000-0000152C0000}"/>
    <cellStyle name="Normal 9 2 60" xfId="11819" xr:uid="{00000000-0005-0000-0000-0000162C0000}"/>
    <cellStyle name="Normal 9 2 61" xfId="11820" xr:uid="{00000000-0005-0000-0000-0000172C0000}"/>
    <cellStyle name="Normal 9 2 62" xfId="11821" xr:uid="{00000000-0005-0000-0000-0000182C0000}"/>
    <cellStyle name="Normal 9 2 63" xfId="11822" xr:uid="{00000000-0005-0000-0000-0000192C0000}"/>
    <cellStyle name="Normal 9 2 64" xfId="11823" xr:uid="{00000000-0005-0000-0000-00001A2C0000}"/>
    <cellStyle name="Normal 9 2 65" xfId="11824" xr:uid="{00000000-0005-0000-0000-00001B2C0000}"/>
    <cellStyle name="Normal 9 2 66" xfId="11825" xr:uid="{00000000-0005-0000-0000-00001C2C0000}"/>
    <cellStyle name="Normal 9 2 7" xfId="11826" xr:uid="{00000000-0005-0000-0000-00001D2C0000}"/>
    <cellStyle name="Normal 9 2 8" xfId="11827" xr:uid="{00000000-0005-0000-0000-00001E2C0000}"/>
    <cellStyle name="Normal 9 2 9" xfId="11828" xr:uid="{00000000-0005-0000-0000-00001F2C0000}"/>
    <cellStyle name="Normal 9 20" xfId="2885" xr:uid="{00000000-0005-0000-0000-0000202C0000}"/>
    <cellStyle name="Normal 9 21" xfId="4577" xr:uid="{00000000-0005-0000-0000-0000212C0000}"/>
    <cellStyle name="Normal 9 22" xfId="4964" xr:uid="{00000000-0005-0000-0000-0000222C0000}"/>
    <cellStyle name="Normal 9 23" xfId="11829" xr:uid="{00000000-0005-0000-0000-0000232C0000}"/>
    <cellStyle name="Normal 9 24" xfId="11830" xr:uid="{00000000-0005-0000-0000-0000242C0000}"/>
    <cellStyle name="Normal 9 25" xfId="11831" xr:uid="{00000000-0005-0000-0000-0000252C0000}"/>
    <cellStyle name="Normal 9 26" xfId="11832" xr:uid="{00000000-0005-0000-0000-0000262C0000}"/>
    <cellStyle name="Normal 9 27" xfId="11833" xr:uid="{00000000-0005-0000-0000-0000272C0000}"/>
    <cellStyle name="Normal 9 28" xfId="11834" xr:uid="{00000000-0005-0000-0000-0000282C0000}"/>
    <cellStyle name="Normal 9 29" xfId="11835" xr:uid="{00000000-0005-0000-0000-0000292C0000}"/>
    <cellStyle name="Normal 9 3" xfId="772" xr:uid="{00000000-0005-0000-0000-00002A2C0000}"/>
    <cellStyle name="Normal 9 3 10" xfId="11836" xr:uid="{00000000-0005-0000-0000-00002B2C0000}"/>
    <cellStyle name="Normal 9 3 11" xfId="11837" xr:uid="{00000000-0005-0000-0000-00002C2C0000}"/>
    <cellStyle name="Normal 9 3 12" xfId="11838" xr:uid="{00000000-0005-0000-0000-00002D2C0000}"/>
    <cellStyle name="Normal 9 3 13" xfId="11839" xr:uid="{00000000-0005-0000-0000-00002E2C0000}"/>
    <cellStyle name="Normal 9 3 14" xfId="11840" xr:uid="{00000000-0005-0000-0000-00002F2C0000}"/>
    <cellStyle name="Normal 9 3 15" xfId="11841" xr:uid="{00000000-0005-0000-0000-0000302C0000}"/>
    <cellStyle name="Normal 9 3 16" xfId="11842" xr:uid="{00000000-0005-0000-0000-0000312C0000}"/>
    <cellStyle name="Normal 9 3 17" xfId="11843" xr:uid="{00000000-0005-0000-0000-0000322C0000}"/>
    <cellStyle name="Normal 9 3 18" xfId="11844" xr:uid="{00000000-0005-0000-0000-0000332C0000}"/>
    <cellStyle name="Normal 9 3 19" xfId="11845" xr:uid="{00000000-0005-0000-0000-0000342C0000}"/>
    <cellStyle name="Normal 9 3 2" xfId="1822" xr:uid="{00000000-0005-0000-0000-0000352C0000}"/>
    <cellStyle name="Normal 9 3 20" xfId="11846" xr:uid="{00000000-0005-0000-0000-0000362C0000}"/>
    <cellStyle name="Normal 9 3 21" xfId="11847" xr:uid="{00000000-0005-0000-0000-0000372C0000}"/>
    <cellStyle name="Normal 9 3 22" xfId="11848" xr:uid="{00000000-0005-0000-0000-0000382C0000}"/>
    <cellStyle name="Normal 9 3 23" xfId="11849" xr:uid="{00000000-0005-0000-0000-0000392C0000}"/>
    <cellStyle name="Normal 9 3 24" xfId="11850" xr:uid="{00000000-0005-0000-0000-00003A2C0000}"/>
    <cellStyle name="Normal 9 3 25" xfId="11851" xr:uid="{00000000-0005-0000-0000-00003B2C0000}"/>
    <cellStyle name="Normal 9 3 26" xfId="11852" xr:uid="{00000000-0005-0000-0000-00003C2C0000}"/>
    <cellStyle name="Normal 9 3 27" xfId="11853" xr:uid="{00000000-0005-0000-0000-00003D2C0000}"/>
    <cellStyle name="Normal 9 3 28" xfId="11854" xr:uid="{00000000-0005-0000-0000-00003E2C0000}"/>
    <cellStyle name="Normal 9 3 29" xfId="11855" xr:uid="{00000000-0005-0000-0000-00003F2C0000}"/>
    <cellStyle name="Normal 9 3 3" xfId="4580" xr:uid="{00000000-0005-0000-0000-0000402C0000}"/>
    <cellStyle name="Normal 9 3 30" xfId="11856" xr:uid="{00000000-0005-0000-0000-0000412C0000}"/>
    <cellStyle name="Normal 9 3 31" xfId="11857" xr:uid="{00000000-0005-0000-0000-0000422C0000}"/>
    <cellStyle name="Normal 9 3 32" xfId="11858" xr:uid="{00000000-0005-0000-0000-0000432C0000}"/>
    <cellStyle name="Normal 9 3 33" xfId="11859" xr:uid="{00000000-0005-0000-0000-0000442C0000}"/>
    <cellStyle name="Normal 9 3 34" xfId="11860" xr:uid="{00000000-0005-0000-0000-0000452C0000}"/>
    <cellStyle name="Normal 9 3 35" xfId="11861" xr:uid="{00000000-0005-0000-0000-0000462C0000}"/>
    <cellStyle name="Normal 9 3 36" xfId="11862" xr:uid="{00000000-0005-0000-0000-0000472C0000}"/>
    <cellStyle name="Normal 9 3 37" xfId="11863" xr:uid="{00000000-0005-0000-0000-0000482C0000}"/>
    <cellStyle name="Normal 9 3 38" xfId="11864" xr:uid="{00000000-0005-0000-0000-0000492C0000}"/>
    <cellStyle name="Normal 9 3 39" xfId="11865" xr:uid="{00000000-0005-0000-0000-00004A2C0000}"/>
    <cellStyle name="Normal 9 3 4" xfId="4336" xr:uid="{00000000-0005-0000-0000-00004B2C0000}"/>
    <cellStyle name="Normal 9 3 40" xfId="11866" xr:uid="{00000000-0005-0000-0000-00004C2C0000}"/>
    <cellStyle name="Normal 9 3 41" xfId="11867" xr:uid="{00000000-0005-0000-0000-00004D2C0000}"/>
    <cellStyle name="Normal 9 3 42" xfId="11868" xr:uid="{00000000-0005-0000-0000-00004E2C0000}"/>
    <cellStyle name="Normal 9 3 43" xfId="11869" xr:uid="{00000000-0005-0000-0000-00004F2C0000}"/>
    <cellStyle name="Normal 9 3 44" xfId="11870" xr:uid="{00000000-0005-0000-0000-0000502C0000}"/>
    <cellStyle name="Normal 9 3 45" xfId="11871" xr:uid="{00000000-0005-0000-0000-0000512C0000}"/>
    <cellStyle name="Normal 9 3 46" xfId="11872" xr:uid="{00000000-0005-0000-0000-0000522C0000}"/>
    <cellStyle name="Normal 9 3 47" xfId="11873" xr:uid="{00000000-0005-0000-0000-0000532C0000}"/>
    <cellStyle name="Normal 9 3 48" xfId="11874" xr:uid="{00000000-0005-0000-0000-0000542C0000}"/>
    <cellStyle name="Normal 9 3 49" xfId="11875" xr:uid="{00000000-0005-0000-0000-0000552C0000}"/>
    <cellStyle name="Normal 9 3 5" xfId="11876" xr:uid="{00000000-0005-0000-0000-0000562C0000}"/>
    <cellStyle name="Normal 9 3 50" xfId="11877" xr:uid="{00000000-0005-0000-0000-0000572C0000}"/>
    <cellStyle name="Normal 9 3 51" xfId="11878" xr:uid="{00000000-0005-0000-0000-0000582C0000}"/>
    <cellStyle name="Normal 9 3 52" xfId="11879" xr:uid="{00000000-0005-0000-0000-0000592C0000}"/>
    <cellStyle name="Normal 9 3 53" xfId="11880" xr:uid="{00000000-0005-0000-0000-00005A2C0000}"/>
    <cellStyle name="Normal 9 3 54" xfId="11881" xr:uid="{00000000-0005-0000-0000-00005B2C0000}"/>
    <cellStyle name="Normal 9 3 55" xfId="11882" xr:uid="{00000000-0005-0000-0000-00005C2C0000}"/>
    <cellStyle name="Normal 9 3 56" xfId="11883" xr:uid="{00000000-0005-0000-0000-00005D2C0000}"/>
    <cellStyle name="Normal 9 3 57" xfId="11884" xr:uid="{00000000-0005-0000-0000-00005E2C0000}"/>
    <cellStyle name="Normal 9 3 58" xfId="11885" xr:uid="{00000000-0005-0000-0000-00005F2C0000}"/>
    <cellStyle name="Normal 9 3 59" xfId="11886" xr:uid="{00000000-0005-0000-0000-0000602C0000}"/>
    <cellStyle name="Normal 9 3 6" xfId="11887" xr:uid="{00000000-0005-0000-0000-0000612C0000}"/>
    <cellStyle name="Normal 9 3 60" xfId="11888" xr:uid="{00000000-0005-0000-0000-0000622C0000}"/>
    <cellStyle name="Normal 9 3 61" xfId="11889" xr:uid="{00000000-0005-0000-0000-0000632C0000}"/>
    <cellStyle name="Normal 9 3 62" xfId="11890" xr:uid="{00000000-0005-0000-0000-0000642C0000}"/>
    <cellStyle name="Normal 9 3 63" xfId="11891" xr:uid="{00000000-0005-0000-0000-0000652C0000}"/>
    <cellStyle name="Normal 9 3 64" xfId="11892" xr:uid="{00000000-0005-0000-0000-0000662C0000}"/>
    <cellStyle name="Normal 9 3 65" xfId="11893" xr:uid="{00000000-0005-0000-0000-0000672C0000}"/>
    <cellStyle name="Normal 9 3 66" xfId="11894" xr:uid="{00000000-0005-0000-0000-0000682C0000}"/>
    <cellStyle name="Normal 9 3 7" xfId="11895" xr:uid="{00000000-0005-0000-0000-0000692C0000}"/>
    <cellStyle name="Normal 9 3 8" xfId="11896" xr:uid="{00000000-0005-0000-0000-00006A2C0000}"/>
    <cellStyle name="Normal 9 3 9" xfId="11897" xr:uid="{00000000-0005-0000-0000-00006B2C0000}"/>
    <cellStyle name="Normal 9 30" xfId="11898" xr:uid="{00000000-0005-0000-0000-00006C2C0000}"/>
    <cellStyle name="Normal 9 31" xfId="11899" xr:uid="{00000000-0005-0000-0000-00006D2C0000}"/>
    <cellStyle name="Normal 9 32" xfId="11900" xr:uid="{00000000-0005-0000-0000-00006E2C0000}"/>
    <cellStyle name="Normal 9 33" xfId="11901" xr:uid="{00000000-0005-0000-0000-00006F2C0000}"/>
    <cellStyle name="Normal 9 34" xfId="11902" xr:uid="{00000000-0005-0000-0000-0000702C0000}"/>
    <cellStyle name="Normal 9 35" xfId="11903" xr:uid="{00000000-0005-0000-0000-0000712C0000}"/>
    <cellStyle name="Normal 9 36" xfId="11904" xr:uid="{00000000-0005-0000-0000-0000722C0000}"/>
    <cellStyle name="Normal 9 37" xfId="11905" xr:uid="{00000000-0005-0000-0000-0000732C0000}"/>
    <cellStyle name="Normal 9 38" xfId="11906" xr:uid="{00000000-0005-0000-0000-0000742C0000}"/>
    <cellStyle name="Normal 9 39" xfId="11907" xr:uid="{00000000-0005-0000-0000-0000752C0000}"/>
    <cellStyle name="Normal 9 4" xfId="1814" xr:uid="{00000000-0005-0000-0000-0000762C0000}"/>
    <cellStyle name="Normal 9 4 2" xfId="1823" xr:uid="{00000000-0005-0000-0000-0000772C0000}"/>
    <cellStyle name="Normal 9 4 2 2" xfId="2471" xr:uid="{00000000-0005-0000-0000-0000782C0000}"/>
    <cellStyle name="Normal 9 4 3" xfId="2472" xr:uid="{00000000-0005-0000-0000-0000792C0000}"/>
    <cellStyle name="Normal 9 40" xfId="11908" xr:uid="{00000000-0005-0000-0000-00007A2C0000}"/>
    <cellStyle name="Normal 9 41" xfId="11909" xr:uid="{00000000-0005-0000-0000-00007B2C0000}"/>
    <cellStyle name="Normal 9 42" xfId="11910" xr:uid="{00000000-0005-0000-0000-00007C2C0000}"/>
    <cellStyle name="Normal 9 43" xfId="11911" xr:uid="{00000000-0005-0000-0000-00007D2C0000}"/>
    <cellStyle name="Normal 9 44" xfId="11912" xr:uid="{00000000-0005-0000-0000-00007E2C0000}"/>
    <cellStyle name="Normal 9 45" xfId="11913" xr:uid="{00000000-0005-0000-0000-00007F2C0000}"/>
    <cellStyle name="Normal 9 46" xfId="11914" xr:uid="{00000000-0005-0000-0000-0000802C0000}"/>
    <cellStyle name="Normal 9 47" xfId="11915" xr:uid="{00000000-0005-0000-0000-0000812C0000}"/>
    <cellStyle name="Normal 9 48" xfId="11916" xr:uid="{00000000-0005-0000-0000-0000822C0000}"/>
    <cellStyle name="Normal 9 49" xfId="11917" xr:uid="{00000000-0005-0000-0000-0000832C0000}"/>
    <cellStyle name="Normal 9 5" xfId="1824" xr:uid="{00000000-0005-0000-0000-0000842C0000}"/>
    <cellStyle name="Normal 9 5 2" xfId="1825" xr:uid="{00000000-0005-0000-0000-0000852C0000}"/>
    <cellStyle name="Normal 9 5 2 2" xfId="2473" xr:uid="{00000000-0005-0000-0000-0000862C0000}"/>
    <cellStyle name="Normal 9 5 3" xfId="2474" xr:uid="{00000000-0005-0000-0000-0000872C0000}"/>
    <cellStyle name="Normal 9 50" xfId="11918" xr:uid="{00000000-0005-0000-0000-0000882C0000}"/>
    <cellStyle name="Normal 9 51" xfId="11919" xr:uid="{00000000-0005-0000-0000-0000892C0000}"/>
    <cellStyle name="Normal 9 52" xfId="11920" xr:uid="{00000000-0005-0000-0000-00008A2C0000}"/>
    <cellStyle name="Normal 9 53" xfId="11921" xr:uid="{00000000-0005-0000-0000-00008B2C0000}"/>
    <cellStyle name="Normal 9 54" xfId="11922" xr:uid="{00000000-0005-0000-0000-00008C2C0000}"/>
    <cellStyle name="Normal 9 55" xfId="11923" xr:uid="{00000000-0005-0000-0000-00008D2C0000}"/>
    <cellStyle name="Normal 9 56" xfId="11924" xr:uid="{00000000-0005-0000-0000-00008E2C0000}"/>
    <cellStyle name="Normal 9 57" xfId="11925" xr:uid="{00000000-0005-0000-0000-00008F2C0000}"/>
    <cellStyle name="Normal 9 58" xfId="11926" xr:uid="{00000000-0005-0000-0000-0000902C0000}"/>
    <cellStyle name="Normal 9 59" xfId="11927" xr:uid="{00000000-0005-0000-0000-0000912C0000}"/>
    <cellStyle name="Normal 9 6" xfId="1826" xr:uid="{00000000-0005-0000-0000-0000922C0000}"/>
    <cellStyle name="Normal 9 6 2" xfId="1827" xr:uid="{00000000-0005-0000-0000-0000932C0000}"/>
    <cellStyle name="Normal 9 6 2 2" xfId="2475" xr:uid="{00000000-0005-0000-0000-0000942C0000}"/>
    <cellStyle name="Normal 9 6 3" xfId="2476" xr:uid="{00000000-0005-0000-0000-0000952C0000}"/>
    <cellStyle name="Normal 9 60" xfId="11928" xr:uid="{00000000-0005-0000-0000-0000962C0000}"/>
    <cellStyle name="Normal 9 61" xfId="11929" xr:uid="{00000000-0005-0000-0000-0000972C0000}"/>
    <cellStyle name="Normal 9 62" xfId="11930" xr:uid="{00000000-0005-0000-0000-0000982C0000}"/>
    <cellStyle name="Normal 9 63" xfId="11931" xr:uid="{00000000-0005-0000-0000-0000992C0000}"/>
    <cellStyle name="Normal 9 64" xfId="11932" xr:uid="{00000000-0005-0000-0000-00009A2C0000}"/>
    <cellStyle name="Normal 9 65" xfId="11933" xr:uid="{00000000-0005-0000-0000-00009B2C0000}"/>
    <cellStyle name="Normal 9 66" xfId="11934" xr:uid="{00000000-0005-0000-0000-00009C2C0000}"/>
    <cellStyle name="Normal 9 67" xfId="11935" xr:uid="{00000000-0005-0000-0000-00009D2C0000}"/>
    <cellStyle name="Normal 9 68" xfId="11936" xr:uid="{00000000-0005-0000-0000-00009E2C0000}"/>
    <cellStyle name="Normal 9 69" xfId="11937" xr:uid="{00000000-0005-0000-0000-00009F2C0000}"/>
    <cellStyle name="Normal 9 7" xfId="1828" xr:uid="{00000000-0005-0000-0000-0000A02C0000}"/>
    <cellStyle name="Normal 9 7 2" xfId="1829" xr:uid="{00000000-0005-0000-0000-0000A12C0000}"/>
    <cellStyle name="Normal 9 7 2 2" xfId="2477" xr:uid="{00000000-0005-0000-0000-0000A22C0000}"/>
    <cellStyle name="Normal 9 7 3" xfId="2478" xr:uid="{00000000-0005-0000-0000-0000A32C0000}"/>
    <cellStyle name="Normal 9 70" xfId="11938" xr:uid="{00000000-0005-0000-0000-0000A42C0000}"/>
    <cellStyle name="Normal 9 71" xfId="11939" xr:uid="{00000000-0005-0000-0000-0000A52C0000}"/>
    <cellStyle name="Normal 9 72" xfId="11940" xr:uid="{00000000-0005-0000-0000-0000A62C0000}"/>
    <cellStyle name="Normal 9 73" xfId="11941" xr:uid="{00000000-0005-0000-0000-0000A72C0000}"/>
    <cellStyle name="Normal 9 74" xfId="11942" xr:uid="{00000000-0005-0000-0000-0000A82C0000}"/>
    <cellStyle name="Normal 9 75" xfId="11943" xr:uid="{00000000-0005-0000-0000-0000A92C0000}"/>
    <cellStyle name="Normal 9 76" xfId="11944" xr:uid="{00000000-0005-0000-0000-0000AA2C0000}"/>
    <cellStyle name="Normal 9 77" xfId="11945" xr:uid="{00000000-0005-0000-0000-0000AB2C0000}"/>
    <cellStyle name="Normal 9 78" xfId="11946" xr:uid="{00000000-0005-0000-0000-0000AC2C0000}"/>
    <cellStyle name="Normal 9 79" xfId="11947" xr:uid="{00000000-0005-0000-0000-0000AD2C0000}"/>
    <cellStyle name="Normal 9 8" xfId="1830" xr:uid="{00000000-0005-0000-0000-0000AE2C0000}"/>
    <cellStyle name="Normal 9 8 2" xfId="1831" xr:uid="{00000000-0005-0000-0000-0000AF2C0000}"/>
    <cellStyle name="Normal 9 8 2 2" xfId="2479" xr:uid="{00000000-0005-0000-0000-0000B02C0000}"/>
    <cellStyle name="Normal 9 8 3" xfId="2480" xr:uid="{00000000-0005-0000-0000-0000B12C0000}"/>
    <cellStyle name="Normal 9 80" xfId="11948" xr:uid="{00000000-0005-0000-0000-0000B22C0000}"/>
    <cellStyle name="Normal 9 81" xfId="11949" xr:uid="{00000000-0005-0000-0000-0000B32C0000}"/>
    <cellStyle name="Normal 9 82" xfId="11950" xr:uid="{00000000-0005-0000-0000-0000B42C0000}"/>
    <cellStyle name="Normal 9 83" xfId="11951" xr:uid="{00000000-0005-0000-0000-0000B52C0000}"/>
    <cellStyle name="Normal 9 84" xfId="11952" xr:uid="{00000000-0005-0000-0000-0000B62C0000}"/>
    <cellStyle name="Normal 9 9" xfId="1832" xr:uid="{00000000-0005-0000-0000-0000B72C0000}"/>
    <cellStyle name="Normal 9 9 2" xfId="1833" xr:uid="{00000000-0005-0000-0000-0000B82C0000}"/>
    <cellStyle name="Normal 9 9 2 2" xfId="2481" xr:uid="{00000000-0005-0000-0000-0000B92C0000}"/>
    <cellStyle name="Normal 9 9 3" xfId="2482" xr:uid="{00000000-0005-0000-0000-0000BA2C0000}"/>
    <cellStyle name="Normal 9_3.21-01" xfId="773" xr:uid="{00000000-0005-0000-0000-0000BB2C0000}"/>
    <cellStyle name="Normal Table" xfId="774" xr:uid="{00000000-0005-0000-0000-0000BC2C0000}"/>
    <cellStyle name="Normal Table 2" xfId="1834" xr:uid="{00000000-0005-0000-0000-0000BD2C0000}"/>
    <cellStyle name="Normal Table 2 2" xfId="3891" xr:uid="{00000000-0005-0000-0000-0000BE2C0000}"/>
    <cellStyle name="Normal Table 3" xfId="4582" xr:uid="{00000000-0005-0000-0000-0000BF2C0000}"/>
    <cellStyle name="Normal Table 4" xfId="4687" xr:uid="{00000000-0005-0000-0000-0000C02C0000}"/>
    <cellStyle name="Normal_tbm_activad 2" xfId="12520" xr:uid="{00000000-0005-0000-0000-0000C12C0000}"/>
    <cellStyle name="Nota" xfId="775" xr:uid="{00000000-0005-0000-0000-0000C22C0000}"/>
    <cellStyle name="Nota 2" xfId="1835" xr:uid="{00000000-0005-0000-0000-0000C32C0000}"/>
    <cellStyle name="Nota 3" xfId="3892" xr:uid="{00000000-0005-0000-0000-0000C42C0000}"/>
    <cellStyle name="Nota 4" xfId="4583" xr:uid="{00000000-0005-0000-0000-0000C52C0000}"/>
    <cellStyle name="Nota 5" xfId="4962" xr:uid="{00000000-0005-0000-0000-0000C62C0000}"/>
    <cellStyle name="Notas 2" xfId="776" xr:uid="{00000000-0005-0000-0000-0000C72C0000}"/>
    <cellStyle name="Notas 2 10" xfId="3239" xr:uid="{00000000-0005-0000-0000-0000C82C0000}"/>
    <cellStyle name="Notas 2 11" xfId="3438" xr:uid="{00000000-0005-0000-0000-0000C92C0000}"/>
    <cellStyle name="Notas 2 12" xfId="4027" xr:uid="{00000000-0005-0000-0000-0000CA2C0000}"/>
    <cellStyle name="Notas 2 13" xfId="4584" xr:uid="{00000000-0005-0000-0000-0000CB2C0000}"/>
    <cellStyle name="Notas 2 14" xfId="4896" xr:uid="{00000000-0005-0000-0000-0000CC2C0000}"/>
    <cellStyle name="Notas 2 2" xfId="938" xr:uid="{00000000-0005-0000-0000-0000CD2C0000}"/>
    <cellStyle name="Notas 2 2 10" xfId="11953" xr:uid="{00000000-0005-0000-0000-0000CE2C0000}"/>
    <cellStyle name="Notas 2 2 11" xfId="11954" xr:uid="{00000000-0005-0000-0000-0000CF2C0000}"/>
    <cellStyle name="Notas 2 2 12" xfId="11955" xr:uid="{00000000-0005-0000-0000-0000D02C0000}"/>
    <cellStyle name="Notas 2 2 13" xfId="11956" xr:uid="{00000000-0005-0000-0000-0000D12C0000}"/>
    <cellStyle name="Notas 2 2 14" xfId="11957" xr:uid="{00000000-0005-0000-0000-0000D22C0000}"/>
    <cellStyle name="Notas 2 2 15" xfId="11958" xr:uid="{00000000-0005-0000-0000-0000D32C0000}"/>
    <cellStyle name="Notas 2 2 16" xfId="11959" xr:uid="{00000000-0005-0000-0000-0000D42C0000}"/>
    <cellStyle name="Notas 2 2 17" xfId="11960" xr:uid="{00000000-0005-0000-0000-0000D52C0000}"/>
    <cellStyle name="Notas 2 2 18" xfId="11961" xr:uid="{00000000-0005-0000-0000-0000D62C0000}"/>
    <cellStyle name="Notas 2 2 19" xfId="11962" xr:uid="{00000000-0005-0000-0000-0000D72C0000}"/>
    <cellStyle name="Notas 2 2 2" xfId="1836" xr:uid="{00000000-0005-0000-0000-0000D82C0000}"/>
    <cellStyle name="Notas 2 2 20" xfId="11963" xr:uid="{00000000-0005-0000-0000-0000D92C0000}"/>
    <cellStyle name="Notas 2 2 21" xfId="11964" xr:uid="{00000000-0005-0000-0000-0000DA2C0000}"/>
    <cellStyle name="Notas 2 2 22" xfId="11965" xr:uid="{00000000-0005-0000-0000-0000DB2C0000}"/>
    <cellStyle name="Notas 2 2 23" xfId="11966" xr:uid="{00000000-0005-0000-0000-0000DC2C0000}"/>
    <cellStyle name="Notas 2 2 24" xfId="11967" xr:uid="{00000000-0005-0000-0000-0000DD2C0000}"/>
    <cellStyle name="Notas 2 2 25" xfId="11968" xr:uid="{00000000-0005-0000-0000-0000DE2C0000}"/>
    <cellStyle name="Notas 2 2 26" xfId="11969" xr:uid="{00000000-0005-0000-0000-0000DF2C0000}"/>
    <cellStyle name="Notas 2 2 27" xfId="11970" xr:uid="{00000000-0005-0000-0000-0000E02C0000}"/>
    <cellStyle name="Notas 2 2 28" xfId="11971" xr:uid="{00000000-0005-0000-0000-0000E12C0000}"/>
    <cellStyle name="Notas 2 2 29" xfId="11972" xr:uid="{00000000-0005-0000-0000-0000E22C0000}"/>
    <cellStyle name="Notas 2 2 3" xfId="11973" xr:uid="{00000000-0005-0000-0000-0000E32C0000}"/>
    <cellStyle name="Notas 2 2 30" xfId="11974" xr:uid="{00000000-0005-0000-0000-0000E42C0000}"/>
    <cellStyle name="Notas 2 2 31" xfId="11975" xr:uid="{00000000-0005-0000-0000-0000E52C0000}"/>
    <cellStyle name="Notas 2 2 32" xfId="11976" xr:uid="{00000000-0005-0000-0000-0000E62C0000}"/>
    <cellStyle name="Notas 2 2 33" xfId="11977" xr:uid="{00000000-0005-0000-0000-0000E72C0000}"/>
    <cellStyle name="Notas 2 2 34" xfId="11978" xr:uid="{00000000-0005-0000-0000-0000E82C0000}"/>
    <cellStyle name="Notas 2 2 35" xfId="11979" xr:uid="{00000000-0005-0000-0000-0000E92C0000}"/>
    <cellStyle name="Notas 2 2 36" xfId="11980" xr:uid="{00000000-0005-0000-0000-0000EA2C0000}"/>
    <cellStyle name="Notas 2 2 37" xfId="11981" xr:uid="{00000000-0005-0000-0000-0000EB2C0000}"/>
    <cellStyle name="Notas 2 2 38" xfId="11982" xr:uid="{00000000-0005-0000-0000-0000EC2C0000}"/>
    <cellStyle name="Notas 2 2 39" xfId="11983" xr:uid="{00000000-0005-0000-0000-0000ED2C0000}"/>
    <cellStyle name="Notas 2 2 4" xfId="11984" xr:uid="{00000000-0005-0000-0000-0000EE2C0000}"/>
    <cellStyle name="Notas 2 2 40" xfId="11985" xr:uid="{00000000-0005-0000-0000-0000EF2C0000}"/>
    <cellStyle name="Notas 2 2 41" xfId="11986" xr:uid="{00000000-0005-0000-0000-0000F02C0000}"/>
    <cellStyle name="Notas 2 2 42" xfId="11987" xr:uid="{00000000-0005-0000-0000-0000F12C0000}"/>
    <cellStyle name="Notas 2 2 43" xfId="11988" xr:uid="{00000000-0005-0000-0000-0000F22C0000}"/>
    <cellStyle name="Notas 2 2 44" xfId="11989" xr:uid="{00000000-0005-0000-0000-0000F32C0000}"/>
    <cellStyle name="Notas 2 2 45" xfId="11990" xr:uid="{00000000-0005-0000-0000-0000F42C0000}"/>
    <cellStyle name="Notas 2 2 46" xfId="11991" xr:uid="{00000000-0005-0000-0000-0000F52C0000}"/>
    <cellStyle name="Notas 2 2 47" xfId="11992" xr:uid="{00000000-0005-0000-0000-0000F62C0000}"/>
    <cellStyle name="Notas 2 2 48" xfId="11993" xr:uid="{00000000-0005-0000-0000-0000F72C0000}"/>
    <cellStyle name="Notas 2 2 49" xfId="11994" xr:uid="{00000000-0005-0000-0000-0000F82C0000}"/>
    <cellStyle name="Notas 2 2 5" xfId="11995" xr:uid="{00000000-0005-0000-0000-0000F92C0000}"/>
    <cellStyle name="Notas 2 2 50" xfId="11996" xr:uid="{00000000-0005-0000-0000-0000FA2C0000}"/>
    <cellStyle name="Notas 2 2 51" xfId="11997" xr:uid="{00000000-0005-0000-0000-0000FB2C0000}"/>
    <cellStyle name="Notas 2 2 52" xfId="11998" xr:uid="{00000000-0005-0000-0000-0000FC2C0000}"/>
    <cellStyle name="Notas 2 2 53" xfId="11999" xr:uid="{00000000-0005-0000-0000-0000FD2C0000}"/>
    <cellStyle name="Notas 2 2 54" xfId="12000" xr:uid="{00000000-0005-0000-0000-0000FE2C0000}"/>
    <cellStyle name="Notas 2 2 55" xfId="12001" xr:uid="{00000000-0005-0000-0000-0000FF2C0000}"/>
    <cellStyle name="Notas 2 2 56" xfId="12002" xr:uid="{00000000-0005-0000-0000-0000002D0000}"/>
    <cellStyle name="Notas 2 2 57" xfId="12003" xr:uid="{00000000-0005-0000-0000-0000012D0000}"/>
    <cellStyle name="Notas 2 2 58" xfId="12004" xr:uid="{00000000-0005-0000-0000-0000022D0000}"/>
    <cellStyle name="Notas 2 2 59" xfId="12005" xr:uid="{00000000-0005-0000-0000-0000032D0000}"/>
    <cellStyle name="Notas 2 2 6" xfId="12006" xr:uid="{00000000-0005-0000-0000-0000042D0000}"/>
    <cellStyle name="Notas 2 2 60" xfId="12007" xr:uid="{00000000-0005-0000-0000-0000052D0000}"/>
    <cellStyle name="Notas 2 2 61" xfId="12008" xr:uid="{00000000-0005-0000-0000-0000062D0000}"/>
    <cellStyle name="Notas 2 2 62" xfId="12009" xr:uid="{00000000-0005-0000-0000-0000072D0000}"/>
    <cellStyle name="Notas 2 2 63" xfId="12010" xr:uid="{00000000-0005-0000-0000-0000082D0000}"/>
    <cellStyle name="Notas 2 2 7" xfId="12011" xr:uid="{00000000-0005-0000-0000-0000092D0000}"/>
    <cellStyle name="Notas 2 2 8" xfId="12012" xr:uid="{00000000-0005-0000-0000-00000A2D0000}"/>
    <cellStyle name="Notas 2 2 9" xfId="12013" xr:uid="{00000000-0005-0000-0000-00000B2D0000}"/>
    <cellStyle name="Notas 2 3" xfId="3023" xr:uid="{00000000-0005-0000-0000-00000C2D0000}"/>
    <cellStyle name="Notas 2 4" xfId="3009" xr:uid="{00000000-0005-0000-0000-00000D2D0000}"/>
    <cellStyle name="Notas 2 5" xfId="2968" xr:uid="{00000000-0005-0000-0000-00000E2D0000}"/>
    <cellStyle name="Notas 2 6" xfId="3254" xr:uid="{00000000-0005-0000-0000-00000F2D0000}"/>
    <cellStyle name="Notas 2 7" xfId="3171" xr:uid="{00000000-0005-0000-0000-0000102D0000}"/>
    <cellStyle name="Notas 2 8" xfId="3375" xr:uid="{00000000-0005-0000-0000-0000112D0000}"/>
    <cellStyle name="Notas 2 9" xfId="3124" xr:uid="{00000000-0005-0000-0000-0000122D0000}"/>
    <cellStyle name="Notas 2_Sheet1" xfId="12014" xr:uid="{00000000-0005-0000-0000-0000132D0000}"/>
    <cellStyle name="Notas 3" xfId="939" xr:uid="{00000000-0005-0000-0000-0000142D0000}"/>
    <cellStyle name="Notas 3 10" xfId="3328" xr:uid="{00000000-0005-0000-0000-0000152D0000}"/>
    <cellStyle name="Notas 3 11" xfId="3439" xr:uid="{00000000-0005-0000-0000-0000162D0000}"/>
    <cellStyle name="Notas 3 12" xfId="4028" xr:uid="{00000000-0005-0000-0000-0000172D0000}"/>
    <cellStyle name="Notas 3 13" xfId="4585" xr:uid="{00000000-0005-0000-0000-0000182D0000}"/>
    <cellStyle name="Notas 3 14" xfId="4686" xr:uid="{00000000-0005-0000-0000-0000192D0000}"/>
    <cellStyle name="Notas 3 2" xfId="1837" xr:uid="{00000000-0005-0000-0000-00001A2D0000}"/>
    <cellStyle name="Notas 3 3" xfId="3022" xr:uid="{00000000-0005-0000-0000-00001B2D0000}"/>
    <cellStyle name="Notas 3 4" xfId="3047" xr:uid="{00000000-0005-0000-0000-00001C2D0000}"/>
    <cellStyle name="Notas 3 5" xfId="2725" xr:uid="{00000000-0005-0000-0000-00001D2D0000}"/>
    <cellStyle name="Notas 3 6" xfId="3255" xr:uid="{00000000-0005-0000-0000-00001E2D0000}"/>
    <cellStyle name="Notas 3 7" xfId="3307" xr:uid="{00000000-0005-0000-0000-00001F2D0000}"/>
    <cellStyle name="Notas 3 8" xfId="3116" xr:uid="{00000000-0005-0000-0000-0000202D0000}"/>
    <cellStyle name="Notas 3 9" xfId="3284" xr:uid="{00000000-0005-0000-0000-0000212D0000}"/>
    <cellStyle name="Notas 4" xfId="940" xr:uid="{00000000-0005-0000-0000-0000222D0000}"/>
    <cellStyle name="Notas 4 10" xfId="3203" xr:uid="{00000000-0005-0000-0000-0000232D0000}"/>
    <cellStyle name="Notas 4 11" xfId="3440" xr:uid="{00000000-0005-0000-0000-0000242D0000}"/>
    <cellStyle name="Notas 4 12" xfId="4029" xr:uid="{00000000-0005-0000-0000-0000252D0000}"/>
    <cellStyle name="Notas 4 13" xfId="4586" xr:uid="{00000000-0005-0000-0000-0000262D0000}"/>
    <cellStyle name="Notas 4 14" xfId="4957" xr:uid="{00000000-0005-0000-0000-0000272D0000}"/>
    <cellStyle name="Notas 4 2" xfId="1838" xr:uid="{00000000-0005-0000-0000-0000282D0000}"/>
    <cellStyle name="Notas 4 3" xfId="2922" xr:uid="{00000000-0005-0000-0000-0000292D0000}"/>
    <cellStyle name="Notas 4 4" xfId="3048" xr:uid="{00000000-0005-0000-0000-00002A2D0000}"/>
    <cellStyle name="Notas 4 5" xfId="2940" xr:uid="{00000000-0005-0000-0000-00002B2D0000}"/>
    <cellStyle name="Notas 4 6" xfId="3256" xr:uid="{00000000-0005-0000-0000-00002C2D0000}"/>
    <cellStyle name="Notas 4 7" xfId="3170" xr:uid="{00000000-0005-0000-0000-00002D2D0000}"/>
    <cellStyle name="Notas 4 8" xfId="3299" xr:uid="{00000000-0005-0000-0000-00002E2D0000}"/>
    <cellStyle name="Notas 4 9" xfId="3086" xr:uid="{00000000-0005-0000-0000-00002F2D0000}"/>
    <cellStyle name="Notas 5" xfId="3893" xr:uid="{00000000-0005-0000-0000-0000302D0000}"/>
    <cellStyle name="Note" xfId="777" xr:uid="{00000000-0005-0000-0000-0000312D0000}"/>
    <cellStyle name="Note 2" xfId="1938" xr:uid="{00000000-0005-0000-0000-0000322D0000}"/>
    <cellStyle name="Note 2 2" xfId="3894" xr:uid="{00000000-0005-0000-0000-0000332D0000}"/>
    <cellStyle name="Note 3" xfId="4661" xr:uid="{00000000-0005-0000-0000-0000342D0000}"/>
    <cellStyle name="Note 4" xfId="4996" xr:uid="{00000000-0005-0000-0000-0000352D0000}"/>
    <cellStyle name="Output" xfId="778" xr:uid="{00000000-0005-0000-0000-0000362D0000}"/>
    <cellStyle name="Output 2" xfId="1839" xr:uid="{00000000-0005-0000-0000-0000372D0000}"/>
    <cellStyle name="Output 2 2" xfId="3895" xr:uid="{00000000-0005-0000-0000-0000382D0000}"/>
    <cellStyle name="Output 3" xfId="4587" xr:uid="{00000000-0005-0000-0000-0000392D0000}"/>
    <cellStyle name="Output 4" xfId="4963" xr:uid="{00000000-0005-0000-0000-00003A2D0000}"/>
    <cellStyle name="Percent [2]" xfId="779" xr:uid="{00000000-0005-0000-0000-00003B2D0000}"/>
    <cellStyle name="Percent [2] 2" xfId="1840" xr:uid="{00000000-0005-0000-0000-00003C2D0000}"/>
    <cellStyle name="Percent [2] 3" xfId="3896" xr:uid="{00000000-0005-0000-0000-00003D2D0000}"/>
    <cellStyle name="Percent [2] 4" xfId="4588" xr:uid="{00000000-0005-0000-0000-00003E2D0000}"/>
    <cellStyle name="Percent [2] 5" xfId="4958" xr:uid="{00000000-0005-0000-0000-00003F2D0000}"/>
    <cellStyle name="Percent 2" xfId="780" xr:uid="{00000000-0005-0000-0000-0000402D0000}"/>
    <cellStyle name="Percent 2 10" xfId="12015" xr:uid="{00000000-0005-0000-0000-0000412D0000}"/>
    <cellStyle name="Percent 2 11" xfId="12016" xr:uid="{00000000-0005-0000-0000-0000422D0000}"/>
    <cellStyle name="Percent 2 12" xfId="12017" xr:uid="{00000000-0005-0000-0000-0000432D0000}"/>
    <cellStyle name="Percent 2 13" xfId="12018" xr:uid="{00000000-0005-0000-0000-0000442D0000}"/>
    <cellStyle name="Percent 2 14" xfId="12019" xr:uid="{00000000-0005-0000-0000-0000452D0000}"/>
    <cellStyle name="Percent 2 15" xfId="12020" xr:uid="{00000000-0005-0000-0000-0000462D0000}"/>
    <cellStyle name="Percent 2 16" xfId="12021" xr:uid="{00000000-0005-0000-0000-0000472D0000}"/>
    <cellStyle name="Percent 2 17" xfId="12022" xr:uid="{00000000-0005-0000-0000-0000482D0000}"/>
    <cellStyle name="Percent 2 18" xfId="12023" xr:uid="{00000000-0005-0000-0000-0000492D0000}"/>
    <cellStyle name="Percent 2 19" xfId="12024" xr:uid="{00000000-0005-0000-0000-00004A2D0000}"/>
    <cellStyle name="Percent 2 2" xfId="963" xr:uid="{00000000-0005-0000-0000-00004B2D0000}"/>
    <cellStyle name="Percent 2 2 10" xfId="12025" xr:uid="{00000000-0005-0000-0000-00004C2D0000}"/>
    <cellStyle name="Percent 2 2 11" xfId="12026" xr:uid="{00000000-0005-0000-0000-00004D2D0000}"/>
    <cellStyle name="Percent 2 2 12" xfId="12027" xr:uid="{00000000-0005-0000-0000-00004E2D0000}"/>
    <cellStyle name="Percent 2 2 13" xfId="12028" xr:uid="{00000000-0005-0000-0000-00004F2D0000}"/>
    <cellStyle name="Percent 2 2 14" xfId="12029" xr:uid="{00000000-0005-0000-0000-0000502D0000}"/>
    <cellStyle name="Percent 2 2 15" xfId="12030" xr:uid="{00000000-0005-0000-0000-0000512D0000}"/>
    <cellStyle name="Percent 2 2 16" xfId="12031" xr:uid="{00000000-0005-0000-0000-0000522D0000}"/>
    <cellStyle name="Percent 2 2 17" xfId="12032" xr:uid="{00000000-0005-0000-0000-0000532D0000}"/>
    <cellStyle name="Percent 2 2 18" xfId="12033" xr:uid="{00000000-0005-0000-0000-0000542D0000}"/>
    <cellStyle name="Percent 2 2 19" xfId="12034" xr:uid="{00000000-0005-0000-0000-0000552D0000}"/>
    <cellStyle name="Percent 2 2 2" xfId="12035" xr:uid="{00000000-0005-0000-0000-0000562D0000}"/>
    <cellStyle name="Percent 2 2 20" xfId="12036" xr:uid="{00000000-0005-0000-0000-0000572D0000}"/>
    <cellStyle name="Percent 2 2 21" xfId="12037" xr:uid="{00000000-0005-0000-0000-0000582D0000}"/>
    <cellStyle name="Percent 2 2 22" xfId="12038" xr:uid="{00000000-0005-0000-0000-0000592D0000}"/>
    <cellStyle name="Percent 2 2 23" xfId="12039" xr:uid="{00000000-0005-0000-0000-00005A2D0000}"/>
    <cellStyle name="Percent 2 2 24" xfId="12040" xr:uid="{00000000-0005-0000-0000-00005B2D0000}"/>
    <cellStyle name="Percent 2 2 25" xfId="12041" xr:uid="{00000000-0005-0000-0000-00005C2D0000}"/>
    <cellStyle name="Percent 2 2 26" xfId="12042" xr:uid="{00000000-0005-0000-0000-00005D2D0000}"/>
    <cellStyle name="Percent 2 2 27" xfId="12043" xr:uid="{00000000-0005-0000-0000-00005E2D0000}"/>
    <cellStyle name="Percent 2 2 28" xfId="12044" xr:uid="{00000000-0005-0000-0000-00005F2D0000}"/>
    <cellStyle name="Percent 2 2 29" xfId="12045" xr:uid="{00000000-0005-0000-0000-0000602D0000}"/>
    <cellStyle name="Percent 2 2 3" xfId="12046" xr:uid="{00000000-0005-0000-0000-0000612D0000}"/>
    <cellStyle name="Percent 2 2 30" xfId="12047" xr:uid="{00000000-0005-0000-0000-0000622D0000}"/>
    <cellStyle name="Percent 2 2 31" xfId="12048" xr:uid="{00000000-0005-0000-0000-0000632D0000}"/>
    <cellStyle name="Percent 2 2 32" xfId="12049" xr:uid="{00000000-0005-0000-0000-0000642D0000}"/>
    <cellStyle name="Percent 2 2 33" xfId="12050" xr:uid="{00000000-0005-0000-0000-0000652D0000}"/>
    <cellStyle name="Percent 2 2 34" xfId="12051" xr:uid="{00000000-0005-0000-0000-0000662D0000}"/>
    <cellStyle name="Percent 2 2 35" xfId="12052" xr:uid="{00000000-0005-0000-0000-0000672D0000}"/>
    <cellStyle name="Percent 2 2 36" xfId="12053" xr:uid="{00000000-0005-0000-0000-0000682D0000}"/>
    <cellStyle name="Percent 2 2 37" xfId="12054" xr:uid="{00000000-0005-0000-0000-0000692D0000}"/>
    <cellStyle name="Percent 2 2 38" xfId="12055" xr:uid="{00000000-0005-0000-0000-00006A2D0000}"/>
    <cellStyle name="Percent 2 2 39" xfId="12056" xr:uid="{00000000-0005-0000-0000-00006B2D0000}"/>
    <cellStyle name="Percent 2 2 4" xfId="12057" xr:uid="{00000000-0005-0000-0000-00006C2D0000}"/>
    <cellStyle name="Percent 2 2 40" xfId="12058" xr:uid="{00000000-0005-0000-0000-00006D2D0000}"/>
    <cellStyle name="Percent 2 2 41" xfId="12059" xr:uid="{00000000-0005-0000-0000-00006E2D0000}"/>
    <cellStyle name="Percent 2 2 42" xfId="12060" xr:uid="{00000000-0005-0000-0000-00006F2D0000}"/>
    <cellStyle name="Percent 2 2 43" xfId="12061" xr:uid="{00000000-0005-0000-0000-0000702D0000}"/>
    <cellStyle name="Percent 2 2 44" xfId="12062" xr:uid="{00000000-0005-0000-0000-0000712D0000}"/>
    <cellStyle name="Percent 2 2 45" xfId="12063" xr:uid="{00000000-0005-0000-0000-0000722D0000}"/>
    <cellStyle name="Percent 2 2 46" xfId="12064" xr:uid="{00000000-0005-0000-0000-0000732D0000}"/>
    <cellStyle name="Percent 2 2 47" xfId="12065" xr:uid="{00000000-0005-0000-0000-0000742D0000}"/>
    <cellStyle name="Percent 2 2 48" xfId="12066" xr:uid="{00000000-0005-0000-0000-0000752D0000}"/>
    <cellStyle name="Percent 2 2 49" xfId="12067" xr:uid="{00000000-0005-0000-0000-0000762D0000}"/>
    <cellStyle name="Percent 2 2 5" xfId="12068" xr:uid="{00000000-0005-0000-0000-0000772D0000}"/>
    <cellStyle name="Percent 2 2 50" xfId="12069" xr:uid="{00000000-0005-0000-0000-0000782D0000}"/>
    <cellStyle name="Percent 2 2 51" xfId="12070" xr:uid="{00000000-0005-0000-0000-0000792D0000}"/>
    <cellStyle name="Percent 2 2 52" xfId="12071" xr:uid="{00000000-0005-0000-0000-00007A2D0000}"/>
    <cellStyle name="Percent 2 2 53" xfId="12072" xr:uid="{00000000-0005-0000-0000-00007B2D0000}"/>
    <cellStyle name="Percent 2 2 54" xfId="12073" xr:uid="{00000000-0005-0000-0000-00007C2D0000}"/>
    <cellStyle name="Percent 2 2 55" xfId="12074" xr:uid="{00000000-0005-0000-0000-00007D2D0000}"/>
    <cellStyle name="Percent 2 2 56" xfId="12075" xr:uid="{00000000-0005-0000-0000-00007E2D0000}"/>
    <cellStyle name="Percent 2 2 57" xfId="12076" xr:uid="{00000000-0005-0000-0000-00007F2D0000}"/>
    <cellStyle name="Percent 2 2 58" xfId="12077" xr:uid="{00000000-0005-0000-0000-0000802D0000}"/>
    <cellStyle name="Percent 2 2 59" xfId="12078" xr:uid="{00000000-0005-0000-0000-0000812D0000}"/>
    <cellStyle name="Percent 2 2 6" xfId="12079" xr:uid="{00000000-0005-0000-0000-0000822D0000}"/>
    <cellStyle name="Percent 2 2 60" xfId="12080" xr:uid="{00000000-0005-0000-0000-0000832D0000}"/>
    <cellStyle name="Percent 2 2 61" xfId="12081" xr:uid="{00000000-0005-0000-0000-0000842D0000}"/>
    <cellStyle name="Percent 2 2 62" xfId="12082" xr:uid="{00000000-0005-0000-0000-0000852D0000}"/>
    <cellStyle name="Percent 2 2 63" xfId="12083" xr:uid="{00000000-0005-0000-0000-0000862D0000}"/>
    <cellStyle name="Percent 2 2 7" xfId="12084" xr:uid="{00000000-0005-0000-0000-0000872D0000}"/>
    <cellStyle name="Percent 2 2 8" xfId="12085" xr:uid="{00000000-0005-0000-0000-0000882D0000}"/>
    <cellStyle name="Percent 2 2 9" xfId="12086" xr:uid="{00000000-0005-0000-0000-0000892D0000}"/>
    <cellStyle name="Percent 2 20" xfId="12087" xr:uid="{00000000-0005-0000-0000-00008A2D0000}"/>
    <cellStyle name="Percent 2 21" xfId="12088" xr:uid="{00000000-0005-0000-0000-00008B2D0000}"/>
    <cellStyle name="Percent 2 22" xfId="12089" xr:uid="{00000000-0005-0000-0000-00008C2D0000}"/>
    <cellStyle name="Percent 2 23" xfId="12090" xr:uid="{00000000-0005-0000-0000-00008D2D0000}"/>
    <cellStyle name="Percent 2 24" xfId="12091" xr:uid="{00000000-0005-0000-0000-00008E2D0000}"/>
    <cellStyle name="Percent 2 25" xfId="12092" xr:uid="{00000000-0005-0000-0000-00008F2D0000}"/>
    <cellStyle name="Percent 2 26" xfId="12093" xr:uid="{00000000-0005-0000-0000-0000902D0000}"/>
    <cellStyle name="Percent 2 27" xfId="12094" xr:uid="{00000000-0005-0000-0000-0000912D0000}"/>
    <cellStyle name="Percent 2 28" xfId="12095" xr:uid="{00000000-0005-0000-0000-0000922D0000}"/>
    <cellStyle name="Percent 2 29" xfId="12096" xr:uid="{00000000-0005-0000-0000-0000932D0000}"/>
    <cellStyle name="Percent 2 3" xfId="1841" xr:uid="{00000000-0005-0000-0000-0000942D0000}"/>
    <cellStyle name="Percent 2 3 2" xfId="2671" xr:uid="{00000000-0005-0000-0000-0000952D0000}"/>
    <cellStyle name="Percent 2 3 3" xfId="4933" xr:uid="{00000000-0005-0000-0000-0000962D0000}"/>
    <cellStyle name="Percent 2 3 4" xfId="5570" xr:uid="{00000000-0005-0000-0000-0000972D0000}"/>
    <cellStyle name="Percent 2 30" xfId="12097" xr:uid="{00000000-0005-0000-0000-0000982D0000}"/>
    <cellStyle name="Percent 2 31" xfId="12098" xr:uid="{00000000-0005-0000-0000-0000992D0000}"/>
    <cellStyle name="Percent 2 32" xfId="12099" xr:uid="{00000000-0005-0000-0000-00009A2D0000}"/>
    <cellStyle name="Percent 2 33" xfId="12100" xr:uid="{00000000-0005-0000-0000-00009B2D0000}"/>
    <cellStyle name="Percent 2 34" xfId="12101" xr:uid="{00000000-0005-0000-0000-00009C2D0000}"/>
    <cellStyle name="Percent 2 35" xfId="12102" xr:uid="{00000000-0005-0000-0000-00009D2D0000}"/>
    <cellStyle name="Percent 2 36" xfId="12103" xr:uid="{00000000-0005-0000-0000-00009E2D0000}"/>
    <cellStyle name="Percent 2 37" xfId="12104" xr:uid="{00000000-0005-0000-0000-00009F2D0000}"/>
    <cellStyle name="Percent 2 38" xfId="12105" xr:uid="{00000000-0005-0000-0000-0000A02D0000}"/>
    <cellStyle name="Percent 2 39" xfId="12106" xr:uid="{00000000-0005-0000-0000-0000A12D0000}"/>
    <cellStyle name="Percent 2 4" xfId="2794" xr:uid="{00000000-0005-0000-0000-0000A22D0000}"/>
    <cellStyle name="Percent 2 40" xfId="12107" xr:uid="{00000000-0005-0000-0000-0000A32D0000}"/>
    <cellStyle name="Percent 2 41" xfId="12108" xr:uid="{00000000-0005-0000-0000-0000A42D0000}"/>
    <cellStyle name="Percent 2 42" xfId="12109" xr:uid="{00000000-0005-0000-0000-0000A52D0000}"/>
    <cellStyle name="Percent 2 43" xfId="12110" xr:uid="{00000000-0005-0000-0000-0000A62D0000}"/>
    <cellStyle name="Percent 2 44" xfId="12111" xr:uid="{00000000-0005-0000-0000-0000A72D0000}"/>
    <cellStyle name="Percent 2 45" xfId="12112" xr:uid="{00000000-0005-0000-0000-0000A82D0000}"/>
    <cellStyle name="Percent 2 46" xfId="12113" xr:uid="{00000000-0005-0000-0000-0000A92D0000}"/>
    <cellStyle name="Percent 2 47" xfId="12114" xr:uid="{00000000-0005-0000-0000-0000AA2D0000}"/>
    <cellStyle name="Percent 2 48" xfId="12115" xr:uid="{00000000-0005-0000-0000-0000AB2D0000}"/>
    <cellStyle name="Percent 2 49" xfId="12116" xr:uid="{00000000-0005-0000-0000-0000AC2D0000}"/>
    <cellStyle name="Percent 2 5" xfId="2836" xr:uid="{00000000-0005-0000-0000-0000AD2D0000}"/>
    <cellStyle name="Percent 2 50" xfId="12117" xr:uid="{00000000-0005-0000-0000-0000AE2D0000}"/>
    <cellStyle name="Percent 2 51" xfId="12118" xr:uid="{00000000-0005-0000-0000-0000AF2D0000}"/>
    <cellStyle name="Percent 2 52" xfId="12119" xr:uid="{00000000-0005-0000-0000-0000B02D0000}"/>
    <cellStyle name="Percent 2 53" xfId="12120" xr:uid="{00000000-0005-0000-0000-0000B12D0000}"/>
    <cellStyle name="Percent 2 54" xfId="12121" xr:uid="{00000000-0005-0000-0000-0000B22D0000}"/>
    <cellStyle name="Percent 2 55" xfId="12122" xr:uid="{00000000-0005-0000-0000-0000B32D0000}"/>
    <cellStyle name="Percent 2 56" xfId="12123" xr:uid="{00000000-0005-0000-0000-0000B42D0000}"/>
    <cellStyle name="Percent 2 57" xfId="12124" xr:uid="{00000000-0005-0000-0000-0000B52D0000}"/>
    <cellStyle name="Percent 2 58" xfId="12125" xr:uid="{00000000-0005-0000-0000-0000B62D0000}"/>
    <cellStyle name="Percent 2 59" xfId="12126" xr:uid="{00000000-0005-0000-0000-0000B72D0000}"/>
    <cellStyle name="Percent 2 6" xfId="2868" xr:uid="{00000000-0005-0000-0000-0000B82D0000}"/>
    <cellStyle name="Percent 2 60" xfId="12127" xr:uid="{00000000-0005-0000-0000-0000B92D0000}"/>
    <cellStyle name="Percent 2 61" xfId="12128" xr:uid="{00000000-0005-0000-0000-0000BA2D0000}"/>
    <cellStyle name="Percent 2 62" xfId="12129" xr:uid="{00000000-0005-0000-0000-0000BB2D0000}"/>
    <cellStyle name="Percent 2 63" xfId="12130" xr:uid="{00000000-0005-0000-0000-0000BC2D0000}"/>
    <cellStyle name="Percent 2 64" xfId="12131" xr:uid="{00000000-0005-0000-0000-0000BD2D0000}"/>
    <cellStyle name="Percent 2 65" xfId="12132" xr:uid="{00000000-0005-0000-0000-0000BE2D0000}"/>
    <cellStyle name="Percent 2 66" xfId="12133" xr:uid="{00000000-0005-0000-0000-0000BF2D0000}"/>
    <cellStyle name="Percent 2 67" xfId="12134" xr:uid="{00000000-0005-0000-0000-0000C02D0000}"/>
    <cellStyle name="Percent 2 68" xfId="12135" xr:uid="{00000000-0005-0000-0000-0000C12D0000}"/>
    <cellStyle name="Percent 2 69" xfId="12136" xr:uid="{00000000-0005-0000-0000-0000C22D0000}"/>
    <cellStyle name="Percent 2 7" xfId="2886" xr:uid="{00000000-0005-0000-0000-0000C32D0000}"/>
    <cellStyle name="Percent 2 70" xfId="12137" xr:uid="{00000000-0005-0000-0000-0000C42D0000}"/>
    <cellStyle name="Percent 2 71" xfId="12138" xr:uid="{00000000-0005-0000-0000-0000C52D0000}"/>
    <cellStyle name="Percent 2 8" xfId="4589" xr:uid="{00000000-0005-0000-0000-0000C62D0000}"/>
    <cellStyle name="Percent 2 9" xfId="4961" xr:uid="{00000000-0005-0000-0000-0000C72D0000}"/>
    <cellStyle name="Percent 3" xfId="781" xr:uid="{00000000-0005-0000-0000-0000C82D0000}"/>
    <cellStyle name="Percent 3 10" xfId="12139" xr:uid="{00000000-0005-0000-0000-0000C92D0000}"/>
    <cellStyle name="Percent 3 11" xfId="12140" xr:uid="{00000000-0005-0000-0000-0000CA2D0000}"/>
    <cellStyle name="Percent 3 12" xfId="12141" xr:uid="{00000000-0005-0000-0000-0000CB2D0000}"/>
    <cellStyle name="Percent 3 13" xfId="12142" xr:uid="{00000000-0005-0000-0000-0000CC2D0000}"/>
    <cellStyle name="Percent 3 14" xfId="12143" xr:uid="{00000000-0005-0000-0000-0000CD2D0000}"/>
    <cellStyle name="Percent 3 15" xfId="12144" xr:uid="{00000000-0005-0000-0000-0000CE2D0000}"/>
    <cellStyle name="Percent 3 16" xfId="12145" xr:uid="{00000000-0005-0000-0000-0000CF2D0000}"/>
    <cellStyle name="Percent 3 17" xfId="12146" xr:uid="{00000000-0005-0000-0000-0000D02D0000}"/>
    <cellStyle name="Percent 3 18" xfId="12147" xr:uid="{00000000-0005-0000-0000-0000D12D0000}"/>
    <cellStyle name="Percent 3 19" xfId="12148" xr:uid="{00000000-0005-0000-0000-0000D22D0000}"/>
    <cellStyle name="Percent 3 2" xfId="1842" xr:uid="{00000000-0005-0000-0000-0000D32D0000}"/>
    <cellStyle name="Percent 3 20" xfId="12149" xr:uid="{00000000-0005-0000-0000-0000D42D0000}"/>
    <cellStyle name="Percent 3 21" xfId="12150" xr:uid="{00000000-0005-0000-0000-0000D52D0000}"/>
    <cellStyle name="Percent 3 22" xfId="12151" xr:uid="{00000000-0005-0000-0000-0000D62D0000}"/>
    <cellStyle name="Percent 3 23" xfId="12152" xr:uid="{00000000-0005-0000-0000-0000D72D0000}"/>
    <cellStyle name="Percent 3 24" xfId="12153" xr:uid="{00000000-0005-0000-0000-0000D82D0000}"/>
    <cellStyle name="Percent 3 25" xfId="12154" xr:uid="{00000000-0005-0000-0000-0000D92D0000}"/>
    <cellStyle name="Percent 3 26" xfId="12155" xr:uid="{00000000-0005-0000-0000-0000DA2D0000}"/>
    <cellStyle name="Percent 3 27" xfId="12156" xr:uid="{00000000-0005-0000-0000-0000DB2D0000}"/>
    <cellStyle name="Percent 3 28" xfId="12157" xr:uid="{00000000-0005-0000-0000-0000DC2D0000}"/>
    <cellStyle name="Percent 3 29" xfId="12158" xr:uid="{00000000-0005-0000-0000-0000DD2D0000}"/>
    <cellStyle name="Percent 3 3" xfId="4590" xr:uid="{00000000-0005-0000-0000-0000DE2D0000}"/>
    <cellStyle name="Percent 3 30" xfId="12159" xr:uid="{00000000-0005-0000-0000-0000DF2D0000}"/>
    <cellStyle name="Percent 3 31" xfId="12160" xr:uid="{00000000-0005-0000-0000-0000E02D0000}"/>
    <cellStyle name="Percent 3 32" xfId="12161" xr:uid="{00000000-0005-0000-0000-0000E12D0000}"/>
    <cellStyle name="Percent 3 33" xfId="12162" xr:uid="{00000000-0005-0000-0000-0000E22D0000}"/>
    <cellStyle name="Percent 3 34" xfId="12163" xr:uid="{00000000-0005-0000-0000-0000E32D0000}"/>
    <cellStyle name="Percent 3 35" xfId="12164" xr:uid="{00000000-0005-0000-0000-0000E42D0000}"/>
    <cellStyle name="Percent 3 36" xfId="12165" xr:uid="{00000000-0005-0000-0000-0000E52D0000}"/>
    <cellStyle name="Percent 3 37" xfId="12166" xr:uid="{00000000-0005-0000-0000-0000E62D0000}"/>
    <cellStyle name="Percent 3 38" xfId="12167" xr:uid="{00000000-0005-0000-0000-0000E72D0000}"/>
    <cellStyle name="Percent 3 39" xfId="12168" xr:uid="{00000000-0005-0000-0000-0000E82D0000}"/>
    <cellStyle name="Percent 3 4" xfId="4895" xr:uid="{00000000-0005-0000-0000-0000E92D0000}"/>
    <cellStyle name="Percent 3 40" xfId="12169" xr:uid="{00000000-0005-0000-0000-0000EA2D0000}"/>
    <cellStyle name="Percent 3 41" xfId="12170" xr:uid="{00000000-0005-0000-0000-0000EB2D0000}"/>
    <cellStyle name="Percent 3 42" xfId="12171" xr:uid="{00000000-0005-0000-0000-0000EC2D0000}"/>
    <cellStyle name="Percent 3 43" xfId="12172" xr:uid="{00000000-0005-0000-0000-0000ED2D0000}"/>
    <cellStyle name="Percent 3 44" xfId="12173" xr:uid="{00000000-0005-0000-0000-0000EE2D0000}"/>
    <cellStyle name="Percent 3 45" xfId="12174" xr:uid="{00000000-0005-0000-0000-0000EF2D0000}"/>
    <cellStyle name="Percent 3 46" xfId="12175" xr:uid="{00000000-0005-0000-0000-0000F02D0000}"/>
    <cellStyle name="Percent 3 47" xfId="12176" xr:uid="{00000000-0005-0000-0000-0000F12D0000}"/>
    <cellStyle name="Percent 3 48" xfId="12177" xr:uid="{00000000-0005-0000-0000-0000F22D0000}"/>
    <cellStyle name="Percent 3 49" xfId="12178" xr:uid="{00000000-0005-0000-0000-0000F32D0000}"/>
    <cellStyle name="Percent 3 5" xfId="12179" xr:uid="{00000000-0005-0000-0000-0000F42D0000}"/>
    <cellStyle name="Percent 3 50" xfId="12180" xr:uid="{00000000-0005-0000-0000-0000F52D0000}"/>
    <cellStyle name="Percent 3 51" xfId="12181" xr:uid="{00000000-0005-0000-0000-0000F62D0000}"/>
    <cellStyle name="Percent 3 52" xfId="12182" xr:uid="{00000000-0005-0000-0000-0000F72D0000}"/>
    <cellStyle name="Percent 3 53" xfId="12183" xr:uid="{00000000-0005-0000-0000-0000F82D0000}"/>
    <cellStyle name="Percent 3 54" xfId="12184" xr:uid="{00000000-0005-0000-0000-0000F92D0000}"/>
    <cellStyle name="Percent 3 55" xfId="12185" xr:uid="{00000000-0005-0000-0000-0000FA2D0000}"/>
    <cellStyle name="Percent 3 56" xfId="12186" xr:uid="{00000000-0005-0000-0000-0000FB2D0000}"/>
    <cellStyle name="Percent 3 57" xfId="12187" xr:uid="{00000000-0005-0000-0000-0000FC2D0000}"/>
    <cellStyle name="Percent 3 58" xfId="12188" xr:uid="{00000000-0005-0000-0000-0000FD2D0000}"/>
    <cellStyle name="Percent 3 59" xfId="12189" xr:uid="{00000000-0005-0000-0000-0000FE2D0000}"/>
    <cellStyle name="Percent 3 6" xfId="12190" xr:uid="{00000000-0005-0000-0000-0000FF2D0000}"/>
    <cellStyle name="Percent 3 60" xfId="12191" xr:uid="{00000000-0005-0000-0000-0000002E0000}"/>
    <cellStyle name="Percent 3 61" xfId="12192" xr:uid="{00000000-0005-0000-0000-0000012E0000}"/>
    <cellStyle name="Percent 3 62" xfId="12193" xr:uid="{00000000-0005-0000-0000-0000022E0000}"/>
    <cellStyle name="Percent 3 63" xfId="12194" xr:uid="{00000000-0005-0000-0000-0000032E0000}"/>
    <cellStyle name="Percent 3 64" xfId="12195" xr:uid="{00000000-0005-0000-0000-0000042E0000}"/>
    <cellStyle name="Percent 3 65" xfId="12196" xr:uid="{00000000-0005-0000-0000-0000052E0000}"/>
    <cellStyle name="Percent 3 66" xfId="12197" xr:uid="{00000000-0005-0000-0000-0000062E0000}"/>
    <cellStyle name="Percent 3 7" xfId="12198" xr:uid="{00000000-0005-0000-0000-0000072E0000}"/>
    <cellStyle name="Percent 3 8" xfId="12199" xr:uid="{00000000-0005-0000-0000-0000082E0000}"/>
    <cellStyle name="Percent 3 9" xfId="12200" xr:uid="{00000000-0005-0000-0000-0000092E0000}"/>
    <cellStyle name="Percent 4" xfId="2672" xr:uid="{00000000-0005-0000-0000-00000A2E0000}"/>
    <cellStyle name="Percent 5" xfId="2673" xr:uid="{00000000-0005-0000-0000-00000B2E0000}"/>
    <cellStyle name="Percent 6" xfId="12201" xr:uid="{00000000-0005-0000-0000-00000C2E0000}"/>
    <cellStyle name="Percent 6 2" xfId="12202" xr:uid="{00000000-0005-0000-0000-00000D2E0000}"/>
    <cellStyle name="Percent 7" xfId="12203" xr:uid="{00000000-0005-0000-0000-00000E2E0000}"/>
    <cellStyle name="Percent 7 2" xfId="12204" xr:uid="{00000000-0005-0000-0000-00000F2E0000}"/>
    <cellStyle name="Percent_pais_prod98_991" xfId="1843" xr:uid="{00000000-0005-0000-0000-0000102E0000}"/>
    <cellStyle name="percentage difference" xfId="782" xr:uid="{00000000-0005-0000-0000-0000112E0000}"/>
    <cellStyle name="percentage difference 2" xfId="1844" xr:uid="{00000000-0005-0000-0000-0000122E0000}"/>
    <cellStyle name="percentage difference 2 2" xfId="3897" xr:uid="{00000000-0005-0000-0000-0000132E0000}"/>
    <cellStyle name="percentage difference 3" xfId="4591" xr:uid="{00000000-0005-0000-0000-0000142E0000}"/>
    <cellStyle name="percentage difference 4" xfId="4685" xr:uid="{00000000-0005-0000-0000-0000152E0000}"/>
    <cellStyle name="percentage difference one decimal" xfId="783" xr:uid="{00000000-0005-0000-0000-0000162E0000}"/>
    <cellStyle name="percentage difference one decimal 2" xfId="1845" xr:uid="{00000000-0005-0000-0000-0000172E0000}"/>
    <cellStyle name="percentage difference one decimal 2 2" xfId="3898" xr:uid="{00000000-0005-0000-0000-0000182E0000}"/>
    <cellStyle name="percentage difference one decimal 3" xfId="4592" xr:uid="{00000000-0005-0000-0000-0000192E0000}"/>
    <cellStyle name="percentage difference one decimal 4" xfId="4893" xr:uid="{00000000-0005-0000-0000-00001A2E0000}"/>
    <cellStyle name="percentage difference zero decimal" xfId="784" xr:uid="{00000000-0005-0000-0000-00001B2E0000}"/>
    <cellStyle name="percentage difference zero decimal 2" xfId="1846" xr:uid="{00000000-0005-0000-0000-00001C2E0000}"/>
    <cellStyle name="percentage difference zero decimal 2 2" xfId="3899" xr:uid="{00000000-0005-0000-0000-00001D2E0000}"/>
    <cellStyle name="percentage difference zero decimal 3" xfId="4593" xr:uid="{00000000-0005-0000-0000-00001E2E0000}"/>
    <cellStyle name="percentage difference zero decimal 4" xfId="4892" xr:uid="{00000000-0005-0000-0000-00001F2E0000}"/>
    <cellStyle name="percentage difference_3.24-07" xfId="785" xr:uid="{00000000-0005-0000-0000-0000202E0000}"/>
    <cellStyle name="Percentual" xfId="2677" xr:uid="{00000000-0005-0000-0000-0000212E0000}"/>
    <cellStyle name="Percentuale 2" xfId="786" xr:uid="{00000000-0005-0000-0000-0000222E0000}"/>
    <cellStyle name="Percentuale 2 2" xfId="1847" xr:uid="{00000000-0005-0000-0000-0000232E0000}"/>
    <cellStyle name="Percentuale 2 3" xfId="3900" xr:uid="{00000000-0005-0000-0000-0000242E0000}"/>
    <cellStyle name="Percentuale 2 4" xfId="4594" xr:uid="{00000000-0005-0000-0000-0000252E0000}"/>
    <cellStyle name="Percentuale 2 5" xfId="4891" xr:uid="{00000000-0005-0000-0000-0000262E0000}"/>
    <cellStyle name="Ponto" xfId="2678" xr:uid="{00000000-0005-0000-0000-0000272E0000}"/>
    <cellStyle name="Porcentagem_SEP1196" xfId="2679" xr:uid="{00000000-0005-0000-0000-0000282E0000}"/>
    <cellStyle name="Porcentaje" xfId="2680" xr:uid="{00000000-0005-0000-0000-0000292E0000}"/>
    <cellStyle name="Porcentaje 2" xfId="960" xr:uid="{00000000-0005-0000-0000-00002A2E0000}"/>
    <cellStyle name="Porcentual 10" xfId="12205" xr:uid="{00000000-0005-0000-0000-00002B2E0000}"/>
    <cellStyle name="Porcentual 12" xfId="12206" xr:uid="{00000000-0005-0000-0000-00002C2E0000}"/>
    <cellStyle name="Porcentual 13" xfId="12207" xr:uid="{00000000-0005-0000-0000-00002D2E0000}"/>
    <cellStyle name="Porcentual 2" xfId="787" xr:uid="{00000000-0005-0000-0000-00002E2E0000}"/>
    <cellStyle name="Porcentual 2 10" xfId="3020" xr:uid="{00000000-0005-0000-0000-00002F2E0000}"/>
    <cellStyle name="Porcentual 2 11" xfId="2904" xr:uid="{00000000-0005-0000-0000-0000302E0000}"/>
    <cellStyle name="Porcentual 2 12" xfId="3063" xr:uid="{00000000-0005-0000-0000-0000312E0000}"/>
    <cellStyle name="Porcentual 2 13" xfId="3257" xr:uid="{00000000-0005-0000-0000-0000322E0000}"/>
    <cellStyle name="Porcentual 2 14" xfId="3361" xr:uid="{00000000-0005-0000-0000-0000332E0000}"/>
    <cellStyle name="Porcentual 2 15" xfId="3336" xr:uid="{00000000-0005-0000-0000-0000342E0000}"/>
    <cellStyle name="Porcentual 2 16" xfId="3283" xr:uid="{00000000-0005-0000-0000-0000352E0000}"/>
    <cellStyle name="Porcentual 2 17" xfId="3354" xr:uid="{00000000-0005-0000-0000-0000362E0000}"/>
    <cellStyle name="Porcentual 2 18" xfId="3441" xr:uid="{00000000-0005-0000-0000-0000372E0000}"/>
    <cellStyle name="Porcentual 2 19" xfId="3901" xr:uid="{00000000-0005-0000-0000-0000382E0000}"/>
    <cellStyle name="Porcentual 2 2" xfId="1848" xr:uid="{00000000-0005-0000-0000-0000392E0000}"/>
    <cellStyle name="Porcentual 2 3" xfId="2504" xr:uid="{00000000-0005-0000-0000-00003A2E0000}"/>
    <cellStyle name="Porcentual 2 3 10" xfId="12208" xr:uid="{00000000-0005-0000-0000-00003B2E0000}"/>
    <cellStyle name="Porcentual 2 3 11" xfId="12209" xr:uid="{00000000-0005-0000-0000-00003C2E0000}"/>
    <cellStyle name="Porcentual 2 3 12" xfId="12210" xr:uid="{00000000-0005-0000-0000-00003D2E0000}"/>
    <cellStyle name="Porcentual 2 3 13" xfId="12211" xr:uid="{00000000-0005-0000-0000-00003E2E0000}"/>
    <cellStyle name="Porcentual 2 3 14" xfId="12212" xr:uid="{00000000-0005-0000-0000-00003F2E0000}"/>
    <cellStyle name="Porcentual 2 3 15" xfId="12213" xr:uid="{00000000-0005-0000-0000-0000402E0000}"/>
    <cellStyle name="Porcentual 2 3 16" xfId="12214" xr:uid="{00000000-0005-0000-0000-0000412E0000}"/>
    <cellStyle name="Porcentual 2 3 17" xfId="12215" xr:uid="{00000000-0005-0000-0000-0000422E0000}"/>
    <cellStyle name="Porcentual 2 3 18" xfId="12216" xr:uid="{00000000-0005-0000-0000-0000432E0000}"/>
    <cellStyle name="Porcentual 2 3 19" xfId="12217" xr:uid="{00000000-0005-0000-0000-0000442E0000}"/>
    <cellStyle name="Porcentual 2 3 2" xfId="12218" xr:uid="{00000000-0005-0000-0000-0000452E0000}"/>
    <cellStyle name="Porcentual 2 3 20" xfId="12219" xr:uid="{00000000-0005-0000-0000-0000462E0000}"/>
    <cellStyle name="Porcentual 2 3 21" xfId="12220" xr:uid="{00000000-0005-0000-0000-0000472E0000}"/>
    <cellStyle name="Porcentual 2 3 22" xfId="12221" xr:uid="{00000000-0005-0000-0000-0000482E0000}"/>
    <cellStyle name="Porcentual 2 3 23" xfId="12222" xr:uid="{00000000-0005-0000-0000-0000492E0000}"/>
    <cellStyle name="Porcentual 2 3 24" xfId="12223" xr:uid="{00000000-0005-0000-0000-00004A2E0000}"/>
    <cellStyle name="Porcentual 2 3 25" xfId="12224" xr:uid="{00000000-0005-0000-0000-00004B2E0000}"/>
    <cellStyle name="Porcentual 2 3 26" xfId="12225" xr:uid="{00000000-0005-0000-0000-00004C2E0000}"/>
    <cellStyle name="Porcentual 2 3 27" xfId="12226" xr:uid="{00000000-0005-0000-0000-00004D2E0000}"/>
    <cellStyle name="Porcentual 2 3 28" xfId="12227" xr:uid="{00000000-0005-0000-0000-00004E2E0000}"/>
    <cellStyle name="Porcentual 2 3 29" xfId="12228" xr:uid="{00000000-0005-0000-0000-00004F2E0000}"/>
    <cellStyle name="Porcentual 2 3 3" xfId="12229" xr:uid="{00000000-0005-0000-0000-0000502E0000}"/>
    <cellStyle name="Porcentual 2 3 30" xfId="12230" xr:uid="{00000000-0005-0000-0000-0000512E0000}"/>
    <cellStyle name="Porcentual 2 3 31" xfId="12231" xr:uid="{00000000-0005-0000-0000-0000522E0000}"/>
    <cellStyle name="Porcentual 2 3 32" xfId="12232" xr:uid="{00000000-0005-0000-0000-0000532E0000}"/>
    <cellStyle name="Porcentual 2 3 33" xfId="12233" xr:uid="{00000000-0005-0000-0000-0000542E0000}"/>
    <cellStyle name="Porcentual 2 3 34" xfId="12234" xr:uid="{00000000-0005-0000-0000-0000552E0000}"/>
    <cellStyle name="Porcentual 2 3 35" xfId="12235" xr:uid="{00000000-0005-0000-0000-0000562E0000}"/>
    <cellStyle name="Porcentual 2 3 36" xfId="12236" xr:uid="{00000000-0005-0000-0000-0000572E0000}"/>
    <cellStyle name="Porcentual 2 3 37" xfId="12237" xr:uid="{00000000-0005-0000-0000-0000582E0000}"/>
    <cellStyle name="Porcentual 2 3 38" xfId="12238" xr:uid="{00000000-0005-0000-0000-0000592E0000}"/>
    <cellStyle name="Porcentual 2 3 39" xfId="12239" xr:uid="{00000000-0005-0000-0000-00005A2E0000}"/>
    <cellStyle name="Porcentual 2 3 4" xfId="12240" xr:uid="{00000000-0005-0000-0000-00005B2E0000}"/>
    <cellStyle name="Porcentual 2 3 40" xfId="12241" xr:uid="{00000000-0005-0000-0000-00005C2E0000}"/>
    <cellStyle name="Porcentual 2 3 41" xfId="12242" xr:uid="{00000000-0005-0000-0000-00005D2E0000}"/>
    <cellStyle name="Porcentual 2 3 42" xfId="12243" xr:uid="{00000000-0005-0000-0000-00005E2E0000}"/>
    <cellStyle name="Porcentual 2 3 43" xfId="12244" xr:uid="{00000000-0005-0000-0000-00005F2E0000}"/>
    <cellStyle name="Porcentual 2 3 44" xfId="12245" xr:uid="{00000000-0005-0000-0000-0000602E0000}"/>
    <cellStyle name="Porcentual 2 3 45" xfId="12246" xr:uid="{00000000-0005-0000-0000-0000612E0000}"/>
    <cellStyle name="Porcentual 2 3 46" xfId="12247" xr:uid="{00000000-0005-0000-0000-0000622E0000}"/>
    <cellStyle name="Porcentual 2 3 47" xfId="12248" xr:uid="{00000000-0005-0000-0000-0000632E0000}"/>
    <cellStyle name="Porcentual 2 3 48" xfId="12249" xr:uid="{00000000-0005-0000-0000-0000642E0000}"/>
    <cellStyle name="Porcentual 2 3 49" xfId="12250" xr:uid="{00000000-0005-0000-0000-0000652E0000}"/>
    <cellStyle name="Porcentual 2 3 5" xfId="12251" xr:uid="{00000000-0005-0000-0000-0000662E0000}"/>
    <cellStyle name="Porcentual 2 3 50" xfId="12252" xr:uid="{00000000-0005-0000-0000-0000672E0000}"/>
    <cellStyle name="Porcentual 2 3 51" xfId="12253" xr:uid="{00000000-0005-0000-0000-0000682E0000}"/>
    <cellStyle name="Porcentual 2 3 52" xfId="12254" xr:uid="{00000000-0005-0000-0000-0000692E0000}"/>
    <cellStyle name="Porcentual 2 3 53" xfId="12255" xr:uid="{00000000-0005-0000-0000-00006A2E0000}"/>
    <cellStyle name="Porcentual 2 3 54" xfId="12256" xr:uid="{00000000-0005-0000-0000-00006B2E0000}"/>
    <cellStyle name="Porcentual 2 3 55" xfId="12257" xr:uid="{00000000-0005-0000-0000-00006C2E0000}"/>
    <cellStyle name="Porcentual 2 3 56" xfId="12258" xr:uid="{00000000-0005-0000-0000-00006D2E0000}"/>
    <cellStyle name="Porcentual 2 3 57" xfId="12259" xr:uid="{00000000-0005-0000-0000-00006E2E0000}"/>
    <cellStyle name="Porcentual 2 3 58" xfId="12260" xr:uid="{00000000-0005-0000-0000-00006F2E0000}"/>
    <cellStyle name="Porcentual 2 3 59" xfId="12261" xr:uid="{00000000-0005-0000-0000-0000702E0000}"/>
    <cellStyle name="Porcentual 2 3 6" xfId="12262" xr:uid="{00000000-0005-0000-0000-0000712E0000}"/>
    <cellStyle name="Porcentual 2 3 60" xfId="12263" xr:uid="{00000000-0005-0000-0000-0000722E0000}"/>
    <cellStyle name="Porcentual 2 3 61" xfId="12264" xr:uid="{00000000-0005-0000-0000-0000732E0000}"/>
    <cellStyle name="Porcentual 2 3 62" xfId="12265" xr:uid="{00000000-0005-0000-0000-0000742E0000}"/>
    <cellStyle name="Porcentual 2 3 63" xfId="12266" xr:uid="{00000000-0005-0000-0000-0000752E0000}"/>
    <cellStyle name="Porcentual 2 3 7" xfId="12267" xr:uid="{00000000-0005-0000-0000-0000762E0000}"/>
    <cellStyle name="Porcentual 2 3 8" xfId="12268" xr:uid="{00000000-0005-0000-0000-0000772E0000}"/>
    <cellStyle name="Porcentual 2 3 9" xfId="12269" xr:uid="{00000000-0005-0000-0000-0000782E0000}"/>
    <cellStyle name="Porcentual 2 4" xfId="2708" xr:uid="{00000000-0005-0000-0000-0000792E0000}"/>
    <cellStyle name="Porcentual 2 5" xfId="2827" xr:uid="{00000000-0005-0000-0000-00007A2E0000}"/>
    <cellStyle name="Porcentual 2 6" xfId="2860" xr:uid="{00000000-0005-0000-0000-00007B2E0000}"/>
    <cellStyle name="Porcentual 2 7" xfId="2878" xr:uid="{00000000-0005-0000-0000-00007C2E0000}"/>
    <cellStyle name="Porcentual 2 8" xfId="2893" xr:uid="{00000000-0005-0000-0000-00007D2E0000}"/>
    <cellStyle name="Porcentual 2 9" xfId="2979" xr:uid="{00000000-0005-0000-0000-00007E2E0000}"/>
    <cellStyle name="Porcentual 3" xfId="788" xr:uid="{00000000-0005-0000-0000-00007F2E0000}"/>
    <cellStyle name="Porcentual 3 10" xfId="12270" xr:uid="{00000000-0005-0000-0000-0000802E0000}"/>
    <cellStyle name="Porcentual 3 11" xfId="12271" xr:uid="{00000000-0005-0000-0000-0000812E0000}"/>
    <cellStyle name="Porcentual 3 12" xfId="12272" xr:uid="{00000000-0005-0000-0000-0000822E0000}"/>
    <cellStyle name="Porcentual 3 13" xfId="12273" xr:uid="{00000000-0005-0000-0000-0000832E0000}"/>
    <cellStyle name="Porcentual 3 14" xfId="12274" xr:uid="{00000000-0005-0000-0000-0000842E0000}"/>
    <cellStyle name="Porcentual 3 15" xfId="12275" xr:uid="{00000000-0005-0000-0000-0000852E0000}"/>
    <cellStyle name="Porcentual 3 16" xfId="12276" xr:uid="{00000000-0005-0000-0000-0000862E0000}"/>
    <cellStyle name="Porcentual 3 17" xfId="12277" xr:uid="{00000000-0005-0000-0000-0000872E0000}"/>
    <cellStyle name="Porcentual 3 18" xfId="12278" xr:uid="{00000000-0005-0000-0000-0000882E0000}"/>
    <cellStyle name="Porcentual 3 19" xfId="12279" xr:uid="{00000000-0005-0000-0000-0000892E0000}"/>
    <cellStyle name="Porcentual 3 2" xfId="1849" xr:uid="{00000000-0005-0000-0000-00008A2E0000}"/>
    <cellStyle name="Porcentual 3 20" xfId="12280" xr:uid="{00000000-0005-0000-0000-00008B2E0000}"/>
    <cellStyle name="Porcentual 3 21" xfId="12281" xr:uid="{00000000-0005-0000-0000-00008C2E0000}"/>
    <cellStyle name="Porcentual 3 22" xfId="12282" xr:uid="{00000000-0005-0000-0000-00008D2E0000}"/>
    <cellStyle name="Porcentual 3 23" xfId="12283" xr:uid="{00000000-0005-0000-0000-00008E2E0000}"/>
    <cellStyle name="Porcentual 3 24" xfId="12284" xr:uid="{00000000-0005-0000-0000-00008F2E0000}"/>
    <cellStyle name="Porcentual 3 25" xfId="12285" xr:uid="{00000000-0005-0000-0000-0000902E0000}"/>
    <cellStyle name="Porcentual 3 26" xfId="12286" xr:uid="{00000000-0005-0000-0000-0000912E0000}"/>
    <cellStyle name="Porcentual 3 27" xfId="12287" xr:uid="{00000000-0005-0000-0000-0000922E0000}"/>
    <cellStyle name="Porcentual 3 28" xfId="12288" xr:uid="{00000000-0005-0000-0000-0000932E0000}"/>
    <cellStyle name="Porcentual 3 29" xfId="12289" xr:uid="{00000000-0005-0000-0000-0000942E0000}"/>
    <cellStyle name="Porcentual 3 3" xfId="4596" xr:uid="{00000000-0005-0000-0000-0000952E0000}"/>
    <cellStyle name="Porcentual 3 30" xfId="12290" xr:uid="{00000000-0005-0000-0000-0000962E0000}"/>
    <cellStyle name="Porcentual 3 31" xfId="12291" xr:uid="{00000000-0005-0000-0000-0000972E0000}"/>
    <cellStyle name="Porcentual 3 32" xfId="12292" xr:uid="{00000000-0005-0000-0000-0000982E0000}"/>
    <cellStyle name="Porcentual 3 33" xfId="12293" xr:uid="{00000000-0005-0000-0000-0000992E0000}"/>
    <cellStyle name="Porcentual 3 34" xfId="12294" xr:uid="{00000000-0005-0000-0000-00009A2E0000}"/>
    <cellStyle name="Porcentual 3 35" xfId="12295" xr:uid="{00000000-0005-0000-0000-00009B2E0000}"/>
    <cellStyle name="Porcentual 3 36" xfId="12296" xr:uid="{00000000-0005-0000-0000-00009C2E0000}"/>
    <cellStyle name="Porcentual 3 37" xfId="12297" xr:uid="{00000000-0005-0000-0000-00009D2E0000}"/>
    <cellStyle name="Porcentual 3 38" xfId="12298" xr:uid="{00000000-0005-0000-0000-00009E2E0000}"/>
    <cellStyle name="Porcentual 3 39" xfId="12299" xr:uid="{00000000-0005-0000-0000-00009F2E0000}"/>
    <cellStyle name="Porcentual 3 4" xfId="4960" xr:uid="{00000000-0005-0000-0000-0000A02E0000}"/>
    <cellStyle name="Porcentual 3 40" xfId="12300" xr:uid="{00000000-0005-0000-0000-0000A12E0000}"/>
    <cellStyle name="Porcentual 3 41" xfId="12301" xr:uid="{00000000-0005-0000-0000-0000A22E0000}"/>
    <cellStyle name="Porcentual 3 42" xfId="12302" xr:uid="{00000000-0005-0000-0000-0000A32E0000}"/>
    <cellStyle name="Porcentual 3 43" xfId="12303" xr:uid="{00000000-0005-0000-0000-0000A42E0000}"/>
    <cellStyle name="Porcentual 3 44" xfId="12304" xr:uid="{00000000-0005-0000-0000-0000A52E0000}"/>
    <cellStyle name="Porcentual 3 45" xfId="12305" xr:uid="{00000000-0005-0000-0000-0000A62E0000}"/>
    <cellStyle name="Porcentual 3 46" xfId="12306" xr:uid="{00000000-0005-0000-0000-0000A72E0000}"/>
    <cellStyle name="Porcentual 3 47" xfId="12307" xr:uid="{00000000-0005-0000-0000-0000A82E0000}"/>
    <cellStyle name="Porcentual 3 48" xfId="12308" xr:uid="{00000000-0005-0000-0000-0000A92E0000}"/>
    <cellStyle name="Porcentual 3 49" xfId="12309" xr:uid="{00000000-0005-0000-0000-0000AA2E0000}"/>
    <cellStyle name="Porcentual 3 5" xfId="12310" xr:uid="{00000000-0005-0000-0000-0000AB2E0000}"/>
    <cellStyle name="Porcentual 3 50" xfId="12311" xr:uid="{00000000-0005-0000-0000-0000AC2E0000}"/>
    <cellStyle name="Porcentual 3 51" xfId="12312" xr:uid="{00000000-0005-0000-0000-0000AD2E0000}"/>
    <cellStyle name="Porcentual 3 52" xfId="12313" xr:uid="{00000000-0005-0000-0000-0000AE2E0000}"/>
    <cellStyle name="Porcentual 3 53" xfId="12314" xr:uid="{00000000-0005-0000-0000-0000AF2E0000}"/>
    <cellStyle name="Porcentual 3 54" xfId="12315" xr:uid="{00000000-0005-0000-0000-0000B02E0000}"/>
    <cellStyle name="Porcentual 3 55" xfId="12316" xr:uid="{00000000-0005-0000-0000-0000B12E0000}"/>
    <cellStyle name="Porcentual 3 56" xfId="12317" xr:uid="{00000000-0005-0000-0000-0000B22E0000}"/>
    <cellStyle name="Porcentual 3 57" xfId="12318" xr:uid="{00000000-0005-0000-0000-0000B32E0000}"/>
    <cellStyle name="Porcentual 3 58" xfId="12319" xr:uid="{00000000-0005-0000-0000-0000B42E0000}"/>
    <cellStyle name="Porcentual 3 59" xfId="12320" xr:uid="{00000000-0005-0000-0000-0000B52E0000}"/>
    <cellStyle name="Porcentual 3 6" xfId="12321" xr:uid="{00000000-0005-0000-0000-0000B62E0000}"/>
    <cellStyle name="Porcentual 3 60" xfId="12322" xr:uid="{00000000-0005-0000-0000-0000B72E0000}"/>
    <cellStyle name="Porcentual 3 61" xfId="12323" xr:uid="{00000000-0005-0000-0000-0000B82E0000}"/>
    <cellStyle name="Porcentual 3 62" xfId="12324" xr:uid="{00000000-0005-0000-0000-0000B92E0000}"/>
    <cellStyle name="Porcentual 3 63" xfId="12325" xr:uid="{00000000-0005-0000-0000-0000BA2E0000}"/>
    <cellStyle name="Porcentual 3 64" xfId="12326" xr:uid="{00000000-0005-0000-0000-0000BB2E0000}"/>
    <cellStyle name="Porcentual 3 65" xfId="12327" xr:uid="{00000000-0005-0000-0000-0000BC2E0000}"/>
    <cellStyle name="Porcentual 3 66" xfId="12328" xr:uid="{00000000-0005-0000-0000-0000BD2E0000}"/>
    <cellStyle name="Porcentual 3 7" xfId="12329" xr:uid="{00000000-0005-0000-0000-0000BE2E0000}"/>
    <cellStyle name="Porcentual 3 8" xfId="12330" xr:uid="{00000000-0005-0000-0000-0000BF2E0000}"/>
    <cellStyle name="Porcentual 3 9" xfId="12331" xr:uid="{00000000-0005-0000-0000-0000C02E0000}"/>
    <cellStyle name="Porcentual 4" xfId="789" xr:uid="{00000000-0005-0000-0000-0000C12E0000}"/>
    <cellStyle name="Porcentual 4 10" xfId="12332" xr:uid="{00000000-0005-0000-0000-0000C22E0000}"/>
    <cellStyle name="Porcentual 4 11" xfId="12333" xr:uid="{00000000-0005-0000-0000-0000C32E0000}"/>
    <cellStyle name="Porcentual 4 12" xfId="12334" xr:uid="{00000000-0005-0000-0000-0000C42E0000}"/>
    <cellStyle name="Porcentual 4 13" xfId="12335" xr:uid="{00000000-0005-0000-0000-0000C52E0000}"/>
    <cellStyle name="Porcentual 4 14" xfId="12336" xr:uid="{00000000-0005-0000-0000-0000C62E0000}"/>
    <cellStyle name="Porcentual 4 15" xfId="12337" xr:uid="{00000000-0005-0000-0000-0000C72E0000}"/>
    <cellStyle name="Porcentual 4 16" xfId="12338" xr:uid="{00000000-0005-0000-0000-0000C82E0000}"/>
    <cellStyle name="Porcentual 4 17" xfId="12339" xr:uid="{00000000-0005-0000-0000-0000C92E0000}"/>
    <cellStyle name="Porcentual 4 18" xfId="12340" xr:uid="{00000000-0005-0000-0000-0000CA2E0000}"/>
    <cellStyle name="Porcentual 4 19" xfId="12341" xr:uid="{00000000-0005-0000-0000-0000CB2E0000}"/>
    <cellStyle name="Porcentual 4 2" xfId="2483" xr:uid="{00000000-0005-0000-0000-0000CC2E0000}"/>
    <cellStyle name="Porcentual 4 20" xfId="12342" xr:uid="{00000000-0005-0000-0000-0000CD2E0000}"/>
    <cellStyle name="Porcentual 4 21" xfId="12343" xr:uid="{00000000-0005-0000-0000-0000CE2E0000}"/>
    <cellStyle name="Porcentual 4 22" xfId="12344" xr:uid="{00000000-0005-0000-0000-0000CF2E0000}"/>
    <cellStyle name="Porcentual 4 23" xfId="12345" xr:uid="{00000000-0005-0000-0000-0000D02E0000}"/>
    <cellStyle name="Porcentual 4 24" xfId="12346" xr:uid="{00000000-0005-0000-0000-0000D12E0000}"/>
    <cellStyle name="Porcentual 4 25" xfId="12347" xr:uid="{00000000-0005-0000-0000-0000D22E0000}"/>
    <cellStyle name="Porcentual 4 26" xfId="12348" xr:uid="{00000000-0005-0000-0000-0000D32E0000}"/>
    <cellStyle name="Porcentual 4 27" xfId="12349" xr:uid="{00000000-0005-0000-0000-0000D42E0000}"/>
    <cellStyle name="Porcentual 4 28" xfId="12350" xr:uid="{00000000-0005-0000-0000-0000D52E0000}"/>
    <cellStyle name="Porcentual 4 29" xfId="12351" xr:uid="{00000000-0005-0000-0000-0000D62E0000}"/>
    <cellStyle name="Porcentual 4 3" xfId="12352" xr:uid="{00000000-0005-0000-0000-0000D72E0000}"/>
    <cellStyle name="Porcentual 4 30" xfId="12353" xr:uid="{00000000-0005-0000-0000-0000D82E0000}"/>
    <cellStyle name="Porcentual 4 31" xfId="12354" xr:uid="{00000000-0005-0000-0000-0000D92E0000}"/>
    <cellStyle name="Porcentual 4 32" xfId="12355" xr:uid="{00000000-0005-0000-0000-0000DA2E0000}"/>
    <cellStyle name="Porcentual 4 33" xfId="12356" xr:uid="{00000000-0005-0000-0000-0000DB2E0000}"/>
    <cellStyle name="Porcentual 4 34" xfId="12357" xr:uid="{00000000-0005-0000-0000-0000DC2E0000}"/>
    <cellStyle name="Porcentual 4 35" xfId="12358" xr:uid="{00000000-0005-0000-0000-0000DD2E0000}"/>
    <cellStyle name="Porcentual 4 36" xfId="12359" xr:uid="{00000000-0005-0000-0000-0000DE2E0000}"/>
    <cellStyle name="Porcentual 4 37" xfId="12360" xr:uid="{00000000-0005-0000-0000-0000DF2E0000}"/>
    <cellStyle name="Porcentual 4 38" xfId="12361" xr:uid="{00000000-0005-0000-0000-0000E02E0000}"/>
    <cellStyle name="Porcentual 4 39" xfId="12362" xr:uid="{00000000-0005-0000-0000-0000E12E0000}"/>
    <cellStyle name="Porcentual 4 4" xfId="12363" xr:uid="{00000000-0005-0000-0000-0000E22E0000}"/>
    <cellStyle name="Porcentual 4 40" xfId="12364" xr:uid="{00000000-0005-0000-0000-0000E32E0000}"/>
    <cellStyle name="Porcentual 4 41" xfId="12365" xr:uid="{00000000-0005-0000-0000-0000E42E0000}"/>
    <cellStyle name="Porcentual 4 42" xfId="12366" xr:uid="{00000000-0005-0000-0000-0000E52E0000}"/>
    <cellStyle name="Porcentual 4 43" xfId="12367" xr:uid="{00000000-0005-0000-0000-0000E62E0000}"/>
    <cellStyle name="Porcentual 4 44" xfId="12368" xr:uid="{00000000-0005-0000-0000-0000E72E0000}"/>
    <cellStyle name="Porcentual 4 45" xfId="12369" xr:uid="{00000000-0005-0000-0000-0000E82E0000}"/>
    <cellStyle name="Porcentual 4 46" xfId="12370" xr:uid="{00000000-0005-0000-0000-0000E92E0000}"/>
    <cellStyle name="Porcentual 4 47" xfId="12371" xr:uid="{00000000-0005-0000-0000-0000EA2E0000}"/>
    <cellStyle name="Porcentual 4 48" xfId="12372" xr:uid="{00000000-0005-0000-0000-0000EB2E0000}"/>
    <cellStyle name="Porcentual 4 49" xfId="12373" xr:uid="{00000000-0005-0000-0000-0000EC2E0000}"/>
    <cellStyle name="Porcentual 4 5" xfId="12374" xr:uid="{00000000-0005-0000-0000-0000ED2E0000}"/>
    <cellStyle name="Porcentual 4 50" xfId="12375" xr:uid="{00000000-0005-0000-0000-0000EE2E0000}"/>
    <cellStyle name="Porcentual 4 51" xfId="12376" xr:uid="{00000000-0005-0000-0000-0000EF2E0000}"/>
    <cellStyle name="Porcentual 4 52" xfId="12377" xr:uid="{00000000-0005-0000-0000-0000F02E0000}"/>
    <cellStyle name="Porcentual 4 53" xfId="12378" xr:uid="{00000000-0005-0000-0000-0000F12E0000}"/>
    <cellStyle name="Porcentual 4 54" xfId="12379" xr:uid="{00000000-0005-0000-0000-0000F22E0000}"/>
    <cellStyle name="Porcentual 4 55" xfId="12380" xr:uid="{00000000-0005-0000-0000-0000F32E0000}"/>
    <cellStyle name="Porcentual 4 56" xfId="12381" xr:uid="{00000000-0005-0000-0000-0000F42E0000}"/>
    <cellStyle name="Porcentual 4 57" xfId="12382" xr:uid="{00000000-0005-0000-0000-0000F52E0000}"/>
    <cellStyle name="Porcentual 4 58" xfId="12383" xr:uid="{00000000-0005-0000-0000-0000F62E0000}"/>
    <cellStyle name="Porcentual 4 59" xfId="12384" xr:uid="{00000000-0005-0000-0000-0000F72E0000}"/>
    <cellStyle name="Porcentual 4 6" xfId="12385" xr:uid="{00000000-0005-0000-0000-0000F82E0000}"/>
    <cellStyle name="Porcentual 4 60" xfId="12386" xr:uid="{00000000-0005-0000-0000-0000F92E0000}"/>
    <cellStyle name="Porcentual 4 61" xfId="12387" xr:uid="{00000000-0005-0000-0000-0000FA2E0000}"/>
    <cellStyle name="Porcentual 4 62" xfId="12388" xr:uid="{00000000-0005-0000-0000-0000FB2E0000}"/>
    <cellStyle name="Porcentual 4 63" xfId="12389" xr:uid="{00000000-0005-0000-0000-0000FC2E0000}"/>
    <cellStyle name="Porcentual 4 64" xfId="12390" xr:uid="{00000000-0005-0000-0000-0000FD2E0000}"/>
    <cellStyle name="Porcentual 4 7" xfId="12391" xr:uid="{00000000-0005-0000-0000-0000FE2E0000}"/>
    <cellStyle name="Porcentual 4 8" xfId="12392" xr:uid="{00000000-0005-0000-0000-0000FF2E0000}"/>
    <cellStyle name="Porcentual 4 9" xfId="12393" xr:uid="{00000000-0005-0000-0000-0000002F0000}"/>
    <cellStyle name="Porcentual 8" xfId="12394" xr:uid="{00000000-0005-0000-0000-0000012F0000}"/>
    <cellStyle name="Porcentual 9" xfId="12395" xr:uid="{00000000-0005-0000-0000-0000022F0000}"/>
    <cellStyle name="Publication" xfId="790" xr:uid="{00000000-0005-0000-0000-0000032F0000}"/>
    <cellStyle name="Punto" xfId="2682" xr:uid="{00000000-0005-0000-0000-0000042F0000}"/>
    <cellStyle name="Punto0" xfId="2683" xr:uid="{00000000-0005-0000-0000-0000052F0000}"/>
    <cellStyle name="Red Text" xfId="791" xr:uid="{00000000-0005-0000-0000-0000062F0000}"/>
    <cellStyle name="Red Text 10" xfId="12396" xr:uid="{00000000-0005-0000-0000-0000072F0000}"/>
    <cellStyle name="Red Text 11" xfId="12397" xr:uid="{00000000-0005-0000-0000-0000082F0000}"/>
    <cellStyle name="Red Text 12" xfId="12398" xr:uid="{00000000-0005-0000-0000-0000092F0000}"/>
    <cellStyle name="Red Text 13" xfId="12399" xr:uid="{00000000-0005-0000-0000-00000A2F0000}"/>
    <cellStyle name="Red Text 14" xfId="12400" xr:uid="{00000000-0005-0000-0000-00000B2F0000}"/>
    <cellStyle name="Red Text 15" xfId="12401" xr:uid="{00000000-0005-0000-0000-00000C2F0000}"/>
    <cellStyle name="Red Text 16" xfId="12402" xr:uid="{00000000-0005-0000-0000-00000D2F0000}"/>
    <cellStyle name="Red Text 17" xfId="12403" xr:uid="{00000000-0005-0000-0000-00000E2F0000}"/>
    <cellStyle name="Red Text 18" xfId="12404" xr:uid="{00000000-0005-0000-0000-00000F2F0000}"/>
    <cellStyle name="Red Text 19" xfId="12405" xr:uid="{00000000-0005-0000-0000-0000102F0000}"/>
    <cellStyle name="Red Text 2" xfId="1850" xr:uid="{00000000-0005-0000-0000-0000112F0000}"/>
    <cellStyle name="Red Text 2 2" xfId="3902" xr:uid="{00000000-0005-0000-0000-0000122F0000}"/>
    <cellStyle name="Red Text 20" xfId="12406" xr:uid="{00000000-0005-0000-0000-0000132F0000}"/>
    <cellStyle name="Red Text 21" xfId="12407" xr:uid="{00000000-0005-0000-0000-0000142F0000}"/>
    <cellStyle name="Red Text 22" xfId="12408" xr:uid="{00000000-0005-0000-0000-0000152F0000}"/>
    <cellStyle name="Red Text 23" xfId="12409" xr:uid="{00000000-0005-0000-0000-0000162F0000}"/>
    <cellStyle name="Red Text 24" xfId="12410" xr:uid="{00000000-0005-0000-0000-0000172F0000}"/>
    <cellStyle name="Red Text 25" xfId="12411" xr:uid="{00000000-0005-0000-0000-0000182F0000}"/>
    <cellStyle name="Red Text 26" xfId="12412" xr:uid="{00000000-0005-0000-0000-0000192F0000}"/>
    <cellStyle name="Red Text 27" xfId="12413" xr:uid="{00000000-0005-0000-0000-00001A2F0000}"/>
    <cellStyle name="Red Text 28" xfId="12414" xr:uid="{00000000-0005-0000-0000-00001B2F0000}"/>
    <cellStyle name="Red Text 29" xfId="12415" xr:uid="{00000000-0005-0000-0000-00001C2F0000}"/>
    <cellStyle name="Red Text 3" xfId="4599" xr:uid="{00000000-0005-0000-0000-00001D2F0000}"/>
    <cellStyle name="Red Text 30" xfId="12416" xr:uid="{00000000-0005-0000-0000-00001E2F0000}"/>
    <cellStyle name="Red Text 31" xfId="12417" xr:uid="{00000000-0005-0000-0000-00001F2F0000}"/>
    <cellStyle name="Red Text 32" xfId="12418" xr:uid="{00000000-0005-0000-0000-0000202F0000}"/>
    <cellStyle name="Red Text 33" xfId="12419" xr:uid="{00000000-0005-0000-0000-0000212F0000}"/>
    <cellStyle name="Red Text 34" xfId="12420" xr:uid="{00000000-0005-0000-0000-0000222F0000}"/>
    <cellStyle name="Red Text 35" xfId="12421" xr:uid="{00000000-0005-0000-0000-0000232F0000}"/>
    <cellStyle name="Red Text 36" xfId="12422" xr:uid="{00000000-0005-0000-0000-0000242F0000}"/>
    <cellStyle name="Red Text 37" xfId="12423" xr:uid="{00000000-0005-0000-0000-0000252F0000}"/>
    <cellStyle name="Red Text 38" xfId="12424" xr:uid="{00000000-0005-0000-0000-0000262F0000}"/>
    <cellStyle name="Red Text 39" xfId="12425" xr:uid="{00000000-0005-0000-0000-0000272F0000}"/>
    <cellStyle name="Red Text 4" xfId="4890" xr:uid="{00000000-0005-0000-0000-0000282F0000}"/>
    <cellStyle name="Red Text 40" xfId="12426" xr:uid="{00000000-0005-0000-0000-0000292F0000}"/>
    <cellStyle name="Red Text 41" xfId="12427" xr:uid="{00000000-0005-0000-0000-00002A2F0000}"/>
    <cellStyle name="Red Text 42" xfId="12428" xr:uid="{00000000-0005-0000-0000-00002B2F0000}"/>
    <cellStyle name="Red Text 43" xfId="12429" xr:uid="{00000000-0005-0000-0000-00002C2F0000}"/>
    <cellStyle name="Red Text 44" xfId="12430" xr:uid="{00000000-0005-0000-0000-00002D2F0000}"/>
    <cellStyle name="Red Text 45" xfId="12431" xr:uid="{00000000-0005-0000-0000-00002E2F0000}"/>
    <cellStyle name="Red Text 46" xfId="12432" xr:uid="{00000000-0005-0000-0000-00002F2F0000}"/>
    <cellStyle name="Red Text 47" xfId="12433" xr:uid="{00000000-0005-0000-0000-0000302F0000}"/>
    <cellStyle name="Red Text 48" xfId="12434" xr:uid="{00000000-0005-0000-0000-0000312F0000}"/>
    <cellStyle name="Red Text 49" xfId="12435" xr:uid="{00000000-0005-0000-0000-0000322F0000}"/>
    <cellStyle name="Red Text 5" xfId="12436" xr:uid="{00000000-0005-0000-0000-0000332F0000}"/>
    <cellStyle name="Red Text 50" xfId="12437" xr:uid="{00000000-0005-0000-0000-0000342F0000}"/>
    <cellStyle name="Red Text 51" xfId="12438" xr:uid="{00000000-0005-0000-0000-0000352F0000}"/>
    <cellStyle name="Red Text 52" xfId="12439" xr:uid="{00000000-0005-0000-0000-0000362F0000}"/>
    <cellStyle name="Red Text 53" xfId="12440" xr:uid="{00000000-0005-0000-0000-0000372F0000}"/>
    <cellStyle name="Red Text 54" xfId="12441" xr:uid="{00000000-0005-0000-0000-0000382F0000}"/>
    <cellStyle name="Red Text 55" xfId="12442" xr:uid="{00000000-0005-0000-0000-0000392F0000}"/>
    <cellStyle name="Red Text 56" xfId="12443" xr:uid="{00000000-0005-0000-0000-00003A2F0000}"/>
    <cellStyle name="Red Text 57" xfId="12444" xr:uid="{00000000-0005-0000-0000-00003B2F0000}"/>
    <cellStyle name="Red Text 58" xfId="12445" xr:uid="{00000000-0005-0000-0000-00003C2F0000}"/>
    <cellStyle name="Red Text 59" xfId="12446" xr:uid="{00000000-0005-0000-0000-00003D2F0000}"/>
    <cellStyle name="Red Text 6" xfId="12447" xr:uid="{00000000-0005-0000-0000-00003E2F0000}"/>
    <cellStyle name="Red Text 60" xfId="12448" xr:uid="{00000000-0005-0000-0000-00003F2F0000}"/>
    <cellStyle name="Red Text 61" xfId="12449" xr:uid="{00000000-0005-0000-0000-0000402F0000}"/>
    <cellStyle name="Red Text 62" xfId="12450" xr:uid="{00000000-0005-0000-0000-0000412F0000}"/>
    <cellStyle name="Red Text 63" xfId="12451" xr:uid="{00000000-0005-0000-0000-0000422F0000}"/>
    <cellStyle name="Red Text 64" xfId="12452" xr:uid="{00000000-0005-0000-0000-0000432F0000}"/>
    <cellStyle name="Red Text 65" xfId="12453" xr:uid="{00000000-0005-0000-0000-0000442F0000}"/>
    <cellStyle name="Red Text 66" xfId="12454" xr:uid="{00000000-0005-0000-0000-0000452F0000}"/>
    <cellStyle name="Red Text 7" xfId="12455" xr:uid="{00000000-0005-0000-0000-0000462F0000}"/>
    <cellStyle name="Red Text 8" xfId="12456" xr:uid="{00000000-0005-0000-0000-0000472F0000}"/>
    <cellStyle name="Red Text 9" xfId="12457" xr:uid="{00000000-0005-0000-0000-0000482F0000}"/>
    <cellStyle name="s" xfId="792" xr:uid="{00000000-0005-0000-0000-0000492F0000}"/>
    <cellStyle name="s 2" xfId="1851" xr:uid="{00000000-0005-0000-0000-00004A2F0000}"/>
    <cellStyle name="s 2 2" xfId="3903" xr:uid="{00000000-0005-0000-0000-00004B2F0000}"/>
    <cellStyle name="s 3" xfId="4600" xr:uid="{00000000-0005-0000-0000-00004C2F0000}"/>
    <cellStyle name="s 4" xfId="4684" xr:uid="{00000000-0005-0000-0000-00004D2F0000}"/>
    <cellStyle name="s_3.10-070 Número de vuelos charter internacionales por aeropuerto, según mes, 2007-2008" xfId="793" xr:uid="{00000000-0005-0000-0000-00004E2F0000}"/>
    <cellStyle name="s_3.10-081 Movimiento de pasajeros embarcados en vuelos charters internacionales por aeropuerto, según mes, 2007-2008" xfId="794" xr:uid="{00000000-0005-0000-0000-00004F2F0000}"/>
    <cellStyle name="s_3.10-082 Movimiento de pasajeros desembarcados en vuelos charters internacionales por aeropuerto, según mes, 2007-2008" xfId="795" xr:uid="{00000000-0005-0000-0000-0000502F0000}"/>
    <cellStyle name="s_Sheet5" xfId="796" xr:uid="{00000000-0005-0000-0000-0000512F0000}"/>
    <cellStyle name="s_Sheet5 2" xfId="1852" xr:uid="{00000000-0005-0000-0000-0000522F0000}"/>
    <cellStyle name="s_Sheet5 3" xfId="4604" xr:uid="{00000000-0005-0000-0000-0000532F0000}"/>
    <cellStyle name="s_Sheet5 4" xfId="4888" xr:uid="{00000000-0005-0000-0000-0000542F0000}"/>
    <cellStyle name="s_Sheet5_3.22-08" xfId="797" xr:uid="{00000000-0005-0000-0000-0000552F0000}"/>
    <cellStyle name="s_Sheet5_3.22-08 2" xfId="1853" xr:uid="{00000000-0005-0000-0000-0000562F0000}"/>
    <cellStyle name="s_Sheet5_3.22-08 3" xfId="4605" xr:uid="{00000000-0005-0000-0000-0000572F0000}"/>
    <cellStyle name="s_Sheet5_3.22-08 4" xfId="4887" xr:uid="{00000000-0005-0000-0000-0000582F0000}"/>
    <cellStyle name="s_Sheet5_3.22-08_RD en Cifras 2010. Precios" xfId="798" xr:uid="{00000000-0005-0000-0000-0000592F0000}"/>
    <cellStyle name="s_Sheet5_3.22-08_RD en Cifras 2010. Precios 10" xfId="3191" xr:uid="{00000000-0005-0000-0000-00005A2F0000}"/>
    <cellStyle name="s_Sheet5_3.22-08_RD en Cifras 2010. Precios 11" xfId="3348" xr:uid="{00000000-0005-0000-0000-00005B2F0000}"/>
    <cellStyle name="s_Sheet5_3.22-08_RD en Cifras 2010. Precios 12" xfId="3442" xr:uid="{00000000-0005-0000-0000-00005C2F0000}"/>
    <cellStyle name="s_Sheet5_3.22-08_RD en Cifras 2010. Precios 13" xfId="3904" xr:uid="{00000000-0005-0000-0000-00005D2F0000}"/>
    <cellStyle name="s_Sheet5_3.22-08_RD en Cifras 2010. Precios 14" xfId="4606" xr:uid="{00000000-0005-0000-0000-00005E2F0000}"/>
    <cellStyle name="s_Sheet5_3.22-08_RD en Cifras 2010. Precios 15" xfId="4886" xr:uid="{00000000-0005-0000-0000-00005F2F0000}"/>
    <cellStyle name="s_Sheet5_3.22-08_RD en Cifras 2010. Precios 2" xfId="1854" xr:uid="{00000000-0005-0000-0000-0000602F0000}"/>
    <cellStyle name="s_Sheet5_3.22-08_RD en Cifras 2010. Precios 3" xfId="2982" xr:uid="{00000000-0005-0000-0000-0000612F0000}"/>
    <cellStyle name="s_Sheet5_3.22-08_RD en Cifras 2010. Precios 4" xfId="3019" xr:uid="{00000000-0005-0000-0000-0000622F0000}"/>
    <cellStyle name="s_Sheet5_3.22-08_RD en Cifras 2010. Precios 5" xfId="3010" xr:uid="{00000000-0005-0000-0000-0000632F0000}"/>
    <cellStyle name="s_Sheet5_3.22-08_RD en Cifras 2010. Precios 6" xfId="2906" xr:uid="{00000000-0005-0000-0000-0000642F0000}"/>
    <cellStyle name="s_Sheet5_3.22-08_RD en Cifras 2010. Precios 7" xfId="3258" xr:uid="{00000000-0005-0000-0000-0000652F0000}"/>
    <cellStyle name="s_Sheet5_3.22-08_RD en Cifras 2010. Precios 8" xfId="3168" xr:uid="{00000000-0005-0000-0000-0000662F0000}"/>
    <cellStyle name="s_Sheet5_3.22-08_RD en Cifras 2010. Precios 9" xfId="3217" xr:uid="{00000000-0005-0000-0000-0000672F0000}"/>
    <cellStyle name="s_Sheet5_3.22-08_RD en Cifras 2010. Precios_Dominicana en cifras economicas consolidado para complet 3-" xfId="1855" xr:uid="{00000000-0005-0000-0000-0000682F0000}"/>
    <cellStyle name="s_Sheet5_3.22-08_RD en Cifras 2010. Precios_homicidio 2010" xfId="1856" xr:uid="{00000000-0005-0000-0000-0000692F0000}"/>
    <cellStyle name="s_Sheet5_3.22-08_RD en Cifras 2010. Precios_Libro2" xfId="1857" xr:uid="{00000000-0005-0000-0000-00006A2F0000}"/>
    <cellStyle name="s_Sheet5_3.22-08_RD en Cifras 2010. Precios_RD Cifras 2011" xfId="1925" xr:uid="{00000000-0005-0000-0000-00006B2F0000}"/>
    <cellStyle name="s_Sheet5_3.24-07" xfId="799" xr:uid="{00000000-0005-0000-0000-00006C2F0000}"/>
    <cellStyle name="s_Sheet5_3.24-07 10" xfId="1859" xr:uid="{00000000-0005-0000-0000-00006D2F0000}"/>
    <cellStyle name="s_Sheet5_3.24-07 10 2" xfId="2484" xr:uid="{00000000-0005-0000-0000-00006E2F0000}"/>
    <cellStyle name="s_Sheet5_3.24-07 11" xfId="1860" xr:uid="{00000000-0005-0000-0000-00006F2F0000}"/>
    <cellStyle name="s_Sheet5_3.24-07 11 2" xfId="2485" xr:uid="{00000000-0005-0000-0000-0000702F0000}"/>
    <cellStyle name="s_Sheet5_3.24-07 12" xfId="1861" xr:uid="{00000000-0005-0000-0000-0000712F0000}"/>
    <cellStyle name="s_Sheet5_3.24-07 12 2" xfId="2486" xr:uid="{00000000-0005-0000-0000-0000722F0000}"/>
    <cellStyle name="s_Sheet5_3.24-07 13" xfId="2487" xr:uid="{00000000-0005-0000-0000-0000732F0000}"/>
    <cellStyle name="s_Sheet5_3.24-07 14" xfId="2984" xr:uid="{00000000-0005-0000-0000-0000742F0000}"/>
    <cellStyle name="s_Sheet5_3.24-07 15" xfId="3018" xr:uid="{00000000-0005-0000-0000-0000752F0000}"/>
    <cellStyle name="s_Sheet5_3.24-07 16" xfId="3050" xr:uid="{00000000-0005-0000-0000-0000762F0000}"/>
    <cellStyle name="s_Sheet5_3.24-07 17" xfId="2938" xr:uid="{00000000-0005-0000-0000-0000772F0000}"/>
    <cellStyle name="s_Sheet5_3.24-07 18" xfId="3259" xr:uid="{00000000-0005-0000-0000-0000782F0000}"/>
    <cellStyle name="s_Sheet5_3.24-07 19" xfId="3167" xr:uid="{00000000-0005-0000-0000-0000792F0000}"/>
    <cellStyle name="s_Sheet5_3.24-07 2" xfId="1858" xr:uid="{00000000-0005-0000-0000-00007A2F0000}"/>
    <cellStyle name="s_Sheet5_3.24-07 2 2" xfId="2488" xr:uid="{00000000-0005-0000-0000-00007B2F0000}"/>
    <cellStyle name="s_Sheet5_3.24-07 20" xfId="3218" xr:uid="{00000000-0005-0000-0000-00007C2F0000}"/>
    <cellStyle name="s_Sheet5_3.24-07 21" xfId="3120" xr:uid="{00000000-0005-0000-0000-00007D2F0000}"/>
    <cellStyle name="s_Sheet5_3.24-07 22" xfId="3204" xr:uid="{00000000-0005-0000-0000-00007E2F0000}"/>
    <cellStyle name="s_Sheet5_3.24-07 23" xfId="3443" xr:uid="{00000000-0005-0000-0000-00007F2F0000}"/>
    <cellStyle name="s_Sheet5_3.24-07 24" xfId="3905" xr:uid="{00000000-0005-0000-0000-0000802F0000}"/>
    <cellStyle name="s_Sheet5_3.24-07 25" xfId="4607" xr:uid="{00000000-0005-0000-0000-0000812F0000}"/>
    <cellStyle name="s_Sheet5_3.24-07 26" xfId="4956" xr:uid="{00000000-0005-0000-0000-0000822F0000}"/>
    <cellStyle name="s_Sheet5_3.24-07 3" xfId="1862" xr:uid="{00000000-0005-0000-0000-0000832F0000}"/>
    <cellStyle name="s_Sheet5_3.24-07 3 2" xfId="2489" xr:uid="{00000000-0005-0000-0000-0000842F0000}"/>
    <cellStyle name="s_Sheet5_3.24-07 4" xfId="1863" xr:uid="{00000000-0005-0000-0000-0000852F0000}"/>
    <cellStyle name="s_Sheet5_3.24-07 4 2" xfId="2490" xr:uid="{00000000-0005-0000-0000-0000862F0000}"/>
    <cellStyle name="s_Sheet5_3.24-07 5" xfId="1864" xr:uid="{00000000-0005-0000-0000-0000872F0000}"/>
    <cellStyle name="s_Sheet5_3.24-07 5 2" xfId="2491" xr:uid="{00000000-0005-0000-0000-0000882F0000}"/>
    <cellStyle name="s_Sheet5_3.24-07 6" xfId="1865" xr:uid="{00000000-0005-0000-0000-0000892F0000}"/>
    <cellStyle name="s_Sheet5_3.24-07 6 2" xfId="2492" xr:uid="{00000000-0005-0000-0000-00008A2F0000}"/>
    <cellStyle name="s_Sheet5_3.24-07 7" xfId="1866" xr:uid="{00000000-0005-0000-0000-00008B2F0000}"/>
    <cellStyle name="s_Sheet5_3.24-07 7 2" xfId="2493" xr:uid="{00000000-0005-0000-0000-00008C2F0000}"/>
    <cellStyle name="s_Sheet5_3.24-07 8" xfId="1867" xr:uid="{00000000-0005-0000-0000-00008D2F0000}"/>
    <cellStyle name="s_Sheet5_3.24-07 8 2" xfId="2494" xr:uid="{00000000-0005-0000-0000-00008E2F0000}"/>
    <cellStyle name="s_Sheet5_3.24-07 9" xfId="1868" xr:uid="{00000000-0005-0000-0000-00008F2F0000}"/>
    <cellStyle name="s_Sheet5_3.24-07 9 2" xfId="2495" xr:uid="{00000000-0005-0000-0000-0000902F0000}"/>
    <cellStyle name="s_Sheet5_3.24-07_3.21-01" xfId="800" xr:uid="{00000000-0005-0000-0000-0000912F0000}"/>
    <cellStyle name="s_Sheet5_3.24-07_3.21-01 10" xfId="3190" xr:uid="{00000000-0005-0000-0000-0000922F0000}"/>
    <cellStyle name="s_Sheet5_3.24-07_3.21-01 11" xfId="3355" xr:uid="{00000000-0005-0000-0000-0000932F0000}"/>
    <cellStyle name="s_Sheet5_3.24-07_3.21-01 12" xfId="3444" xr:uid="{00000000-0005-0000-0000-0000942F0000}"/>
    <cellStyle name="s_Sheet5_3.24-07_3.21-01 13" xfId="3906" xr:uid="{00000000-0005-0000-0000-0000952F0000}"/>
    <cellStyle name="s_Sheet5_3.24-07_3.21-01 14" xfId="4608" xr:uid="{00000000-0005-0000-0000-0000962F0000}"/>
    <cellStyle name="s_Sheet5_3.24-07_3.21-01 15" xfId="4884" xr:uid="{00000000-0005-0000-0000-0000972F0000}"/>
    <cellStyle name="s_Sheet5_3.24-07_3.21-01 2" xfId="1869" xr:uid="{00000000-0005-0000-0000-0000982F0000}"/>
    <cellStyle name="s_Sheet5_3.24-07_3.21-01 3" xfId="2985" xr:uid="{00000000-0005-0000-0000-0000992F0000}"/>
    <cellStyle name="s_Sheet5_3.24-07_3.21-01 4" xfId="2918" xr:uid="{00000000-0005-0000-0000-00009A2F0000}"/>
    <cellStyle name="s_Sheet5_3.24-07_3.21-01 5" xfId="3051" xr:uid="{00000000-0005-0000-0000-00009B2F0000}"/>
    <cellStyle name="s_Sheet5_3.24-07_3.21-01 6" xfId="3034" xr:uid="{00000000-0005-0000-0000-00009C2F0000}"/>
    <cellStyle name="s_Sheet5_3.24-07_3.21-01 7" xfId="3260" xr:uid="{00000000-0005-0000-0000-00009D2F0000}"/>
    <cellStyle name="s_Sheet5_3.24-07_3.21-01 8" xfId="3166" xr:uid="{00000000-0005-0000-0000-00009E2F0000}"/>
    <cellStyle name="s_Sheet5_3.24-07_3.21-01 9" xfId="3219" xr:uid="{00000000-0005-0000-0000-00009F2F0000}"/>
    <cellStyle name="s_Sheet5_3.24-07_3.21-01_Dominicana en cifras economicas consolidado para complet 3-" xfId="1870" xr:uid="{00000000-0005-0000-0000-0000A02F0000}"/>
    <cellStyle name="s_Sheet5_3.24-07_3.21-01_homicidio 2010" xfId="1871" xr:uid="{00000000-0005-0000-0000-0000A12F0000}"/>
    <cellStyle name="s_Sheet5_3.24-07_3.21-01_Libro2" xfId="1872" xr:uid="{00000000-0005-0000-0000-0000A22F0000}"/>
    <cellStyle name="s_Sheet5_3.24-07_3.21-01_RD Cifras 2011" xfId="1926" xr:uid="{00000000-0005-0000-0000-0000A32F0000}"/>
    <cellStyle name="s_Sheet5_3.24-07_Dominicana en cifras economicas consolidado para complet 3-" xfId="1873" xr:uid="{00000000-0005-0000-0000-0000A42F0000}"/>
    <cellStyle name="s_Sheet5_3.24-07_homicidio 2010" xfId="1874" xr:uid="{00000000-0005-0000-0000-0000A52F0000}"/>
    <cellStyle name="s_Sheet5_3.24-07_Libro2" xfId="1875" xr:uid="{00000000-0005-0000-0000-0000A62F0000}"/>
    <cellStyle name="s_Sheet5_3.24-07_RD Cifras 2011" xfId="1927" xr:uid="{00000000-0005-0000-0000-0000A72F0000}"/>
    <cellStyle name="s_Sheet5_Dominicana en Cifras 2009" xfId="1876" xr:uid="{00000000-0005-0000-0000-0000A82F0000}"/>
    <cellStyle name="s_Sheet5_Dominicana en Cifras 2010" xfId="801" xr:uid="{00000000-0005-0000-0000-0000A92F0000}"/>
    <cellStyle name="s_Sheet5_Dominicana en Cifras 2010 2" xfId="1877" xr:uid="{00000000-0005-0000-0000-0000AA2F0000}"/>
    <cellStyle name="s_Sheet5_Dominicana en Cifras 2010 3" xfId="4610" xr:uid="{00000000-0005-0000-0000-0000AB2F0000}"/>
    <cellStyle name="s_Sheet5_Dominicana en Cifras 2010 4" xfId="4683" xr:uid="{00000000-0005-0000-0000-0000AC2F0000}"/>
    <cellStyle name="s_Sheet5_Dominicana en Cifras 2011" xfId="1878" xr:uid="{00000000-0005-0000-0000-0000AD2F0000}"/>
    <cellStyle name="s_Sheet5_Dominicana en Cifras 2011." xfId="1879" xr:uid="{00000000-0005-0000-0000-0000AE2F0000}"/>
    <cellStyle name="s_Sheet5_RD en Cifras 2010. Precios" xfId="802" xr:uid="{00000000-0005-0000-0000-0000AF2F0000}"/>
    <cellStyle name="s_Sheet5_RD en Cifras 2010. Precios 10" xfId="3189" xr:uid="{00000000-0005-0000-0000-0000B02F0000}"/>
    <cellStyle name="s_Sheet5_RD en Cifras 2010. Precios 11" xfId="3356" xr:uid="{00000000-0005-0000-0000-0000B12F0000}"/>
    <cellStyle name="s_Sheet5_RD en Cifras 2010. Precios 12" xfId="3445" xr:uid="{00000000-0005-0000-0000-0000B22F0000}"/>
    <cellStyle name="s_Sheet5_RD en Cifras 2010. Precios 13" xfId="3907" xr:uid="{00000000-0005-0000-0000-0000B32F0000}"/>
    <cellStyle name="s_Sheet5_RD en Cifras 2010. Precios 14" xfId="4611" xr:uid="{00000000-0005-0000-0000-0000B42F0000}"/>
    <cellStyle name="s_Sheet5_RD en Cifras 2010. Precios 15" xfId="4681" xr:uid="{00000000-0005-0000-0000-0000B52F0000}"/>
    <cellStyle name="s_Sheet5_RD en Cifras 2010. Precios 2" xfId="1880" xr:uid="{00000000-0005-0000-0000-0000B62F0000}"/>
    <cellStyle name="s_Sheet5_RD en Cifras 2010. Precios 3" xfId="2986" xr:uid="{00000000-0005-0000-0000-0000B72F0000}"/>
    <cellStyle name="s_Sheet5_RD en Cifras 2010. Precios 4" xfId="2917" xr:uid="{00000000-0005-0000-0000-0000B82F0000}"/>
    <cellStyle name="s_Sheet5_RD en Cifras 2010. Precios 5" xfId="3011" xr:uid="{00000000-0005-0000-0000-0000B92F0000}"/>
    <cellStyle name="s_Sheet5_RD en Cifras 2010. Precios 6" xfId="2905" xr:uid="{00000000-0005-0000-0000-0000BA2F0000}"/>
    <cellStyle name="s_Sheet5_RD en Cifras 2010. Precios 7" xfId="3261" xr:uid="{00000000-0005-0000-0000-0000BB2F0000}"/>
    <cellStyle name="s_Sheet5_RD en Cifras 2010. Precios 8" xfId="3165" xr:uid="{00000000-0005-0000-0000-0000BC2F0000}"/>
    <cellStyle name="s_Sheet5_RD en Cifras 2010. Precios 9" xfId="3337" xr:uid="{00000000-0005-0000-0000-0000BD2F0000}"/>
    <cellStyle name="s_Sheet5_RD en Cifras 2010. Precios_Dominicana en cifras economicas consolidado para complet 3-" xfId="1881" xr:uid="{00000000-0005-0000-0000-0000BE2F0000}"/>
    <cellStyle name="s_Sheet5_RD en Cifras 2010. Precios_homicidio 2010" xfId="1882" xr:uid="{00000000-0005-0000-0000-0000BF2F0000}"/>
    <cellStyle name="s_Sheet5_RD en Cifras 2010. Precios_Libro2" xfId="1883" xr:uid="{00000000-0005-0000-0000-0000C02F0000}"/>
    <cellStyle name="s_Sheet5_RD en Cifras 2010. Precios_RD Cifras 2011" xfId="1928" xr:uid="{00000000-0005-0000-0000-0000C12F0000}"/>
    <cellStyle name="s_Sheet5_RD en Cifras 2010_Comercio Exterior" xfId="803" xr:uid="{00000000-0005-0000-0000-0000C22F0000}"/>
    <cellStyle name="s_Sheet5_RD en Cifras 2010_Comercio Exterior 2" xfId="1884" xr:uid="{00000000-0005-0000-0000-0000C32F0000}"/>
    <cellStyle name="s_Sheet5_RD en Cifras 2010_Comercio Exterior 3" xfId="4613" xr:uid="{00000000-0005-0000-0000-0000C42F0000}"/>
    <cellStyle name="s_Sheet5_RD en Cifras 2010_Comercio Exterior 4" xfId="4882" xr:uid="{00000000-0005-0000-0000-0000C52F0000}"/>
    <cellStyle name="s_Sheet5_RD en Cifras 2010_Comercio Exterior_RD en Cifras 2010. Precios" xfId="804" xr:uid="{00000000-0005-0000-0000-0000C62F0000}"/>
    <cellStyle name="s_Sheet5_RD en Cifras 2010_Comercio Exterior_RD en Cifras 2010. Precios 10" xfId="3279" xr:uid="{00000000-0005-0000-0000-0000C72F0000}"/>
    <cellStyle name="s_Sheet5_RD en Cifras 2010_Comercio Exterior_RD en Cifras 2010. Precios 11" xfId="3148" xr:uid="{00000000-0005-0000-0000-0000C82F0000}"/>
    <cellStyle name="s_Sheet5_RD en Cifras 2010_Comercio Exterior_RD en Cifras 2010. Precios 12" xfId="3446" xr:uid="{00000000-0005-0000-0000-0000C92F0000}"/>
    <cellStyle name="s_Sheet5_RD en Cifras 2010_Comercio Exterior_RD en Cifras 2010. Precios 13" xfId="3908" xr:uid="{00000000-0005-0000-0000-0000CA2F0000}"/>
    <cellStyle name="s_Sheet5_RD en Cifras 2010_Comercio Exterior_RD en Cifras 2010. Precios 14" xfId="4614" xr:uid="{00000000-0005-0000-0000-0000CB2F0000}"/>
    <cellStyle name="s_Sheet5_RD en Cifras 2010_Comercio Exterior_RD en Cifras 2010. Precios 15" xfId="4881" xr:uid="{00000000-0005-0000-0000-0000CC2F0000}"/>
    <cellStyle name="s_Sheet5_RD en Cifras 2010_Comercio Exterior_RD en Cifras 2010. Precios 2" xfId="1885" xr:uid="{00000000-0005-0000-0000-0000CD2F0000}"/>
    <cellStyle name="s_Sheet5_RD en Cifras 2010_Comercio Exterior_RD en Cifras 2010. Precios 3" xfId="2987" xr:uid="{00000000-0005-0000-0000-0000CE2F0000}"/>
    <cellStyle name="s_Sheet5_RD en Cifras 2010_Comercio Exterior_RD en Cifras 2010. Precios 4" xfId="2916" xr:uid="{00000000-0005-0000-0000-0000CF2F0000}"/>
    <cellStyle name="s_Sheet5_RD en Cifras 2010_Comercio Exterior_RD en Cifras 2010. Precios 5" xfId="3052" xr:uid="{00000000-0005-0000-0000-0000D02F0000}"/>
    <cellStyle name="s_Sheet5_RD en Cifras 2010_Comercio Exterior_RD en Cifras 2010. Precios 6" xfId="3068" xr:uid="{00000000-0005-0000-0000-0000D12F0000}"/>
    <cellStyle name="s_Sheet5_RD en Cifras 2010_Comercio Exterior_RD en Cifras 2010. Precios 7" xfId="3263" xr:uid="{00000000-0005-0000-0000-0000D22F0000}"/>
    <cellStyle name="s_Sheet5_RD en Cifras 2010_Comercio Exterior_RD en Cifras 2010. Precios 8" xfId="3164" xr:uid="{00000000-0005-0000-0000-0000D32F0000}"/>
    <cellStyle name="s_Sheet5_RD en Cifras 2010_Comercio Exterior_RD en Cifras 2010. Precios 9" xfId="3338" xr:uid="{00000000-0005-0000-0000-0000D42F0000}"/>
    <cellStyle name="s_Sheet5_RD en Cifras 2010_Comercio Exterior_RD en Cifras 2010. Precios_Dominicana en cifras economicas consolidado para complet 3-" xfId="1886" xr:uid="{00000000-0005-0000-0000-0000D52F0000}"/>
    <cellStyle name="s_Sheet5_RD en Cifras 2010_Comercio Exterior_RD en Cifras 2010. Precios_homicidio 2010" xfId="1887" xr:uid="{00000000-0005-0000-0000-0000D62F0000}"/>
    <cellStyle name="s_Sheet5_RD en Cifras 2010_Comercio Exterior_RD en Cifras 2010. Precios_Libro2" xfId="1888" xr:uid="{00000000-0005-0000-0000-0000D72F0000}"/>
    <cellStyle name="s_Sheet5_RD en Cifras 2010_Comercio Exterior_RD en Cifras 2010. Precios_RD Cifras 2011" xfId="1929" xr:uid="{00000000-0005-0000-0000-0000D82F0000}"/>
    <cellStyle name="s_Volumen de la Producción Industrial para el anuario EE.2010" xfId="805" xr:uid="{00000000-0005-0000-0000-0000D92F0000}"/>
    <cellStyle name="Salida 2" xfId="806" xr:uid="{00000000-0005-0000-0000-0000DA2F0000}"/>
    <cellStyle name="Salida 2 2" xfId="941" xr:uid="{00000000-0005-0000-0000-0000DB2F0000}"/>
    <cellStyle name="Salida 2 2 2" xfId="1890" xr:uid="{00000000-0005-0000-0000-0000DC2F0000}"/>
    <cellStyle name="Salida 2 2 2 2" xfId="4030" xr:uid="{00000000-0005-0000-0000-0000DD2F0000}"/>
    <cellStyle name="Salida 2 3" xfId="4616" xr:uid="{00000000-0005-0000-0000-0000DE2F0000}"/>
    <cellStyle name="Salida 2 4" xfId="4969" xr:uid="{00000000-0005-0000-0000-0000DF2F0000}"/>
    <cellStyle name="Salida 3" xfId="942" xr:uid="{00000000-0005-0000-0000-0000E02F0000}"/>
    <cellStyle name="Salida 3 2" xfId="1891" xr:uid="{00000000-0005-0000-0000-0000E12F0000}"/>
    <cellStyle name="Salida 3 2 2" xfId="4031" xr:uid="{00000000-0005-0000-0000-0000E22F0000}"/>
    <cellStyle name="Salida 3 3" xfId="4617" xr:uid="{00000000-0005-0000-0000-0000E32F0000}"/>
    <cellStyle name="Salida 3 4" xfId="4954" xr:uid="{00000000-0005-0000-0000-0000E42F0000}"/>
    <cellStyle name="Salida 4" xfId="943" xr:uid="{00000000-0005-0000-0000-0000E52F0000}"/>
    <cellStyle name="Salida 4 2" xfId="1892" xr:uid="{00000000-0005-0000-0000-0000E62F0000}"/>
    <cellStyle name="Salida 4 2 2" xfId="4032" xr:uid="{00000000-0005-0000-0000-0000E72F0000}"/>
    <cellStyle name="Salida 4 3" xfId="4618" xr:uid="{00000000-0005-0000-0000-0000E82F0000}"/>
    <cellStyle name="Salida 4 4" xfId="4880" xr:uid="{00000000-0005-0000-0000-0000E92F0000}"/>
    <cellStyle name="Salida 5" xfId="1889" xr:uid="{00000000-0005-0000-0000-0000EA2F0000}"/>
    <cellStyle name="Salida 5 2" xfId="3909" xr:uid="{00000000-0005-0000-0000-0000EB2F0000}"/>
    <cellStyle name="Salida 6" xfId="4615" xr:uid="{00000000-0005-0000-0000-0000EC2F0000}"/>
    <cellStyle name="Salida 7" xfId="4860" xr:uid="{00000000-0005-0000-0000-0000ED2F0000}"/>
    <cellStyle name="Sep. milhar [2]" xfId="2684" xr:uid="{00000000-0005-0000-0000-0000EE2F0000}"/>
    <cellStyle name="Separador de m" xfId="2685" xr:uid="{00000000-0005-0000-0000-0000EF2F0000}"/>
    <cellStyle name="Separador de milhares [0]_A" xfId="2686" xr:uid="{00000000-0005-0000-0000-0000F02F0000}"/>
    <cellStyle name="Separador de milhares_A" xfId="2687" xr:uid="{00000000-0005-0000-0000-0000F12F0000}"/>
    <cellStyle name="Style 27" xfId="2688" xr:uid="{00000000-0005-0000-0000-0000F22F0000}"/>
    <cellStyle name="Testo avviso" xfId="807" xr:uid="{00000000-0005-0000-0000-0000F32F0000}"/>
    <cellStyle name="Testo descrittivo" xfId="808" xr:uid="{00000000-0005-0000-0000-0000F42F0000}"/>
    <cellStyle name="Text" xfId="2689" xr:uid="{00000000-0005-0000-0000-0000F52F0000}"/>
    <cellStyle name="Texto de advertencia 2" xfId="809" xr:uid="{00000000-0005-0000-0000-0000F62F0000}"/>
    <cellStyle name="Texto de advertencia 2 2" xfId="1893" xr:uid="{00000000-0005-0000-0000-0000F72F0000}"/>
    <cellStyle name="Texto de advertencia 2 2 2" xfId="4033" xr:uid="{00000000-0005-0000-0000-0000F82F0000}"/>
    <cellStyle name="Texto de advertencia 2 3" xfId="4619" xr:uid="{00000000-0005-0000-0000-0000F92F0000}"/>
    <cellStyle name="Texto de advertencia 2 4" xfId="4865" xr:uid="{00000000-0005-0000-0000-0000FA2F0000}"/>
    <cellStyle name="Texto de advertencia 3" xfId="944" xr:uid="{00000000-0005-0000-0000-0000FB2F0000}"/>
    <cellStyle name="Texto de advertencia 3 2" xfId="1894" xr:uid="{00000000-0005-0000-0000-0000FC2F0000}"/>
    <cellStyle name="Texto de advertencia 3 2 2" xfId="4034" xr:uid="{00000000-0005-0000-0000-0000FD2F0000}"/>
    <cellStyle name="Texto de advertencia 3 3" xfId="4620" xr:uid="{00000000-0005-0000-0000-0000FE2F0000}"/>
    <cellStyle name="Texto de advertencia 3 4" xfId="4970" xr:uid="{00000000-0005-0000-0000-0000FF2F0000}"/>
    <cellStyle name="Texto de advertencia 4" xfId="945" xr:uid="{00000000-0005-0000-0000-000000300000}"/>
    <cellStyle name="Texto de advertencia 4 2" xfId="1895" xr:uid="{00000000-0005-0000-0000-000001300000}"/>
    <cellStyle name="Texto de advertencia 4 2 2" xfId="4035" xr:uid="{00000000-0005-0000-0000-000002300000}"/>
    <cellStyle name="Texto de advertencia 4 3" xfId="4621" xr:uid="{00000000-0005-0000-0000-000003300000}"/>
    <cellStyle name="Texto de advertencia 4 4" xfId="4953" xr:uid="{00000000-0005-0000-0000-000004300000}"/>
    <cellStyle name="Texto de advertencia 5" xfId="3910" xr:uid="{00000000-0005-0000-0000-000005300000}"/>
    <cellStyle name="Texto explicativo 2" xfId="810" xr:uid="{00000000-0005-0000-0000-000006300000}"/>
    <cellStyle name="Texto explicativo 2 2" xfId="1897" xr:uid="{00000000-0005-0000-0000-000007300000}"/>
    <cellStyle name="Texto explicativo 2 2 2" xfId="4036" xr:uid="{00000000-0005-0000-0000-000008300000}"/>
    <cellStyle name="Texto explicativo 2 3" xfId="4623" xr:uid="{00000000-0005-0000-0000-000009300000}"/>
    <cellStyle name="Texto explicativo 2 4" xfId="4680" xr:uid="{00000000-0005-0000-0000-00000A300000}"/>
    <cellStyle name="Texto explicativo 3" xfId="946" xr:uid="{00000000-0005-0000-0000-00000B300000}"/>
    <cellStyle name="Texto explicativo 3 2" xfId="1898" xr:uid="{00000000-0005-0000-0000-00000C300000}"/>
    <cellStyle name="Texto explicativo 3 2 2" xfId="4037" xr:uid="{00000000-0005-0000-0000-00000D300000}"/>
    <cellStyle name="Texto explicativo 3 3" xfId="4624" xr:uid="{00000000-0005-0000-0000-00000E300000}"/>
    <cellStyle name="Texto explicativo 3 4" xfId="4286" xr:uid="{00000000-0005-0000-0000-00000F300000}"/>
    <cellStyle name="Texto explicativo 4" xfId="947" xr:uid="{00000000-0005-0000-0000-000010300000}"/>
    <cellStyle name="Texto explicativo 4 2" xfId="1899" xr:uid="{00000000-0005-0000-0000-000011300000}"/>
    <cellStyle name="Texto explicativo 4 2 2" xfId="4038" xr:uid="{00000000-0005-0000-0000-000012300000}"/>
    <cellStyle name="Texto explicativo 4 3" xfId="4625" xr:uid="{00000000-0005-0000-0000-000013300000}"/>
    <cellStyle name="Texto explicativo 4 4" xfId="4992" xr:uid="{00000000-0005-0000-0000-000014300000}"/>
    <cellStyle name="Texto explicativo 5" xfId="1896" xr:uid="{00000000-0005-0000-0000-000015300000}"/>
    <cellStyle name="Texto explicativo 5 2" xfId="3911" xr:uid="{00000000-0005-0000-0000-000016300000}"/>
    <cellStyle name="Texto explicativo 6" xfId="4622" xr:uid="{00000000-0005-0000-0000-000017300000}"/>
    <cellStyle name="Texto explicativo 7" xfId="4879" xr:uid="{00000000-0005-0000-0000-000018300000}"/>
    <cellStyle name="Title" xfId="811" xr:uid="{00000000-0005-0000-0000-000019300000}"/>
    <cellStyle name="Titolo" xfId="812" xr:uid="{00000000-0005-0000-0000-00001A300000}"/>
    <cellStyle name="Titolo 1" xfId="813" xr:uid="{00000000-0005-0000-0000-00001B300000}"/>
    <cellStyle name="Titolo 2" xfId="814" xr:uid="{00000000-0005-0000-0000-00001C300000}"/>
    <cellStyle name="Titolo 3" xfId="815" xr:uid="{00000000-0005-0000-0000-00001D300000}"/>
    <cellStyle name="Titolo 4" xfId="816" xr:uid="{00000000-0005-0000-0000-00001E300000}"/>
    <cellStyle name="Titolo_3.21-01" xfId="817" xr:uid="{00000000-0005-0000-0000-00001F300000}"/>
    <cellStyle name="Título 1 2" xfId="819" xr:uid="{00000000-0005-0000-0000-000020300000}"/>
    <cellStyle name="Título 1 2 2" xfId="1902" xr:uid="{00000000-0005-0000-0000-000021300000}"/>
    <cellStyle name="Título 1 2 2 2" xfId="4039" xr:uid="{00000000-0005-0000-0000-000022300000}"/>
    <cellStyle name="Título 1 2 3" xfId="4628" xr:uid="{00000000-0005-0000-0000-000023300000}"/>
    <cellStyle name="Título 1 2 4" xfId="4878" xr:uid="{00000000-0005-0000-0000-000024300000}"/>
    <cellStyle name="Título 1 3" xfId="948" xr:uid="{00000000-0005-0000-0000-000025300000}"/>
    <cellStyle name="Título 1 3 2" xfId="1903" xr:uid="{00000000-0005-0000-0000-000026300000}"/>
    <cellStyle name="Título 1 3 2 2" xfId="4040" xr:uid="{00000000-0005-0000-0000-000027300000}"/>
    <cellStyle name="Título 1 3 3" xfId="4629" xr:uid="{00000000-0005-0000-0000-000028300000}"/>
    <cellStyle name="Título 1 3 4" xfId="4679" xr:uid="{00000000-0005-0000-0000-000029300000}"/>
    <cellStyle name="Título 1 4" xfId="949" xr:uid="{00000000-0005-0000-0000-00002A300000}"/>
    <cellStyle name="Título 1 4 2" xfId="1904" xr:uid="{00000000-0005-0000-0000-00002B300000}"/>
    <cellStyle name="Título 1 4 2 2" xfId="4041" xr:uid="{00000000-0005-0000-0000-00002C300000}"/>
    <cellStyle name="Título 1 4 3" xfId="4630" xr:uid="{00000000-0005-0000-0000-00002D300000}"/>
    <cellStyle name="Título 1 4 4" xfId="4284" xr:uid="{00000000-0005-0000-0000-00002E300000}"/>
    <cellStyle name="Título 1 5" xfId="1901" xr:uid="{00000000-0005-0000-0000-00002F300000}"/>
    <cellStyle name="Título 1 5 2" xfId="3913" xr:uid="{00000000-0005-0000-0000-000030300000}"/>
    <cellStyle name="Título 1 6" xfId="4627" xr:uid="{00000000-0005-0000-0000-000031300000}"/>
    <cellStyle name="Título 1 7" xfId="4952" xr:uid="{00000000-0005-0000-0000-000032300000}"/>
    <cellStyle name="Título 2 2" xfId="820" xr:uid="{00000000-0005-0000-0000-000033300000}"/>
    <cellStyle name="Título 2 2 2" xfId="1906" xr:uid="{00000000-0005-0000-0000-000034300000}"/>
    <cellStyle name="Título 2 2 2 2" xfId="4042" xr:uid="{00000000-0005-0000-0000-000035300000}"/>
    <cellStyle name="Título 2 2 3" xfId="4632" xr:uid="{00000000-0005-0000-0000-000036300000}"/>
    <cellStyle name="Título 2 2 4" xfId="4677" xr:uid="{00000000-0005-0000-0000-000037300000}"/>
    <cellStyle name="Título 2 3" xfId="950" xr:uid="{00000000-0005-0000-0000-000038300000}"/>
    <cellStyle name="Título 2 3 2" xfId="1907" xr:uid="{00000000-0005-0000-0000-000039300000}"/>
    <cellStyle name="Título 2 3 2 2" xfId="4043" xr:uid="{00000000-0005-0000-0000-00003A300000}"/>
    <cellStyle name="Título 2 3 3" xfId="4633" xr:uid="{00000000-0005-0000-0000-00003B300000}"/>
    <cellStyle name="Título 2 3 4" xfId="4935" xr:uid="{00000000-0005-0000-0000-00003C300000}"/>
    <cellStyle name="Título 2 4" xfId="951" xr:uid="{00000000-0005-0000-0000-00003D300000}"/>
    <cellStyle name="Título 2 4 2" xfId="1908" xr:uid="{00000000-0005-0000-0000-00003E300000}"/>
    <cellStyle name="Título 2 4 2 2" xfId="4044" xr:uid="{00000000-0005-0000-0000-00003F300000}"/>
    <cellStyle name="Título 2 4 3" xfId="4634" xr:uid="{00000000-0005-0000-0000-000040300000}"/>
    <cellStyle name="Título 2 4 4" xfId="4870" xr:uid="{00000000-0005-0000-0000-000041300000}"/>
    <cellStyle name="Título 2 5" xfId="1905" xr:uid="{00000000-0005-0000-0000-000042300000}"/>
    <cellStyle name="Título 2 5 2" xfId="3914" xr:uid="{00000000-0005-0000-0000-000043300000}"/>
    <cellStyle name="Título 2 6" xfId="4631" xr:uid="{00000000-0005-0000-0000-000044300000}"/>
    <cellStyle name="Título 2 7" xfId="4678" xr:uid="{00000000-0005-0000-0000-000045300000}"/>
    <cellStyle name="Título 3 2" xfId="821" xr:uid="{00000000-0005-0000-0000-000046300000}"/>
    <cellStyle name="Título 3 2 2" xfId="1910" xr:uid="{00000000-0005-0000-0000-000047300000}"/>
    <cellStyle name="Título 3 2 2 2" xfId="4045" xr:uid="{00000000-0005-0000-0000-000048300000}"/>
    <cellStyle name="Título 3 2 3" xfId="4636" xr:uid="{00000000-0005-0000-0000-000049300000}"/>
    <cellStyle name="Título 3 2 4" xfId="4951" xr:uid="{00000000-0005-0000-0000-00004A300000}"/>
    <cellStyle name="Título 3 3" xfId="952" xr:uid="{00000000-0005-0000-0000-00004B300000}"/>
    <cellStyle name="Título 3 3 2" xfId="1911" xr:uid="{00000000-0005-0000-0000-00004C300000}"/>
    <cellStyle name="Título 3 3 2 2" xfId="4046" xr:uid="{00000000-0005-0000-0000-00004D300000}"/>
    <cellStyle name="Título 3 3 3" xfId="4637" xr:uid="{00000000-0005-0000-0000-00004E300000}"/>
    <cellStyle name="Título 3 3 4" xfId="4877" xr:uid="{00000000-0005-0000-0000-00004F300000}"/>
    <cellStyle name="Título 3 4" xfId="953" xr:uid="{00000000-0005-0000-0000-000050300000}"/>
    <cellStyle name="Título 3 4 2" xfId="1912" xr:uid="{00000000-0005-0000-0000-000051300000}"/>
    <cellStyle name="Título 3 4 2 2" xfId="4047" xr:uid="{00000000-0005-0000-0000-000052300000}"/>
    <cellStyle name="Título 3 4 3" xfId="4638" xr:uid="{00000000-0005-0000-0000-000053300000}"/>
    <cellStyle name="Título 3 4 4" xfId="4854" xr:uid="{00000000-0005-0000-0000-000054300000}"/>
    <cellStyle name="Título 3 5" xfId="1909" xr:uid="{00000000-0005-0000-0000-000055300000}"/>
    <cellStyle name="Título 3 5 2" xfId="3915" xr:uid="{00000000-0005-0000-0000-000056300000}"/>
    <cellStyle name="Título 3 6" xfId="4635" xr:uid="{00000000-0005-0000-0000-000057300000}"/>
    <cellStyle name="Título 3 7" xfId="4972" xr:uid="{00000000-0005-0000-0000-000058300000}"/>
    <cellStyle name="Título 4" xfId="818" xr:uid="{00000000-0005-0000-0000-000059300000}"/>
    <cellStyle name="Título 4 2" xfId="1913" xr:uid="{00000000-0005-0000-0000-00005A300000}"/>
    <cellStyle name="Título 4 2 2" xfId="4048" xr:uid="{00000000-0005-0000-0000-00005B300000}"/>
    <cellStyle name="Título 4 3" xfId="4639" xr:uid="{00000000-0005-0000-0000-00005C300000}"/>
    <cellStyle name="Título 4 4" xfId="5013" xr:uid="{00000000-0005-0000-0000-00005D300000}"/>
    <cellStyle name="Título 5" xfId="954" xr:uid="{00000000-0005-0000-0000-00005E300000}"/>
    <cellStyle name="Título 5 2" xfId="1914" xr:uid="{00000000-0005-0000-0000-00005F300000}"/>
    <cellStyle name="Título 5 2 2" xfId="4049" xr:uid="{00000000-0005-0000-0000-000060300000}"/>
    <cellStyle name="Título 5 3" xfId="4640" xr:uid="{00000000-0005-0000-0000-000061300000}"/>
    <cellStyle name="Título 5 4" xfId="4871" xr:uid="{00000000-0005-0000-0000-000062300000}"/>
    <cellStyle name="Título 6" xfId="955" xr:uid="{00000000-0005-0000-0000-000063300000}"/>
    <cellStyle name="Título 6 2" xfId="1915" xr:uid="{00000000-0005-0000-0000-000064300000}"/>
    <cellStyle name="Título 6 2 2" xfId="4050" xr:uid="{00000000-0005-0000-0000-000065300000}"/>
    <cellStyle name="Título 6 3" xfId="4641" xr:uid="{00000000-0005-0000-0000-000066300000}"/>
    <cellStyle name="Título 6 4" xfId="4973" xr:uid="{00000000-0005-0000-0000-000067300000}"/>
    <cellStyle name="Título 7" xfId="1900" xr:uid="{00000000-0005-0000-0000-000068300000}"/>
    <cellStyle name="Título 7 2" xfId="3912" xr:uid="{00000000-0005-0000-0000-000069300000}"/>
    <cellStyle name="Título 8" xfId="4626" xr:uid="{00000000-0005-0000-0000-00006A300000}"/>
    <cellStyle name="Título 9" xfId="4971" xr:uid="{00000000-0005-0000-0000-00006B300000}"/>
    <cellStyle name="Titulo1" xfId="2690" xr:uid="{00000000-0005-0000-0000-00006C300000}"/>
    <cellStyle name="Titulo2" xfId="2691" xr:uid="{00000000-0005-0000-0000-00006D300000}"/>
    <cellStyle name="TopGrey" xfId="822" xr:uid="{00000000-0005-0000-0000-00006E300000}"/>
    <cellStyle name="TopGrey 10" xfId="12458" xr:uid="{00000000-0005-0000-0000-00006F300000}"/>
    <cellStyle name="TopGrey 11" xfId="12459" xr:uid="{00000000-0005-0000-0000-000070300000}"/>
    <cellStyle name="TopGrey 12" xfId="12460" xr:uid="{00000000-0005-0000-0000-000071300000}"/>
    <cellStyle name="TopGrey 13" xfId="12461" xr:uid="{00000000-0005-0000-0000-000072300000}"/>
    <cellStyle name="TopGrey 14" xfId="12462" xr:uid="{00000000-0005-0000-0000-000073300000}"/>
    <cellStyle name="TopGrey 15" xfId="12463" xr:uid="{00000000-0005-0000-0000-000074300000}"/>
    <cellStyle name="TopGrey 16" xfId="12464" xr:uid="{00000000-0005-0000-0000-000075300000}"/>
    <cellStyle name="TopGrey 17" xfId="12465" xr:uid="{00000000-0005-0000-0000-000076300000}"/>
    <cellStyle name="TopGrey 18" xfId="12466" xr:uid="{00000000-0005-0000-0000-000077300000}"/>
    <cellStyle name="TopGrey 19" xfId="12467" xr:uid="{00000000-0005-0000-0000-000078300000}"/>
    <cellStyle name="TopGrey 2" xfId="1916" xr:uid="{00000000-0005-0000-0000-000079300000}"/>
    <cellStyle name="TopGrey 2 2" xfId="3916" xr:uid="{00000000-0005-0000-0000-00007A300000}"/>
    <cellStyle name="TopGrey 20" xfId="12468" xr:uid="{00000000-0005-0000-0000-00007B300000}"/>
    <cellStyle name="TopGrey 21" xfId="12469" xr:uid="{00000000-0005-0000-0000-00007C300000}"/>
    <cellStyle name="TopGrey 22" xfId="12470" xr:uid="{00000000-0005-0000-0000-00007D300000}"/>
    <cellStyle name="TopGrey 23" xfId="12471" xr:uid="{00000000-0005-0000-0000-00007E300000}"/>
    <cellStyle name="TopGrey 24" xfId="12472" xr:uid="{00000000-0005-0000-0000-00007F300000}"/>
    <cellStyle name="TopGrey 25" xfId="12473" xr:uid="{00000000-0005-0000-0000-000080300000}"/>
    <cellStyle name="TopGrey 26" xfId="12474" xr:uid="{00000000-0005-0000-0000-000081300000}"/>
    <cellStyle name="TopGrey 27" xfId="12475" xr:uid="{00000000-0005-0000-0000-000082300000}"/>
    <cellStyle name="TopGrey 28" xfId="12476" xr:uid="{00000000-0005-0000-0000-000083300000}"/>
    <cellStyle name="TopGrey 29" xfId="12477" xr:uid="{00000000-0005-0000-0000-000084300000}"/>
    <cellStyle name="TopGrey 3" xfId="4642" xr:uid="{00000000-0005-0000-0000-000085300000}"/>
    <cellStyle name="TopGrey 30" xfId="12478" xr:uid="{00000000-0005-0000-0000-000086300000}"/>
    <cellStyle name="TopGrey 31" xfId="12479" xr:uid="{00000000-0005-0000-0000-000087300000}"/>
    <cellStyle name="TopGrey 32" xfId="12480" xr:uid="{00000000-0005-0000-0000-000088300000}"/>
    <cellStyle name="TopGrey 33" xfId="12481" xr:uid="{00000000-0005-0000-0000-000089300000}"/>
    <cellStyle name="TopGrey 34" xfId="12482" xr:uid="{00000000-0005-0000-0000-00008A300000}"/>
    <cellStyle name="TopGrey 35" xfId="12483" xr:uid="{00000000-0005-0000-0000-00008B300000}"/>
    <cellStyle name="TopGrey 36" xfId="12484" xr:uid="{00000000-0005-0000-0000-00008C300000}"/>
    <cellStyle name="TopGrey 37" xfId="12485" xr:uid="{00000000-0005-0000-0000-00008D300000}"/>
    <cellStyle name="TopGrey 38" xfId="12486" xr:uid="{00000000-0005-0000-0000-00008E300000}"/>
    <cellStyle name="TopGrey 39" xfId="12487" xr:uid="{00000000-0005-0000-0000-00008F300000}"/>
    <cellStyle name="TopGrey 4" xfId="4950" xr:uid="{00000000-0005-0000-0000-000090300000}"/>
    <cellStyle name="TopGrey 40" xfId="12488" xr:uid="{00000000-0005-0000-0000-000091300000}"/>
    <cellStyle name="TopGrey 41" xfId="12489" xr:uid="{00000000-0005-0000-0000-000092300000}"/>
    <cellStyle name="TopGrey 42" xfId="12490" xr:uid="{00000000-0005-0000-0000-000093300000}"/>
    <cellStyle name="TopGrey 43" xfId="12491" xr:uid="{00000000-0005-0000-0000-000094300000}"/>
    <cellStyle name="TopGrey 44" xfId="12492" xr:uid="{00000000-0005-0000-0000-000095300000}"/>
    <cellStyle name="TopGrey 45" xfId="12493" xr:uid="{00000000-0005-0000-0000-000096300000}"/>
    <cellStyle name="TopGrey 46" xfId="12494" xr:uid="{00000000-0005-0000-0000-000097300000}"/>
    <cellStyle name="TopGrey 47" xfId="12495" xr:uid="{00000000-0005-0000-0000-000098300000}"/>
    <cellStyle name="TopGrey 48" xfId="12496" xr:uid="{00000000-0005-0000-0000-000099300000}"/>
    <cellStyle name="TopGrey 49" xfId="12497" xr:uid="{00000000-0005-0000-0000-00009A300000}"/>
    <cellStyle name="TopGrey 5" xfId="12498" xr:uid="{00000000-0005-0000-0000-00009B300000}"/>
    <cellStyle name="TopGrey 50" xfId="12499" xr:uid="{00000000-0005-0000-0000-00009C300000}"/>
    <cellStyle name="TopGrey 51" xfId="12500" xr:uid="{00000000-0005-0000-0000-00009D300000}"/>
    <cellStyle name="TopGrey 52" xfId="12501" xr:uid="{00000000-0005-0000-0000-00009E300000}"/>
    <cellStyle name="TopGrey 53" xfId="12502" xr:uid="{00000000-0005-0000-0000-00009F300000}"/>
    <cellStyle name="TopGrey 54" xfId="12503" xr:uid="{00000000-0005-0000-0000-0000A0300000}"/>
    <cellStyle name="TopGrey 55" xfId="12504" xr:uid="{00000000-0005-0000-0000-0000A1300000}"/>
    <cellStyle name="TopGrey 56" xfId="12505" xr:uid="{00000000-0005-0000-0000-0000A2300000}"/>
    <cellStyle name="TopGrey 57" xfId="12506" xr:uid="{00000000-0005-0000-0000-0000A3300000}"/>
    <cellStyle name="TopGrey 58" xfId="12507" xr:uid="{00000000-0005-0000-0000-0000A4300000}"/>
    <cellStyle name="TopGrey 59" xfId="12508" xr:uid="{00000000-0005-0000-0000-0000A5300000}"/>
    <cellStyle name="TopGrey 6" xfId="12509" xr:uid="{00000000-0005-0000-0000-0000A6300000}"/>
    <cellStyle name="TopGrey 60" xfId="12510" xr:uid="{00000000-0005-0000-0000-0000A7300000}"/>
    <cellStyle name="TopGrey 61" xfId="12511" xr:uid="{00000000-0005-0000-0000-0000A8300000}"/>
    <cellStyle name="TopGrey 62" xfId="12512" xr:uid="{00000000-0005-0000-0000-0000A9300000}"/>
    <cellStyle name="TopGrey 63" xfId="12513" xr:uid="{00000000-0005-0000-0000-0000AA300000}"/>
    <cellStyle name="TopGrey 64" xfId="12514" xr:uid="{00000000-0005-0000-0000-0000AB300000}"/>
    <cellStyle name="TopGrey 65" xfId="12515" xr:uid="{00000000-0005-0000-0000-0000AC300000}"/>
    <cellStyle name="TopGrey 66" xfId="12516" xr:uid="{00000000-0005-0000-0000-0000AD300000}"/>
    <cellStyle name="TopGrey 7" xfId="12517" xr:uid="{00000000-0005-0000-0000-0000AE300000}"/>
    <cellStyle name="TopGrey 8" xfId="12518" xr:uid="{00000000-0005-0000-0000-0000AF300000}"/>
    <cellStyle name="TopGrey 9" xfId="12519" xr:uid="{00000000-0005-0000-0000-0000B0300000}"/>
    <cellStyle name="Total 2" xfId="823" xr:uid="{00000000-0005-0000-0000-0000B1300000}"/>
    <cellStyle name="Total 2 2" xfId="956" xr:uid="{00000000-0005-0000-0000-0000B2300000}"/>
    <cellStyle name="Total 2 2 2" xfId="1917" xr:uid="{00000000-0005-0000-0000-0000B3300000}"/>
    <cellStyle name="Total 2 2 2 2" xfId="4051" xr:uid="{00000000-0005-0000-0000-0000B4300000}"/>
    <cellStyle name="Total 2 3" xfId="4643" xr:uid="{00000000-0005-0000-0000-0000B5300000}"/>
    <cellStyle name="Total 2 4" xfId="4676" xr:uid="{00000000-0005-0000-0000-0000B6300000}"/>
    <cellStyle name="Total 3" xfId="957" xr:uid="{00000000-0005-0000-0000-0000B7300000}"/>
    <cellStyle name="Total 3 2" xfId="1918" xr:uid="{00000000-0005-0000-0000-0000B8300000}"/>
    <cellStyle name="Total 3 2 2" xfId="4052" xr:uid="{00000000-0005-0000-0000-0000B9300000}"/>
    <cellStyle name="Total 3 3" xfId="4644" xr:uid="{00000000-0005-0000-0000-0000BA300000}"/>
    <cellStyle name="Total 3 4" xfId="5017" xr:uid="{00000000-0005-0000-0000-0000BB300000}"/>
    <cellStyle name="Total 4" xfId="958" xr:uid="{00000000-0005-0000-0000-0000BC300000}"/>
    <cellStyle name="Total 4 2" xfId="1919" xr:uid="{00000000-0005-0000-0000-0000BD300000}"/>
    <cellStyle name="Total 4 2 2" xfId="4053" xr:uid="{00000000-0005-0000-0000-0000BE300000}"/>
    <cellStyle name="Total 4 3" xfId="4645" xr:uid="{00000000-0005-0000-0000-0000BF300000}"/>
    <cellStyle name="Total 4 4" xfId="4872" xr:uid="{00000000-0005-0000-0000-0000C0300000}"/>
    <cellStyle name="Totale" xfId="824" xr:uid="{00000000-0005-0000-0000-0000C1300000}"/>
    <cellStyle name="Unprot" xfId="825" xr:uid="{00000000-0005-0000-0000-0000C2300000}"/>
    <cellStyle name="Unprot 2" xfId="1920" xr:uid="{00000000-0005-0000-0000-0000C3300000}"/>
    <cellStyle name="Unprot 2 2" xfId="3917" xr:uid="{00000000-0005-0000-0000-0000C4300000}"/>
    <cellStyle name="Unprot 3" xfId="4646" xr:uid="{00000000-0005-0000-0000-0000C5300000}"/>
    <cellStyle name="Unprot 4" xfId="4949" xr:uid="{00000000-0005-0000-0000-0000C6300000}"/>
    <cellStyle name="Unprot$" xfId="826" xr:uid="{00000000-0005-0000-0000-0000C7300000}"/>
    <cellStyle name="Unprot$ 2" xfId="1921" xr:uid="{00000000-0005-0000-0000-0000C8300000}"/>
    <cellStyle name="Unprot$ 2 2" xfId="3918" xr:uid="{00000000-0005-0000-0000-0000C9300000}"/>
    <cellStyle name="Unprot$ 3" xfId="4647" xr:uid="{00000000-0005-0000-0000-0000CA300000}"/>
    <cellStyle name="Unprot$ 4" xfId="4876" xr:uid="{00000000-0005-0000-0000-0000CB300000}"/>
    <cellStyle name="Unprot_3.10-03 Número de buques en comercio exterior por trimestre, según puerto, 2007-2008" xfId="827" xr:uid="{00000000-0005-0000-0000-0000CC300000}"/>
    <cellStyle name="Unprotect" xfId="828" xr:uid="{00000000-0005-0000-0000-0000CD300000}"/>
    <cellStyle name="Unprotect 2" xfId="1922" xr:uid="{00000000-0005-0000-0000-0000CE300000}"/>
    <cellStyle name="Unprotect 2 2" xfId="3919" xr:uid="{00000000-0005-0000-0000-0000CF300000}"/>
    <cellStyle name="Unprotect 3" xfId="4649" xr:uid="{00000000-0005-0000-0000-0000D0300000}"/>
    <cellStyle name="Unprotect 4" xfId="4993" xr:uid="{00000000-0005-0000-0000-0000D1300000}"/>
    <cellStyle name="V¡rgula" xfId="2692" xr:uid="{00000000-0005-0000-0000-0000D2300000}"/>
    <cellStyle name="V¡rgula0" xfId="2693" xr:uid="{00000000-0005-0000-0000-0000D3300000}"/>
    <cellStyle name="Valore non valido" xfId="829" xr:uid="{00000000-0005-0000-0000-0000D4300000}"/>
    <cellStyle name="Valore non valido 2" xfId="1923" xr:uid="{00000000-0005-0000-0000-0000D5300000}"/>
    <cellStyle name="Valore non valido 2 2" xfId="3920" xr:uid="{00000000-0005-0000-0000-0000D6300000}"/>
    <cellStyle name="Valore non valido 3" xfId="4650" xr:uid="{00000000-0005-0000-0000-0000D7300000}"/>
    <cellStyle name="Valore non valido 4" xfId="4873" xr:uid="{00000000-0005-0000-0000-0000D8300000}"/>
    <cellStyle name="Valore valido" xfId="830" xr:uid="{00000000-0005-0000-0000-0000D9300000}"/>
    <cellStyle name="Valore valido 2" xfId="1924" xr:uid="{00000000-0005-0000-0000-0000DA300000}"/>
    <cellStyle name="Valore valido 2 2" xfId="3921" xr:uid="{00000000-0005-0000-0000-0000DB300000}"/>
    <cellStyle name="Valore valido 3" xfId="4651" xr:uid="{00000000-0005-0000-0000-0000DC300000}"/>
    <cellStyle name="Valore valido 4" xfId="4974" xr:uid="{00000000-0005-0000-0000-0000DD300000}"/>
    <cellStyle name="Vírgula" xfId="2694" xr:uid="{00000000-0005-0000-0000-0000DE300000}"/>
    <cellStyle name="Warning Text" xfId="831" xr:uid="{00000000-0005-0000-0000-0000DF300000}"/>
    <cellStyle name="ДАТА" xfId="2695" xr:uid="{00000000-0005-0000-0000-0000E0300000}"/>
    <cellStyle name="ДЕНЕЖНЫЙ_BOPENGC" xfId="2696" xr:uid="{00000000-0005-0000-0000-0000E1300000}"/>
    <cellStyle name="ЗАГОЛОВОК1" xfId="2697" xr:uid="{00000000-0005-0000-0000-0000E2300000}"/>
    <cellStyle name="ЗАГОЛОВОК2" xfId="2698" xr:uid="{00000000-0005-0000-0000-0000E3300000}"/>
    <cellStyle name="ИТОГОВЫЙ" xfId="2699" xr:uid="{00000000-0005-0000-0000-0000E4300000}"/>
    <cellStyle name="Обычный_BOPENGC" xfId="2700" xr:uid="{00000000-0005-0000-0000-0000E5300000}"/>
    <cellStyle name="ПРОЦЕНТНЫЙ_BOPENGC" xfId="2701" xr:uid="{00000000-0005-0000-0000-0000E6300000}"/>
    <cellStyle name="ТЕКСТ" xfId="2702" xr:uid="{00000000-0005-0000-0000-0000E7300000}"/>
    <cellStyle name="ФИКСИРОВАННЫЙ" xfId="2703" xr:uid="{00000000-0005-0000-0000-0000E8300000}"/>
    <cellStyle name="ФИНАНСОВЫЙ_BOPENGC" xfId="2704" xr:uid="{00000000-0005-0000-0000-0000E93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342899</xdr:colOff>
      <xdr:row>0</xdr:row>
      <xdr:rowOff>63500</xdr:rowOff>
    </xdr:from>
    <xdr:to>
      <xdr:col>13</xdr:col>
      <xdr:colOff>923925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49" y="63500"/>
          <a:ext cx="581026" cy="269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0</xdr:row>
      <xdr:rowOff>0</xdr:rowOff>
    </xdr:from>
    <xdr:to>
      <xdr:col>13</xdr:col>
      <xdr:colOff>777874</xdr:colOff>
      <xdr:row>2</xdr:row>
      <xdr:rowOff>67027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1025" y="63500"/>
          <a:ext cx="596899" cy="400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0</xdr:row>
      <xdr:rowOff>0</xdr:rowOff>
    </xdr:from>
    <xdr:to>
      <xdr:col>13</xdr:col>
      <xdr:colOff>752476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06475" y="85725"/>
          <a:ext cx="590551" cy="333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371476</xdr:colOff>
      <xdr:row>0</xdr:row>
      <xdr:rowOff>85725</xdr:rowOff>
    </xdr:from>
    <xdr:to>
      <xdr:col>13</xdr:col>
      <xdr:colOff>942976</xdr:colOff>
      <xdr:row>2</xdr:row>
      <xdr:rowOff>28575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02151" y="85725"/>
          <a:ext cx="571500" cy="295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71098</xdr:colOff>
      <xdr:row>0</xdr:row>
      <xdr:rowOff>76540</xdr:rowOff>
    </xdr:from>
    <xdr:to>
      <xdr:col>13</xdr:col>
      <xdr:colOff>689541</xdr:colOff>
      <xdr:row>2</xdr:row>
      <xdr:rowOff>27668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83219" y="76540"/>
          <a:ext cx="618443" cy="2998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0</xdr:row>
      <xdr:rowOff>29823</xdr:rowOff>
    </xdr:from>
    <xdr:to>
      <xdr:col>13</xdr:col>
      <xdr:colOff>781050</xdr:colOff>
      <xdr:row>1</xdr:row>
      <xdr:rowOff>152400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0225" y="29823"/>
          <a:ext cx="561975" cy="3130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389281</xdr:colOff>
      <xdr:row>0</xdr:row>
      <xdr:rowOff>74540</xdr:rowOff>
    </xdr:from>
    <xdr:to>
      <xdr:col>14</xdr:col>
      <xdr:colOff>8282</xdr:colOff>
      <xdr:row>1</xdr:row>
      <xdr:rowOff>66259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74346" y="74540"/>
          <a:ext cx="455545" cy="2401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47623</xdr:rowOff>
    </xdr:from>
    <xdr:to>
      <xdr:col>13</xdr:col>
      <xdr:colOff>1059656</xdr:colOff>
      <xdr:row>1</xdr:row>
      <xdr:rowOff>166686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61856" y="47623"/>
          <a:ext cx="745331" cy="3929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382748</xdr:colOff>
      <xdr:row>0</xdr:row>
      <xdr:rowOff>13996</xdr:rowOff>
    </xdr:from>
    <xdr:to>
      <xdr:col>10</xdr:col>
      <xdr:colOff>839949</xdr:colOff>
      <xdr:row>0</xdr:row>
      <xdr:rowOff>279918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BE2E1B5E-2847-461F-BBDA-D7668F448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21197" y="13996"/>
          <a:ext cx="457201" cy="265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0"/>
  <sheetViews>
    <sheetView topLeftCell="A82" workbookViewId="0">
      <pane xSplit="1" topLeftCell="N1" activePane="topRight" state="frozen"/>
      <selection pane="topRight" activeCell="A90" sqref="A90"/>
    </sheetView>
  </sheetViews>
  <sheetFormatPr baseColWidth="10" defaultColWidth="11.44140625" defaultRowHeight="14.4"/>
  <cols>
    <col min="1" max="1" width="60.44140625" style="3" customWidth="1"/>
    <col min="2" max="2" width="13.109375" style="3" customWidth="1"/>
    <col min="3" max="12" width="12.88671875" style="3" bestFit="1" customWidth="1"/>
    <col min="13" max="13" width="14.109375" style="3" customWidth="1"/>
    <col min="14" max="14" width="15.33203125" style="3" customWidth="1"/>
    <col min="15" max="15" width="17.88671875" style="3" customWidth="1"/>
    <col min="16" max="79" width="16.6640625" style="3" customWidth="1"/>
    <col min="80" max="16384" width="11.44140625" style="3"/>
  </cols>
  <sheetData>
    <row r="1" spans="1:79" s="88" customFormat="1"/>
    <row r="2" spans="1:79" ht="12.75" customHeight="1">
      <c r="A2" s="209" t="s">
        <v>172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2.75" customHeight="1">
      <c r="A3" s="172" t="s">
        <v>174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4.5" customHeight="1">
      <c r="A4" s="66"/>
      <c r="B4" s="66"/>
      <c r="C4" s="68"/>
      <c r="D4" s="66"/>
      <c r="E4" s="66"/>
      <c r="F4" s="66"/>
      <c r="G4" s="66"/>
      <c r="H4" s="66"/>
      <c r="I4" s="66"/>
      <c r="J4" s="5"/>
      <c r="K4" s="5"/>
      <c r="L4" s="5"/>
      <c r="M4" s="5"/>
      <c r="N4" s="5"/>
      <c r="O4" s="5"/>
      <c r="P4" s="5"/>
      <c r="Q4" s="5"/>
      <c r="R4" s="5"/>
      <c r="S4" s="6"/>
      <c r="T4" s="6"/>
    </row>
    <row r="5" spans="1:79">
      <c r="A5" s="89" t="s">
        <v>173</v>
      </c>
      <c r="B5" s="90" t="s">
        <v>0</v>
      </c>
      <c r="C5" s="90" t="s">
        <v>1</v>
      </c>
      <c r="D5" s="90" t="s">
        <v>5</v>
      </c>
      <c r="E5" s="90" t="s">
        <v>8</v>
      </c>
      <c r="F5" s="90" t="s">
        <v>9</v>
      </c>
      <c r="G5" s="91" t="s">
        <v>10</v>
      </c>
      <c r="H5" s="91" t="s">
        <v>11</v>
      </c>
      <c r="I5" s="91" t="s">
        <v>12</v>
      </c>
      <c r="J5" s="91" t="s">
        <v>13</v>
      </c>
      <c r="K5" s="90" t="s">
        <v>14</v>
      </c>
      <c r="L5" s="90" t="s">
        <v>15</v>
      </c>
      <c r="M5" s="90" t="s">
        <v>16</v>
      </c>
      <c r="N5" s="90" t="s">
        <v>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BK5" s="92"/>
      <c r="BL5" s="92"/>
      <c r="BM5" s="93"/>
      <c r="BN5" s="93"/>
      <c r="BO5" s="93"/>
      <c r="BP5" s="92"/>
      <c r="BQ5" s="92"/>
      <c r="BR5" s="93"/>
      <c r="BS5" s="93"/>
      <c r="BT5" s="93"/>
      <c r="BU5" s="93"/>
      <c r="BV5" s="93"/>
      <c r="BW5" s="93"/>
      <c r="BX5" s="93"/>
      <c r="BY5" s="93"/>
      <c r="BZ5" s="93"/>
      <c r="CA5" s="93"/>
    </row>
    <row r="6" spans="1:79">
      <c r="A6" s="94" t="s">
        <v>3</v>
      </c>
      <c r="B6" s="95">
        <f t="shared" ref="B6:N6" si="0">SUM(B7,B70)</f>
        <v>57008.442901360002</v>
      </c>
      <c r="C6" s="95">
        <f t="shared" si="0"/>
        <v>58902.156480739999</v>
      </c>
      <c r="D6" s="95">
        <f t="shared" si="0"/>
        <v>59529.889911050006</v>
      </c>
      <c r="E6" s="95">
        <f t="shared" si="0"/>
        <v>46252.095028690004</v>
      </c>
      <c r="F6" s="95">
        <f t="shared" si="0"/>
        <v>50449.421144899999</v>
      </c>
      <c r="G6" s="95">
        <f t="shared" si="0"/>
        <v>65589.820178729991</v>
      </c>
      <c r="H6" s="95">
        <f t="shared" si="0"/>
        <v>49546.821056740009</v>
      </c>
      <c r="I6" s="95">
        <f t="shared" si="0"/>
        <v>49656.831469310004</v>
      </c>
      <c r="J6" s="95">
        <f t="shared" si="0"/>
        <v>51193.185696769993</v>
      </c>
      <c r="K6" s="95">
        <f t="shared" si="0"/>
        <v>43311.157128179999</v>
      </c>
      <c r="L6" s="95">
        <f t="shared" si="0"/>
        <v>55547.342284220002</v>
      </c>
      <c r="M6" s="95">
        <f t="shared" si="0"/>
        <v>123528.55195946</v>
      </c>
      <c r="N6" s="95">
        <f t="shared" si="0"/>
        <v>710515.71524015011</v>
      </c>
      <c r="O6" s="96"/>
    </row>
    <row r="7" spans="1:79">
      <c r="A7" s="94" t="s">
        <v>4</v>
      </c>
      <c r="B7" s="95">
        <f t="shared" ref="B7:M7" si="1">SUM(B9,B15,B25,B35,B43,B50,B60,B65)</f>
        <v>44799.598998289999</v>
      </c>
      <c r="C7" s="95">
        <f t="shared" si="1"/>
        <v>48750.952334660004</v>
      </c>
      <c r="D7" s="95">
        <f t="shared" si="1"/>
        <v>51648.317906680008</v>
      </c>
      <c r="E7" s="95">
        <f t="shared" si="1"/>
        <v>40738.648991230002</v>
      </c>
      <c r="F7" s="95">
        <f t="shared" si="1"/>
        <v>43502.090552709997</v>
      </c>
      <c r="G7" s="95">
        <f t="shared" si="1"/>
        <v>57729.043231239986</v>
      </c>
      <c r="H7" s="95">
        <f t="shared" si="1"/>
        <v>40547.560711430007</v>
      </c>
      <c r="I7" s="95">
        <f t="shared" si="1"/>
        <v>45414.230139680003</v>
      </c>
      <c r="J7" s="95">
        <f t="shared" si="1"/>
        <v>46108.740017749995</v>
      </c>
      <c r="K7" s="95">
        <f t="shared" si="1"/>
        <v>41880.717403909999</v>
      </c>
      <c r="L7" s="95">
        <f t="shared" si="1"/>
        <v>49075.909459210001</v>
      </c>
      <c r="M7" s="95">
        <f t="shared" si="1"/>
        <v>113752.82763260001</v>
      </c>
      <c r="N7" s="95">
        <f>SUM(B7:M7)</f>
        <v>623948.63737939007</v>
      </c>
      <c r="O7" s="96"/>
    </row>
    <row r="8" spans="1:79" ht="4.5" customHeight="1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6"/>
      <c r="N8" s="95"/>
      <c r="O8" s="96"/>
    </row>
    <row r="9" spans="1:79">
      <c r="A9" s="94" t="s">
        <v>17</v>
      </c>
      <c r="B9" s="95">
        <f t="shared" ref="B9:L9" si="2">SUM(B10:B14)</f>
        <v>12032.112857819995</v>
      </c>
      <c r="C9" s="95">
        <f t="shared" si="2"/>
        <v>12116.646784770002</v>
      </c>
      <c r="D9" s="95">
        <f t="shared" si="2"/>
        <v>12985.860187719998</v>
      </c>
      <c r="E9" s="95">
        <f t="shared" si="2"/>
        <v>12481.17761778</v>
      </c>
      <c r="F9" s="95">
        <f t="shared" si="2"/>
        <v>12588.53691235</v>
      </c>
      <c r="G9" s="95">
        <f t="shared" si="2"/>
        <v>12641.481298309996</v>
      </c>
      <c r="H9" s="95">
        <f t="shared" si="2"/>
        <v>12164.766731570002</v>
      </c>
      <c r="I9" s="95">
        <f t="shared" si="2"/>
        <v>13529.05251148</v>
      </c>
      <c r="J9" s="95">
        <f t="shared" si="2"/>
        <v>13460.383964369999</v>
      </c>
      <c r="K9" s="95">
        <f t="shared" si="2"/>
        <v>13547.608189439998</v>
      </c>
      <c r="L9" s="95">
        <f t="shared" si="2"/>
        <v>15258.403800410004</v>
      </c>
      <c r="M9" s="95">
        <f>SUM(M10:M14)</f>
        <v>23765.007026859999</v>
      </c>
      <c r="N9" s="95">
        <f>SUM(B9:M9)</f>
        <v>166571.03788287999</v>
      </c>
      <c r="O9" s="96"/>
    </row>
    <row r="10" spans="1:79">
      <c r="A10" s="9" t="s">
        <v>18</v>
      </c>
      <c r="B10" s="6">
        <v>9936.7393168399976</v>
      </c>
      <c r="C10" s="6">
        <v>10002.746268220002</v>
      </c>
      <c r="D10" s="6">
        <v>10565.27195914</v>
      </c>
      <c r="E10" s="6">
        <v>10100.701842320002</v>
      </c>
      <c r="F10" s="6">
        <v>10273.063252129999</v>
      </c>
      <c r="G10" s="6">
        <v>10215.649476999997</v>
      </c>
      <c r="H10" s="6">
        <v>10092.13995694</v>
      </c>
      <c r="I10" s="6">
        <v>11142.22384991</v>
      </c>
      <c r="J10" s="6">
        <v>11086.953878210001</v>
      </c>
      <c r="K10" s="6">
        <v>11140.95110676</v>
      </c>
      <c r="L10" s="6">
        <v>13021.911257640004</v>
      </c>
      <c r="M10" s="6">
        <v>19876.653027949997</v>
      </c>
      <c r="N10" s="95">
        <f t="shared" ref="N10:N68" si="3">SUM(B10:M10)</f>
        <v>137455.00519306</v>
      </c>
      <c r="O10" s="96"/>
    </row>
    <row r="11" spans="1:79">
      <c r="A11" s="9" t="s">
        <v>19</v>
      </c>
      <c r="B11" s="6">
        <v>632.28023293000001</v>
      </c>
      <c r="C11" s="6">
        <v>628.07579988999987</v>
      </c>
      <c r="D11" s="6">
        <v>854.38744575999999</v>
      </c>
      <c r="E11" s="6">
        <v>727.4128783000001</v>
      </c>
      <c r="F11" s="6">
        <v>747.70370279999997</v>
      </c>
      <c r="G11" s="6">
        <v>849.68035473999998</v>
      </c>
      <c r="H11" s="6">
        <v>530.1889428799999</v>
      </c>
      <c r="I11" s="6">
        <v>674.99193881000008</v>
      </c>
      <c r="J11" s="6">
        <v>706.51629031999994</v>
      </c>
      <c r="K11" s="6">
        <v>712.43320093000011</v>
      </c>
      <c r="L11" s="6">
        <v>604.19222736000006</v>
      </c>
      <c r="M11" s="6">
        <v>2170.1775988099998</v>
      </c>
      <c r="N11" s="95">
        <f t="shared" si="3"/>
        <v>9838.04061353</v>
      </c>
      <c r="O11" s="96"/>
    </row>
    <row r="12" spans="1:79">
      <c r="A12" s="9" t="s">
        <v>20</v>
      </c>
      <c r="B12" s="6">
        <v>101.86788939</v>
      </c>
      <c r="C12" s="6">
        <v>103.43615572</v>
      </c>
      <c r="D12" s="6">
        <v>105.18355048999999</v>
      </c>
      <c r="E12" s="6">
        <v>106.93592262</v>
      </c>
      <c r="F12" s="6">
        <v>104.52132635</v>
      </c>
      <c r="G12" s="6">
        <v>104.62114679999999</v>
      </c>
      <c r="H12" s="6">
        <v>104.53686515999999</v>
      </c>
      <c r="I12" s="6">
        <v>104.14615123999999</v>
      </c>
      <c r="J12" s="6">
        <v>106.08325719</v>
      </c>
      <c r="K12" s="6">
        <v>110.34996475</v>
      </c>
      <c r="L12" s="6">
        <v>92.407333620000003</v>
      </c>
      <c r="M12" s="6">
        <v>98.32715816000001</v>
      </c>
      <c r="N12" s="95">
        <f t="shared" si="3"/>
        <v>1242.4167214899999</v>
      </c>
      <c r="O12" s="96"/>
    </row>
    <row r="13" spans="1:79">
      <c r="A13" s="9" t="s">
        <v>21</v>
      </c>
      <c r="B13" s="6">
        <v>42.059511000000001</v>
      </c>
      <c r="C13" s="6">
        <v>15.448921</v>
      </c>
      <c r="D13" s="6">
        <v>15.5303415</v>
      </c>
      <c r="E13" s="6">
        <v>90.701250019999989</v>
      </c>
      <c r="F13" s="6">
        <v>20.395092829999999</v>
      </c>
      <c r="G13" s="6">
        <v>23.165675699999998</v>
      </c>
      <c r="H13" s="6">
        <v>45.193360380000001</v>
      </c>
      <c r="I13" s="6">
        <v>72.681084089999985</v>
      </c>
      <c r="J13" s="6">
        <v>39.020227749999997</v>
      </c>
      <c r="K13" s="6">
        <v>39.906944920000001</v>
      </c>
      <c r="L13" s="6">
        <v>79.403156969999998</v>
      </c>
      <c r="M13" s="6">
        <v>58.864759019999994</v>
      </c>
      <c r="N13" s="95">
        <f t="shared" si="3"/>
        <v>542.37032518000001</v>
      </c>
      <c r="O13" s="96"/>
    </row>
    <row r="14" spans="1:79">
      <c r="A14" s="9" t="s">
        <v>22</v>
      </c>
      <c r="B14" s="6">
        <v>1319.1659076599997</v>
      </c>
      <c r="C14" s="6">
        <v>1366.9396399399998</v>
      </c>
      <c r="D14" s="6">
        <v>1445.48689083</v>
      </c>
      <c r="E14" s="6">
        <v>1455.4257245199994</v>
      </c>
      <c r="F14" s="6">
        <v>1442.85353824</v>
      </c>
      <c r="G14" s="6">
        <v>1448.3646440699997</v>
      </c>
      <c r="H14" s="6">
        <v>1392.7076062099998</v>
      </c>
      <c r="I14" s="6">
        <v>1535.00948743</v>
      </c>
      <c r="J14" s="6">
        <v>1521.8103108999996</v>
      </c>
      <c r="K14" s="6">
        <v>1543.9669720800002</v>
      </c>
      <c r="L14" s="6">
        <v>1460.48982482</v>
      </c>
      <c r="M14" s="6">
        <v>1560.9844829200001</v>
      </c>
      <c r="N14" s="95">
        <f t="shared" si="3"/>
        <v>17493.20502962</v>
      </c>
      <c r="O14" s="96"/>
    </row>
    <row r="15" spans="1:79">
      <c r="A15" s="94" t="s">
        <v>23</v>
      </c>
      <c r="B15" s="95">
        <f>SUM(B16:B24)</f>
        <v>1418.9667195599998</v>
      </c>
      <c r="C15" s="95">
        <f t="shared" ref="C15:M15" si="4">SUM(C16:C24)</f>
        <v>1755.5782967699997</v>
      </c>
      <c r="D15" s="95">
        <f t="shared" si="4"/>
        <v>2143.9612816200001</v>
      </c>
      <c r="E15" s="95">
        <f t="shared" si="4"/>
        <v>1911.3283405699999</v>
      </c>
      <c r="F15" s="95">
        <f t="shared" si="4"/>
        <v>1941.6794511199998</v>
      </c>
      <c r="G15" s="95">
        <f t="shared" si="4"/>
        <v>2289.7475096299995</v>
      </c>
      <c r="H15" s="95">
        <f t="shared" si="4"/>
        <v>2030.0379857400003</v>
      </c>
      <c r="I15" s="95">
        <f t="shared" si="4"/>
        <v>2293.4106397999994</v>
      </c>
      <c r="J15" s="95">
        <f t="shared" si="4"/>
        <v>2139.2166622</v>
      </c>
      <c r="K15" s="95">
        <f t="shared" si="4"/>
        <v>2035.7935773199999</v>
      </c>
      <c r="L15" s="95">
        <f t="shared" si="4"/>
        <v>2299.1516077399997</v>
      </c>
      <c r="M15" s="95">
        <f t="shared" si="4"/>
        <v>5780.5592989299985</v>
      </c>
      <c r="N15" s="95">
        <f t="shared" si="3"/>
        <v>28039.431371000002</v>
      </c>
      <c r="O15" s="96"/>
    </row>
    <row r="16" spans="1:79">
      <c r="A16" s="9" t="s">
        <v>24</v>
      </c>
      <c r="B16" s="6">
        <v>297.15164776999995</v>
      </c>
      <c r="C16" s="6">
        <v>418.39946685999996</v>
      </c>
      <c r="D16" s="6">
        <v>456.63456214000013</v>
      </c>
      <c r="E16" s="6">
        <v>383.21861306</v>
      </c>
      <c r="F16" s="6">
        <v>416.98299567000004</v>
      </c>
      <c r="G16" s="6">
        <v>546.54552839999985</v>
      </c>
      <c r="H16" s="6">
        <v>380.69512696000004</v>
      </c>
      <c r="I16" s="6">
        <v>494.52631430999992</v>
      </c>
      <c r="J16" s="6">
        <v>433.92315930999996</v>
      </c>
      <c r="K16" s="6">
        <v>433.93099027</v>
      </c>
      <c r="L16" s="6">
        <v>462.43010850999985</v>
      </c>
      <c r="M16" s="6">
        <v>467.90581578999996</v>
      </c>
      <c r="N16" s="95">
        <f t="shared" si="3"/>
        <v>5192.344329049999</v>
      </c>
      <c r="O16" s="96"/>
    </row>
    <row r="17" spans="1:15">
      <c r="A17" s="9" t="s">
        <v>25</v>
      </c>
      <c r="B17" s="6">
        <v>158.27339471000002</v>
      </c>
      <c r="C17" s="6">
        <v>281.72075169000004</v>
      </c>
      <c r="D17" s="6">
        <v>323.44180073000001</v>
      </c>
      <c r="E17" s="6">
        <v>293.47700839999999</v>
      </c>
      <c r="F17" s="6">
        <v>190.98284065999999</v>
      </c>
      <c r="G17" s="6">
        <v>326.21766493999991</v>
      </c>
      <c r="H17" s="6">
        <v>377.16002840000016</v>
      </c>
      <c r="I17" s="6">
        <v>248.30194117999997</v>
      </c>
      <c r="J17" s="6">
        <v>413.40570693000006</v>
      </c>
      <c r="K17" s="6">
        <v>297.71970462999997</v>
      </c>
      <c r="L17" s="6">
        <v>349.34589524</v>
      </c>
      <c r="M17" s="6">
        <v>782.47389645999988</v>
      </c>
      <c r="N17" s="95">
        <f t="shared" si="3"/>
        <v>4042.5206339699998</v>
      </c>
      <c r="O17" s="96"/>
    </row>
    <row r="18" spans="1:15">
      <c r="A18" s="9" t="s">
        <v>26</v>
      </c>
      <c r="B18" s="6">
        <v>103.45415713</v>
      </c>
      <c r="C18" s="6">
        <v>132.60131351999999</v>
      </c>
      <c r="D18" s="6">
        <v>166.20367502000002</v>
      </c>
      <c r="E18" s="6">
        <v>144.41057961999999</v>
      </c>
      <c r="F18" s="6">
        <v>161.85094454000003</v>
      </c>
      <c r="G18" s="6">
        <v>174.23526935000001</v>
      </c>
      <c r="H18" s="6">
        <v>148.47591563999998</v>
      </c>
      <c r="I18" s="6">
        <v>179.71668663000003</v>
      </c>
      <c r="J18" s="6">
        <v>198.88877905999999</v>
      </c>
      <c r="K18" s="6">
        <v>168.87831917</v>
      </c>
      <c r="L18" s="6">
        <v>189.80265351</v>
      </c>
      <c r="M18" s="6">
        <v>336.9386346</v>
      </c>
      <c r="N18" s="95">
        <f t="shared" si="3"/>
        <v>2105.45692779</v>
      </c>
      <c r="O18" s="96"/>
    </row>
    <row r="19" spans="1:15">
      <c r="A19" s="9" t="s">
        <v>27</v>
      </c>
      <c r="B19" s="6">
        <v>10.96758541</v>
      </c>
      <c r="C19" s="6">
        <v>35.225814189999994</v>
      </c>
      <c r="D19" s="6">
        <v>76.687002920000012</v>
      </c>
      <c r="E19" s="6">
        <v>60.640822459999995</v>
      </c>
      <c r="F19" s="6">
        <v>60.321586459999992</v>
      </c>
      <c r="G19" s="6">
        <v>110.20851089999996</v>
      </c>
      <c r="H19" s="6">
        <v>51.519729609999999</v>
      </c>
      <c r="I19" s="6">
        <v>59.804346799999998</v>
      </c>
      <c r="J19" s="6">
        <v>73.918284109999988</v>
      </c>
      <c r="K19" s="6">
        <v>71.720282300000008</v>
      </c>
      <c r="L19" s="6">
        <v>88.094760509999972</v>
      </c>
      <c r="M19" s="6">
        <v>284.47964081999993</v>
      </c>
      <c r="N19" s="95">
        <f t="shared" si="3"/>
        <v>983.58836649</v>
      </c>
      <c r="O19" s="96"/>
    </row>
    <row r="20" spans="1:15">
      <c r="A20" s="9" t="s">
        <v>28</v>
      </c>
      <c r="B20" s="6">
        <v>216.15515610999995</v>
      </c>
      <c r="C20" s="6">
        <v>297.29633496999998</v>
      </c>
      <c r="D20" s="6">
        <v>317.03791100000001</v>
      </c>
      <c r="E20" s="6">
        <v>323.91225543999991</v>
      </c>
      <c r="F20" s="6">
        <v>323.53973861999992</v>
      </c>
      <c r="G20" s="6">
        <v>297.41553475000001</v>
      </c>
      <c r="H20" s="6">
        <v>258.96962790000003</v>
      </c>
      <c r="I20" s="6">
        <v>278.67088646999991</v>
      </c>
      <c r="J20" s="6">
        <v>272.38516249999998</v>
      </c>
      <c r="K20" s="6">
        <v>285.36979690000004</v>
      </c>
      <c r="L20" s="6">
        <v>262.37239704999996</v>
      </c>
      <c r="M20" s="6">
        <v>455.98342878000011</v>
      </c>
      <c r="N20" s="95">
        <f t="shared" si="3"/>
        <v>3589.1082304899996</v>
      </c>
      <c r="O20" s="96"/>
    </row>
    <row r="21" spans="1:15">
      <c r="A21" s="9" t="s">
        <v>29</v>
      </c>
      <c r="B21" s="6">
        <v>139.09250119000001</v>
      </c>
      <c r="C21" s="6">
        <v>138.29182144000001</v>
      </c>
      <c r="D21" s="6">
        <v>198.92647566999997</v>
      </c>
      <c r="E21" s="6">
        <v>260.86405098</v>
      </c>
      <c r="F21" s="6">
        <v>164.29013233999999</v>
      </c>
      <c r="G21" s="6">
        <v>152.33403208000004</v>
      </c>
      <c r="H21" s="6">
        <v>238.97947732999995</v>
      </c>
      <c r="I21" s="6">
        <v>172.17538911</v>
      </c>
      <c r="J21" s="6">
        <v>171.62561321999999</v>
      </c>
      <c r="K21" s="6">
        <v>247.78513031999998</v>
      </c>
      <c r="L21" s="6">
        <v>146.36488274000001</v>
      </c>
      <c r="M21" s="6">
        <v>245.21393357000002</v>
      </c>
      <c r="N21" s="95">
        <f t="shared" si="3"/>
        <v>2275.9434399900001</v>
      </c>
      <c r="O21" s="96"/>
    </row>
    <row r="22" spans="1:15">
      <c r="A22" s="9" t="s">
        <v>31</v>
      </c>
      <c r="B22" s="6">
        <v>143.46116813</v>
      </c>
      <c r="C22" s="6">
        <v>99.244348839999972</v>
      </c>
      <c r="D22" s="6">
        <v>121.56987714999998</v>
      </c>
      <c r="E22" s="6">
        <v>71.884641489999993</v>
      </c>
      <c r="F22" s="6">
        <v>123.34916654999998</v>
      </c>
      <c r="G22" s="6">
        <v>125.90530259999998</v>
      </c>
      <c r="H22" s="6">
        <v>83.444911760000011</v>
      </c>
      <c r="I22" s="6">
        <v>131.01103180999999</v>
      </c>
      <c r="J22" s="6">
        <v>134.35003</v>
      </c>
      <c r="K22" s="6">
        <v>122.80992617999999</v>
      </c>
      <c r="L22" s="6">
        <v>100.99903911</v>
      </c>
      <c r="M22" s="6">
        <v>400.41999354000012</v>
      </c>
      <c r="N22" s="95">
        <f t="shared" si="3"/>
        <v>1658.4494371600001</v>
      </c>
      <c r="O22" s="96"/>
    </row>
    <row r="23" spans="1:15">
      <c r="A23" s="9" t="s">
        <v>32</v>
      </c>
      <c r="B23" s="6">
        <v>350.41110910999993</v>
      </c>
      <c r="C23" s="6">
        <v>352.79844525999999</v>
      </c>
      <c r="D23" s="6">
        <v>482.46936699000014</v>
      </c>
      <c r="E23" s="6">
        <v>372.92036912000003</v>
      </c>
      <c r="F23" s="6">
        <v>500.3620462799999</v>
      </c>
      <c r="G23" s="6">
        <v>556.88566660999982</v>
      </c>
      <c r="H23" s="6">
        <v>490.79316814000003</v>
      </c>
      <c r="I23" s="6">
        <v>729.20404348999978</v>
      </c>
      <c r="J23" s="6">
        <v>440.71992706999998</v>
      </c>
      <c r="K23" s="6">
        <v>407.57942755000005</v>
      </c>
      <c r="L23" s="6">
        <v>699.74187106999989</v>
      </c>
      <c r="M23" s="6">
        <v>2807.1439553699993</v>
      </c>
      <c r="N23" s="95">
        <f t="shared" si="3"/>
        <v>8191.0293960599984</v>
      </c>
      <c r="O23" s="96"/>
    </row>
    <row r="24" spans="1:15">
      <c r="A24" s="9" t="s">
        <v>33</v>
      </c>
      <c r="B24" s="6">
        <v>0</v>
      </c>
      <c r="C24" s="6">
        <v>0</v>
      </c>
      <c r="D24" s="6">
        <v>0.99060999999999999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95">
        <f t="shared" si="3"/>
        <v>0.99060999999999999</v>
      </c>
      <c r="O24" s="96"/>
    </row>
    <row r="25" spans="1:15">
      <c r="A25" s="94" t="s">
        <v>34</v>
      </c>
      <c r="B25" s="95">
        <f>SUM(B26:B34)</f>
        <v>1692.9915861099994</v>
      </c>
      <c r="C25" s="95">
        <f t="shared" ref="C25:L25" si="5">SUM(C26:C34)</f>
        <v>3709.5834991900001</v>
      </c>
      <c r="D25" s="95">
        <f t="shared" si="5"/>
        <v>3684.3023127800016</v>
      </c>
      <c r="E25" s="95">
        <f>SUM(E26:E34)</f>
        <v>2004.1128782400001</v>
      </c>
      <c r="F25" s="95">
        <f t="shared" si="5"/>
        <v>3442.2313669099999</v>
      </c>
      <c r="G25" s="95">
        <f t="shared" si="5"/>
        <v>5009.0967645299997</v>
      </c>
      <c r="H25" s="95">
        <f t="shared" si="5"/>
        <v>3107.0837931600004</v>
      </c>
      <c r="I25" s="95">
        <f t="shared" si="5"/>
        <v>4281.1676993099991</v>
      </c>
      <c r="J25" s="95">
        <f t="shared" si="5"/>
        <v>2907.6626343900002</v>
      </c>
      <c r="K25" s="95">
        <f t="shared" si="5"/>
        <v>1788.6894062400004</v>
      </c>
      <c r="L25" s="95">
        <f t="shared" si="5"/>
        <v>2368.0431293700003</v>
      </c>
      <c r="M25" s="95">
        <f>SUM(M26:M34)</f>
        <v>8793.9079185299997</v>
      </c>
      <c r="N25" s="95">
        <f>SUM(B25:M25)</f>
        <v>42788.872988759998</v>
      </c>
      <c r="O25" s="96"/>
    </row>
    <row r="26" spans="1:15">
      <c r="A26" s="9" t="s">
        <v>35</v>
      </c>
      <c r="B26" s="6">
        <v>1173.8714656799998</v>
      </c>
      <c r="C26" s="6">
        <v>1640.35843694</v>
      </c>
      <c r="D26" s="6">
        <v>1968.2592464200006</v>
      </c>
      <c r="E26" s="6">
        <v>1178.51968293</v>
      </c>
      <c r="F26" s="6">
        <v>2085.2217863000001</v>
      </c>
      <c r="G26" s="6">
        <v>3131.4435581499993</v>
      </c>
      <c r="H26" s="6">
        <v>2014.2084185600004</v>
      </c>
      <c r="I26" s="6">
        <v>2493.9708829699994</v>
      </c>
      <c r="J26" s="6">
        <v>1159.3944862600001</v>
      </c>
      <c r="K26" s="6">
        <v>650.88576144000012</v>
      </c>
      <c r="L26" s="6">
        <v>1241.1700627600003</v>
      </c>
      <c r="M26" s="6">
        <v>4312.1421905799989</v>
      </c>
      <c r="N26" s="95">
        <f t="shared" ref="N26:N34" si="6">SUM(B26:M26)</f>
        <v>23049.445978989999</v>
      </c>
      <c r="O26" s="96"/>
    </row>
    <row r="27" spans="1:15">
      <c r="A27" s="9" t="s">
        <v>36</v>
      </c>
      <c r="B27" s="6">
        <v>13.394047369999999</v>
      </c>
      <c r="C27" s="6">
        <v>53.567469539999991</v>
      </c>
      <c r="D27" s="6">
        <v>84.739039849999998</v>
      </c>
      <c r="E27" s="6">
        <v>27.20003243</v>
      </c>
      <c r="F27" s="6">
        <v>50.80861917</v>
      </c>
      <c r="G27" s="6">
        <v>106.5394178</v>
      </c>
      <c r="H27" s="6">
        <v>23.616544930000003</v>
      </c>
      <c r="I27" s="6">
        <v>76.582044710000019</v>
      </c>
      <c r="J27" s="6">
        <v>128.62669448</v>
      </c>
      <c r="K27" s="6">
        <v>192.89160095</v>
      </c>
      <c r="L27" s="6">
        <v>235.60188976000001</v>
      </c>
      <c r="M27" s="6">
        <v>492.33508885999993</v>
      </c>
      <c r="N27" s="95">
        <f t="shared" si="6"/>
        <v>1485.9024898499997</v>
      </c>
      <c r="O27" s="96"/>
    </row>
    <row r="28" spans="1:15">
      <c r="A28" s="9" t="s">
        <v>37</v>
      </c>
      <c r="B28" s="6">
        <v>119.41129457</v>
      </c>
      <c r="C28" s="6">
        <v>720.29121124000005</v>
      </c>
      <c r="D28" s="6">
        <v>354.36738347000005</v>
      </c>
      <c r="E28" s="6">
        <v>95.905990510000009</v>
      </c>
      <c r="F28" s="6">
        <v>106.15733276999998</v>
      </c>
      <c r="G28" s="6">
        <v>152.35824975999998</v>
      </c>
      <c r="H28" s="6">
        <v>122.51193478</v>
      </c>
      <c r="I28" s="6">
        <v>244.39339325999998</v>
      </c>
      <c r="J28" s="6">
        <v>86.392635470000016</v>
      </c>
      <c r="K28" s="6">
        <v>104.80833756999999</v>
      </c>
      <c r="L28" s="6">
        <v>64.503886210000005</v>
      </c>
      <c r="M28" s="6">
        <v>866.99969796000005</v>
      </c>
      <c r="N28" s="95">
        <f t="shared" si="6"/>
        <v>3038.1013475700001</v>
      </c>
      <c r="O28" s="96"/>
    </row>
    <row r="29" spans="1:15">
      <c r="A29" s="9" t="s">
        <v>133</v>
      </c>
      <c r="B29" s="6">
        <v>10.836495619999999</v>
      </c>
      <c r="C29" s="6">
        <v>714.55596728</v>
      </c>
      <c r="D29" s="6">
        <v>477.88001423000003</v>
      </c>
      <c r="E29" s="6">
        <v>179.65431430999996</v>
      </c>
      <c r="F29" s="6">
        <v>464.44090224000001</v>
      </c>
      <c r="G29" s="6">
        <v>639.88437488</v>
      </c>
      <c r="H29" s="6">
        <v>333.64105839000001</v>
      </c>
      <c r="I29" s="6">
        <v>648.93346697000004</v>
      </c>
      <c r="J29" s="6">
        <v>664.39927971999998</v>
      </c>
      <c r="K29" s="6">
        <v>205.07399606999999</v>
      </c>
      <c r="L29" s="6">
        <v>178.10400894000003</v>
      </c>
      <c r="M29" s="6">
        <v>926.12917006000032</v>
      </c>
      <c r="N29" s="95">
        <f t="shared" si="6"/>
        <v>5443.5330487100018</v>
      </c>
      <c r="O29" s="96"/>
    </row>
    <row r="30" spans="1:15">
      <c r="A30" s="9" t="s">
        <v>39</v>
      </c>
      <c r="B30" s="6">
        <v>14.163823969999999</v>
      </c>
      <c r="C30" s="6">
        <v>46.317472450000011</v>
      </c>
      <c r="D30" s="6">
        <v>70.002791470000005</v>
      </c>
      <c r="E30" s="6">
        <v>20.034582150000002</v>
      </c>
      <c r="F30" s="6">
        <v>43.728800679999999</v>
      </c>
      <c r="G30" s="6">
        <v>55.645501550000006</v>
      </c>
      <c r="H30" s="6">
        <v>18.805947839999998</v>
      </c>
      <c r="I30" s="6">
        <v>36.924799150000013</v>
      </c>
      <c r="J30" s="6">
        <v>47.103769509999992</v>
      </c>
      <c r="K30" s="6">
        <v>36.918624899999998</v>
      </c>
      <c r="L30" s="6">
        <v>37.700448729999998</v>
      </c>
      <c r="M30" s="6">
        <v>113.87330821999997</v>
      </c>
      <c r="N30" s="95">
        <f t="shared" si="6"/>
        <v>541.21987062000005</v>
      </c>
      <c r="O30" s="96"/>
    </row>
    <row r="31" spans="1:15">
      <c r="A31" s="9" t="s">
        <v>40</v>
      </c>
      <c r="B31" s="6">
        <v>10.988418189999999</v>
      </c>
      <c r="C31" s="6">
        <v>19.680430610000002</v>
      </c>
      <c r="D31" s="6">
        <v>24.121532310000003</v>
      </c>
      <c r="E31" s="6">
        <v>19.071738</v>
      </c>
      <c r="F31" s="6">
        <v>25.149714089999996</v>
      </c>
      <c r="G31" s="6">
        <v>50.649012580000004</v>
      </c>
      <c r="H31" s="6">
        <v>13.61648759</v>
      </c>
      <c r="I31" s="6">
        <v>35.681516270000003</v>
      </c>
      <c r="J31" s="6">
        <v>30.462403430000005</v>
      </c>
      <c r="K31" s="6">
        <v>13.341376900000002</v>
      </c>
      <c r="L31" s="6">
        <v>34.756356840000002</v>
      </c>
      <c r="M31" s="6">
        <v>117.42656097999998</v>
      </c>
      <c r="N31" s="95">
        <f t="shared" si="6"/>
        <v>394.94554778999998</v>
      </c>
      <c r="O31" s="96"/>
    </row>
    <row r="32" spans="1:15">
      <c r="A32" s="9" t="s">
        <v>41</v>
      </c>
      <c r="B32" s="6">
        <v>299.99220811999987</v>
      </c>
      <c r="C32" s="6">
        <v>353.71095512000005</v>
      </c>
      <c r="D32" s="6">
        <v>362.41833892000005</v>
      </c>
      <c r="E32" s="6">
        <v>344.40815866999998</v>
      </c>
      <c r="F32" s="6">
        <v>384.8081761900001</v>
      </c>
      <c r="G32" s="6">
        <v>453.97740928000002</v>
      </c>
      <c r="H32" s="6">
        <v>394.37038579</v>
      </c>
      <c r="I32" s="6">
        <v>383.30758483</v>
      </c>
      <c r="J32" s="6">
        <v>433.93055446000011</v>
      </c>
      <c r="K32" s="6">
        <v>316.8048702800001</v>
      </c>
      <c r="L32" s="6">
        <v>344.35529787000013</v>
      </c>
      <c r="M32" s="6">
        <v>731.02833970999995</v>
      </c>
      <c r="N32" s="95">
        <f t="shared" si="6"/>
        <v>4803.1122792400001</v>
      </c>
      <c r="O32" s="96"/>
    </row>
    <row r="33" spans="1:15" ht="15" customHeight="1">
      <c r="A33" s="9" t="s">
        <v>159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95">
        <f t="shared" si="6"/>
        <v>0</v>
      </c>
      <c r="O33" s="96"/>
    </row>
    <row r="34" spans="1:15">
      <c r="A34" s="9" t="s">
        <v>160</v>
      </c>
      <c r="B34" s="6">
        <v>50.333832589999993</v>
      </c>
      <c r="C34" s="6">
        <v>161.10155601000002</v>
      </c>
      <c r="D34" s="6">
        <v>342.51396611000007</v>
      </c>
      <c r="E34" s="6">
        <v>139.31837924000004</v>
      </c>
      <c r="F34" s="6">
        <v>281.91603546999994</v>
      </c>
      <c r="G34" s="6">
        <v>418.59924052999997</v>
      </c>
      <c r="H34" s="6">
        <v>186.31301528000006</v>
      </c>
      <c r="I34" s="6">
        <v>361.37401114999989</v>
      </c>
      <c r="J34" s="6">
        <v>357.35281106000008</v>
      </c>
      <c r="K34" s="6">
        <v>267.96483813000003</v>
      </c>
      <c r="L34" s="6">
        <v>231.85117825999995</v>
      </c>
      <c r="M34" s="6">
        <v>1233.9735621600005</v>
      </c>
      <c r="N34" s="95">
        <f t="shared" si="6"/>
        <v>4032.6124259900007</v>
      </c>
      <c r="O34" s="96"/>
    </row>
    <row r="35" spans="1:15">
      <c r="A35" s="94" t="s">
        <v>43</v>
      </c>
      <c r="B35" s="95">
        <f>SUM(B36:B42)</f>
        <v>11963.58967999</v>
      </c>
      <c r="C35" s="95">
        <f t="shared" ref="C35:M35" si="7">SUM(C36:C42)</f>
        <v>13771.074763729999</v>
      </c>
      <c r="D35" s="95">
        <f t="shared" si="7"/>
        <v>16615.865220899999</v>
      </c>
      <c r="E35" s="95">
        <f t="shared" si="7"/>
        <v>13327.786838950002</v>
      </c>
      <c r="F35" s="95">
        <f t="shared" si="7"/>
        <v>13867.151038439999</v>
      </c>
      <c r="G35" s="95">
        <f t="shared" si="7"/>
        <v>14291.75263388</v>
      </c>
      <c r="H35" s="95">
        <f t="shared" si="7"/>
        <v>13520.090930530001</v>
      </c>
      <c r="I35" s="95">
        <f t="shared" si="7"/>
        <v>14730.934940529998</v>
      </c>
      <c r="J35" s="95">
        <f t="shared" si="7"/>
        <v>14051.016192170002</v>
      </c>
      <c r="K35" s="95">
        <f t="shared" si="7"/>
        <v>12406.396662660001</v>
      </c>
      <c r="L35" s="95">
        <f t="shared" si="7"/>
        <v>17784.384217769999</v>
      </c>
      <c r="M35" s="95">
        <f t="shared" si="7"/>
        <v>20974.03551406</v>
      </c>
      <c r="N35" s="95">
        <f t="shared" si="3"/>
        <v>177304.07863360998</v>
      </c>
      <c r="O35" s="96"/>
    </row>
    <row r="36" spans="1:15">
      <c r="A36" s="9" t="s">
        <v>44</v>
      </c>
      <c r="B36" s="6">
        <v>3753.98785774</v>
      </c>
      <c r="C36" s="6">
        <v>4537.3597958799992</v>
      </c>
      <c r="D36" s="6">
        <v>4951.65275062</v>
      </c>
      <c r="E36" s="6">
        <v>4442.3815142900003</v>
      </c>
      <c r="F36" s="6">
        <v>4519.8194930500003</v>
      </c>
      <c r="G36" s="6">
        <v>5096.2150558200001</v>
      </c>
      <c r="H36" s="6">
        <v>4316.8971927600005</v>
      </c>
      <c r="I36" s="6">
        <v>5255.0761808999996</v>
      </c>
      <c r="J36" s="6">
        <v>4636.5425281899998</v>
      </c>
      <c r="K36" s="6">
        <v>4496.5778074099999</v>
      </c>
      <c r="L36" s="6">
        <v>6025.0497133899989</v>
      </c>
      <c r="M36" s="6">
        <v>8722.6943572399978</v>
      </c>
      <c r="N36" s="95">
        <f t="shared" si="3"/>
        <v>60754.254247290002</v>
      </c>
      <c r="O36" s="96"/>
    </row>
    <row r="37" spans="1:15">
      <c r="A37" s="9" t="s">
        <v>45</v>
      </c>
      <c r="B37" s="6">
        <v>4955.0355296799999</v>
      </c>
      <c r="C37" s="6">
        <v>5687.9222737099999</v>
      </c>
      <c r="D37" s="6">
        <v>5280.46162491</v>
      </c>
      <c r="E37" s="6">
        <v>5250.2058434600003</v>
      </c>
      <c r="F37" s="6">
        <v>5273.18210998</v>
      </c>
      <c r="G37" s="6">
        <v>5380.3972362299992</v>
      </c>
      <c r="H37" s="6">
        <v>5267.67360964</v>
      </c>
      <c r="I37" s="6">
        <v>5534.4810445599996</v>
      </c>
      <c r="J37" s="6">
        <v>5702.2484352800011</v>
      </c>
      <c r="K37" s="6">
        <v>5794.9050237700003</v>
      </c>
      <c r="L37" s="6">
        <v>8683.7453475600014</v>
      </c>
      <c r="M37" s="6">
        <v>6146.7313184899995</v>
      </c>
      <c r="N37" s="95">
        <f t="shared" si="3"/>
        <v>68956.989397269994</v>
      </c>
      <c r="O37" s="96"/>
    </row>
    <row r="38" spans="1:15">
      <c r="A38" s="9" t="s">
        <v>48</v>
      </c>
      <c r="B38" s="6">
        <v>880.38776299999995</v>
      </c>
      <c r="C38" s="6">
        <v>880.38251300000002</v>
      </c>
      <c r="D38" s="6">
        <v>878.62988800000005</v>
      </c>
      <c r="E38" s="6">
        <v>885.12988800000005</v>
      </c>
      <c r="F38" s="6">
        <v>883.20238800000004</v>
      </c>
      <c r="G38" s="6">
        <v>884.61935000000005</v>
      </c>
      <c r="H38" s="6">
        <v>892.60881199999994</v>
      </c>
      <c r="I38" s="6">
        <v>888.20934999999997</v>
      </c>
      <c r="J38" s="6">
        <v>890.30512399999998</v>
      </c>
      <c r="K38" s="6">
        <v>881.12988800000005</v>
      </c>
      <c r="L38" s="6">
        <v>890.60881199999994</v>
      </c>
      <c r="M38" s="6">
        <v>895.61935000000005</v>
      </c>
      <c r="N38" s="95">
        <f t="shared" si="3"/>
        <v>10630.833126</v>
      </c>
      <c r="O38" s="96"/>
    </row>
    <row r="39" spans="1:15">
      <c r="A39" s="9" t="s">
        <v>49</v>
      </c>
      <c r="B39" s="6">
        <v>1692.0668466100001</v>
      </c>
      <c r="C39" s="6">
        <v>1869.5642762800001</v>
      </c>
      <c r="D39" s="6">
        <v>3789.07439475</v>
      </c>
      <c r="E39" s="6">
        <v>1942.66098575</v>
      </c>
      <c r="F39" s="6">
        <v>1971.6430557800002</v>
      </c>
      <c r="G39" s="6">
        <v>1958.5190971400002</v>
      </c>
      <c r="H39" s="6">
        <v>1927.8278170199999</v>
      </c>
      <c r="I39" s="6">
        <v>1939.9712164699999</v>
      </c>
      <c r="J39" s="6">
        <v>1959.1669805900001</v>
      </c>
      <c r="K39" s="6">
        <v>511.74633366</v>
      </c>
      <c r="L39" s="6">
        <v>791.63076546000002</v>
      </c>
      <c r="M39" s="6">
        <v>3374.5463903200007</v>
      </c>
      <c r="N39" s="95">
        <f t="shared" si="3"/>
        <v>23728.418159829998</v>
      </c>
      <c r="O39" s="96"/>
    </row>
    <row r="40" spans="1:15">
      <c r="A40" s="9" t="s">
        <v>50</v>
      </c>
      <c r="B40" s="6">
        <v>34.235988999999996</v>
      </c>
      <c r="C40" s="6">
        <v>164.23598899999999</v>
      </c>
      <c r="D40" s="6">
        <v>34.235988999999996</v>
      </c>
      <c r="E40" s="6">
        <v>34.235988999999996</v>
      </c>
      <c r="F40" s="6">
        <v>159.23598899999999</v>
      </c>
      <c r="G40" s="6">
        <v>34.235988999999996</v>
      </c>
      <c r="H40" s="6">
        <v>34.235988800000001</v>
      </c>
      <c r="I40" s="6">
        <v>159.23598899999999</v>
      </c>
      <c r="J40" s="6">
        <v>34.235988999999996</v>
      </c>
      <c r="K40" s="6">
        <v>34.235988999999996</v>
      </c>
      <c r="L40" s="6">
        <v>191.04253267999999</v>
      </c>
      <c r="M40" s="6">
        <v>654.6920022999999</v>
      </c>
      <c r="N40" s="95">
        <f t="shared" si="3"/>
        <v>1568.0944247799998</v>
      </c>
      <c r="O40" s="96"/>
    </row>
    <row r="41" spans="1:15">
      <c r="A41" s="9" t="s">
        <v>46</v>
      </c>
      <c r="B41" s="6">
        <v>57.620335500000003</v>
      </c>
      <c r="C41" s="6">
        <v>9.1614423000000009</v>
      </c>
      <c r="D41" s="6">
        <v>40.904782609999998</v>
      </c>
      <c r="E41" s="6">
        <v>41.610233130000005</v>
      </c>
      <c r="F41" s="6">
        <v>11.46568779</v>
      </c>
      <c r="G41" s="6">
        <v>10.711767550000001</v>
      </c>
      <c r="H41" s="6">
        <v>24.92682065</v>
      </c>
      <c r="I41" s="6">
        <v>72.30171455</v>
      </c>
      <c r="J41" s="6">
        <v>17.748312389999995</v>
      </c>
      <c r="K41" s="6">
        <v>42.849280090000001</v>
      </c>
      <c r="L41" s="6">
        <v>43.198237290000002</v>
      </c>
      <c r="M41" s="6">
        <v>92.339515290000008</v>
      </c>
      <c r="N41" s="95">
        <f t="shared" si="3"/>
        <v>464.83812914000004</v>
      </c>
      <c r="O41" s="96"/>
    </row>
    <row r="42" spans="1:15">
      <c r="A42" s="9" t="s">
        <v>47</v>
      </c>
      <c r="B42" s="6">
        <v>590.25535846000002</v>
      </c>
      <c r="C42" s="6">
        <v>622.44847355999991</v>
      </c>
      <c r="D42" s="6">
        <v>1640.9057910100003</v>
      </c>
      <c r="E42" s="6">
        <v>731.56238531999998</v>
      </c>
      <c r="F42" s="6">
        <v>1048.60231484</v>
      </c>
      <c r="G42" s="6">
        <v>927.05413814000008</v>
      </c>
      <c r="H42" s="6">
        <v>1055.9206896600001</v>
      </c>
      <c r="I42" s="6">
        <v>881.65944504999993</v>
      </c>
      <c r="J42" s="6">
        <v>810.76882272</v>
      </c>
      <c r="K42" s="6">
        <v>644.95234073000006</v>
      </c>
      <c r="L42" s="6">
        <v>1159.10880939</v>
      </c>
      <c r="M42" s="6">
        <v>1087.41258042</v>
      </c>
      <c r="N42" s="95">
        <f t="shared" si="3"/>
        <v>11200.6511493</v>
      </c>
      <c r="O42" s="96"/>
    </row>
    <row r="43" spans="1:15">
      <c r="A43" s="94" t="s">
        <v>51</v>
      </c>
      <c r="B43" s="95">
        <f>SUM(B44:B49)</f>
        <v>604.59293700000001</v>
      </c>
      <c r="C43" s="95">
        <f t="shared" ref="C43:M43" si="8">SUM(C44:C49)</f>
        <v>6753.9020117600003</v>
      </c>
      <c r="D43" s="95">
        <f t="shared" si="8"/>
        <v>4477.3827620800002</v>
      </c>
      <c r="E43" s="95">
        <f t="shared" si="8"/>
        <v>1583.5278630400001</v>
      </c>
      <c r="F43" s="95">
        <f t="shared" si="8"/>
        <v>3785.5237737999996</v>
      </c>
      <c r="G43" s="95">
        <f t="shared" si="8"/>
        <v>3574.9856272699999</v>
      </c>
      <c r="H43" s="95">
        <f t="shared" si="8"/>
        <v>1219.7040820099999</v>
      </c>
      <c r="I43" s="95">
        <f t="shared" si="8"/>
        <v>1926.7916917299997</v>
      </c>
      <c r="J43" s="95">
        <f t="shared" si="8"/>
        <v>2872.05414961</v>
      </c>
      <c r="K43" s="95">
        <f t="shared" si="8"/>
        <v>1361.02148711</v>
      </c>
      <c r="L43" s="95">
        <f t="shared" si="8"/>
        <v>1883.18026725</v>
      </c>
      <c r="M43" s="95">
        <f t="shared" si="8"/>
        <v>31074.256085579997</v>
      </c>
      <c r="N43" s="95">
        <f t="shared" si="3"/>
        <v>61116.922738239999</v>
      </c>
      <c r="O43" s="96"/>
    </row>
    <row r="44" spans="1:15">
      <c r="A44" s="9" t="s">
        <v>53</v>
      </c>
      <c r="B44" s="6">
        <v>40.400472000000001</v>
      </c>
      <c r="C44" s="6">
        <v>52.55599059</v>
      </c>
      <c r="D44" s="6">
        <v>114.40602955</v>
      </c>
      <c r="E44" s="6">
        <v>86.271530830000003</v>
      </c>
      <c r="F44" s="6">
        <v>46.148107830000001</v>
      </c>
      <c r="G44" s="6">
        <v>49.622748829999999</v>
      </c>
      <c r="H44" s="6">
        <v>65.590266830000004</v>
      </c>
      <c r="I44" s="6">
        <v>71.262253819999998</v>
      </c>
      <c r="J44" s="6">
        <v>128.41982091999998</v>
      </c>
      <c r="K44" s="6">
        <v>38.077266829999999</v>
      </c>
      <c r="L44" s="6">
        <v>75.589149699999993</v>
      </c>
      <c r="M44" s="6">
        <v>284.52886565000006</v>
      </c>
      <c r="N44" s="95">
        <f t="shared" si="3"/>
        <v>1052.8725033800001</v>
      </c>
      <c r="O44" s="96"/>
    </row>
    <row r="45" spans="1:15">
      <c r="A45" s="9" t="s">
        <v>54</v>
      </c>
      <c r="B45" s="6">
        <v>15</v>
      </c>
      <c r="C45" s="6">
        <v>159.95797999999999</v>
      </c>
      <c r="D45" s="6">
        <v>273.13579600000003</v>
      </c>
      <c r="E45" s="6">
        <v>104.116112</v>
      </c>
      <c r="F45" s="6">
        <v>87.067400000000006</v>
      </c>
      <c r="G45" s="6">
        <v>235.58654742000002</v>
      </c>
      <c r="H45" s="6">
        <v>52.356528359999999</v>
      </c>
      <c r="I45" s="6">
        <v>154.55262488</v>
      </c>
      <c r="J45" s="6">
        <v>1098.1269857899999</v>
      </c>
      <c r="K45" s="6">
        <v>82.233739589999999</v>
      </c>
      <c r="L45" s="6">
        <v>204.72962359000002</v>
      </c>
      <c r="M45" s="6">
        <v>1467.0071367499997</v>
      </c>
      <c r="N45" s="95">
        <f t="shared" si="3"/>
        <v>3933.870474379999</v>
      </c>
      <c r="O45" s="96"/>
    </row>
    <row r="46" spans="1:15">
      <c r="A46" s="9" t="s">
        <v>55</v>
      </c>
      <c r="B46" s="6">
        <v>542.39917600000001</v>
      </c>
      <c r="C46" s="6">
        <v>542.795615</v>
      </c>
      <c r="D46" s="6">
        <v>561.70130500000005</v>
      </c>
      <c r="E46" s="6">
        <v>559.09090000000003</v>
      </c>
      <c r="F46" s="6">
        <v>549.89773700000001</v>
      </c>
      <c r="G46" s="6">
        <v>543.56917599999997</v>
      </c>
      <c r="H46" s="6">
        <v>581.09156199999995</v>
      </c>
      <c r="I46" s="6">
        <v>598.78956344999995</v>
      </c>
      <c r="J46" s="6">
        <v>556.22636399999999</v>
      </c>
      <c r="K46" s="6">
        <v>556.74509870000009</v>
      </c>
      <c r="L46" s="6">
        <v>574.360636</v>
      </c>
      <c r="M46" s="6">
        <v>594.95999391999999</v>
      </c>
      <c r="N46" s="95">
        <f t="shared" si="3"/>
        <v>6761.6271270699999</v>
      </c>
      <c r="O46" s="96"/>
    </row>
    <row r="47" spans="1:15">
      <c r="A47" s="9" t="s">
        <v>56</v>
      </c>
      <c r="B47" s="6">
        <v>1.7932889999999999</v>
      </c>
      <c r="C47" s="6">
        <v>5976.7728520000001</v>
      </c>
      <c r="D47" s="6">
        <v>3455.5196465299996</v>
      </c>
      <c r="E47" s="6">
        <v>812.25532521000002</v>
      </c>
      <c r="F47" s="6">
        <v>3071.7953339699998</v>
      </c>
      <c r="G47" s="6">
        <v>2694.6820860399998</v>
      </c>
      <c r="H47" s="6">
        <v>404.00609700000001</v>
      </c>
      <c r="I47" s="6">
        <v>1055.5081335799998</v>
      </c>
      <c r="J47" s="6">
        <v>1042.0900479100001</v>
      </c>
      <c r="K47" s="6">
        <v>609.51174900000001</v>
      </c>
      <c r="L47" s="6">
        <v>995.18681095999989</v>
      </c>
      <c r="M47" s="6">
        <v>28516.027295479998</v>
      </c>
      <c r="N47" s="95">
        <f t="shared" si="3"/>
        <v>48635.148666680005</v>
      </c>
      <c r="O47" s="96"/>
    </row>
    <row r="48" spans="1:15">
      <c r="A48" s="9" t="s">
        <v>103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95">
        <f t="shared" si="3"/>
        <v>0</v>
      </c>
      <c r="O48" s="96"/>
    </row>
    <row r="49" spans="1:15">
      <c r="A49" s="9" t="s">
        <v>134</v>
      </c>
      <c r="B49" s="6">
        <v>5</v>
      </c>
      <c r="C49" s="6">
        <v>21.819574170000003</v>
      </c>
      <c r="D49" s="6">
        <v>72.619985</v>
      </c>
      <c r="E49" s="6">
        <v>21.793994999999999</v>
      </c>
      <c r="F49" s="6">
        <v>30.615195</v>
      </c>
      <c r="G49" s="6">
        <v>51.525068979999993</v>
      </c>
      <c r="H49" s="6">
        <v>116.65962782</v>
      </c>
      <c r="I49" s="6">
        <v>46.679116</v>
      </c>
      <c r="J49" s="6">
        <v>47.190930990000005</v>
      </c>
      <c r="K49" s="6">
        <v>74.453632989999988</v>
      </c>
      <c r="L49" s="6">
        <v>33.314047000000002</v>
      </c>
      <c r="M49" s="6">
        <v>211.73279378000001</v>
      </c>
      <c r="N49" s="95">
        <f t="shared" si="3"/>
        <v>733.40396673000009</v>
      </c>
      <c r="O49" s="96"/>
    </row>
    <row r="50" spans="1:15">
      <c r="A50" s="94" t="s">
        <v>59</v>
      </c>
      <c r="B50" s="95">
        <f>SUM(B51:B59)</f>
        <v>201.1378158</v>
      </c>
      <c r="C50" s="95">
        <f t="shared" ref="C50:M50" si="9">SUM(C51:C59)</f>
        <v>850.63973490000012</v>
      </c>
      <c r="D50" s="95">
        <f t="shared" si="9"/>
        <v>744.84819052</v>
      </c>
      <c r="E50" s="95">
        <f t="shared" si="9"/>
        <v>327.94778682000003</v>
      </c>
      <c r="F50" s="95">
        <f t="shared" si="9"/>
        <v>773.88484245999985</v>
      </c>
      <c r="G50" s="95">
        <f t="shared" si="9"/>
        <v>1282.1216780899999</v>
      </c>
      <c r="H50" s="95">
        <f t="shared" si="9"/>
        <v>832.93746617000011</v>
      </c>
      <c r="I50" s="95">
        <f t="shared" si="9"/>
        <v>1012.5143799199999</v>
      </c>
      <c r="J50" s="95">
        <f t="shared" si="9"/>
        <v>1517.1067860600001</v>
      </c>
      <c r="K50" s="95">
        <f t="shared" si="9"/>
        <v>671.25150467000003</v>
      </c>
      <c r="L50" s="95">
        <f t="shared" si="9"/>
        <v>1088.0934128200001</v>
      </c>
      <c r="M50" s="95">
        <f t="shared" si="9"/>
        <v>3772.3223721800005</v>
      </c>
      <c r="N50" s="95">
        <f t="shared" si="3"/>
        <v>13074.805970410001</v>
      </c>
      <c r="O50" s="96"/>
    </row>
    <row r="51" spans="1:15">
      <c r="A51" s="9" t="s">
        <v>60</v>
      </c>
      <c r="B51" s="6">
        <v>67.169376909999997</v>
      </c>
      <c r="C51" s="6">
        <v>92.494100680000003</v>
      </c>
      <c r="D51" s="6">
        <v>306.21772526000001</v>
      </c>
      <c r="E51" s="6">
        <v>40.15863092</v>
      </c>
      <c r="F51" s="6">
        <v>151.01141765</v>
      </c>
      <c r="G51" s="6">
        <v>365.78330726999997</v>
      </c>
      <c r="H51" s="6">
        <v>69.001733549999997</v>
      </c>
      <c r="I51" s="6">
        <v>204.31019009999997</v>
      </c>
      <c r="J51" s="6">
        <v>133.18558037</v>
      </c>
      <c r="K51" s="6">
        <v>90.912678040000003</v>
      </c>
      <c r="L51" s="6">
        <v>434.72769024000007</v>
      </c>
      <c r="M51" s="6">
        <v>983.48875376000001</v>
      </c>
      <c r="N51" s="95">
        <f t="shared" si="3"/>
        <v>2938.46118475</v>
      </c>
      <c r="O51" s="96"/>
    </row>
    <row r="52" spans="1:15">
      <c r="A52" s="9" t="s">
        <v>61</v>
      </c>
      <c r="B52" s="6">
        <v>1.6779004900000003</v>
      </c>
      <c r="C52" s="6">
        <v>56.565734879999994</v>
      </c>
      <c r="D52" s="6">
        <v>67.286715289999989</v>
      </c>
      <c r="E52" s="6">
        <v>3.2477772900000001</v>
      </c>
      <c r="F52" s="6">
        <v>2.6972074700000004</v>
      </c>
      <c r="G52" s="6">
        <v>80.852432009999987</v>
      </c>
      <c r="H52" s="6">
        <v>3.6337105200000002</v>
      </c>
      <c r="I52" s="6">
        <v>5.8641728000000004</v>
      </c>
      <c r="J52" s="6">
        <v>10.30150113</v>
      </c>
      <c r="K52" s="6">
        <v>2.4650094900000004</v>
      </c>
      <c r="L52" s="6">
        <v>22.885653699999999</v>
      </c>
      <c r="M52" s="6">
        <v>179.07357050000007</v>
      </c>
      <c r="N52" s="95">
        <f t="shared" si="3"/>
        <v>436.55138556999998</v>
      </c>
      <c r="O52" s="96"/>
    </row>
    <row r="53" spans="1:15">
      <c r="A53" s="9" t="s">
        <v>62</v>
      </c>
      <c r="B53" s="6">
        <v>0</v>
      </c>
      <c r="C53" s="6">
        <v>7.2377240599999997</v>
      </c>
      <c r="D53" s="6">
        <v>8.1396169199999999</v>
      </c>
      <c r="E53" s="6">
        <v>1.2913943800000001</v>
      </c>
      <c r="F53" s="6">
        <v>72.145650669999995</v>
      </c>
      <c r="G53" s="6">
        <v>4.9557549299999994</v>
      </c>
      <c r="H53" s="6">
        <v>602.42181071000005</v>
      </c>
      <c r="I53" s="6">
        <v>42.788828190000004</v>
      </c>
      <c r="J53" s="6">
        <v>8.9914169800000003</v>
      </c>
      <c r="K53" s="6">
        <v>1.5495524700000001</v>
      </c>
      <c r="L53" s="6">
        <v>26.332822510000003</v>
      </c>
      <c r="M53" s="6">
        <v>33.40986796</v>
      </c>
      <c r="N53" s="95">
        <f t="shared" si="3"/>
        <v>809.26443978000009</v>
      </c>
      <c r="O53" s="96"/>
    </row>
    <row r="54" spans="1:15">
      <c r="A54" s="9" t="s">
        <v>63</v>
      </c>
      <c r="B54" s="6">
        <v>32.678440250000001</v>
      </c>
      <c r="C54" s="6">
        <v>120.05123318999999</v>
      </c>
      <c r="D54" s="6">
        <v>86.124677560000009</v>
      </c>
      <c r="E54" s="6">
        <v>114.31992208</v>
      </c>
      <c r="F54" s="6">
        <v>272.38073559999998</v>
      </c>
      <c r="G54" s="6">
        <v>414.59889340000001</v>
      </c>
      <c r="H54" s="6">
        <v>57.37953967</v>
      </c>
      <c r="I54" s="6">
        <v>342.32608028999999</v>
      </c>
      <c r="J54" s="6">
        <v>708.51060578000011</v>
      </c>
      <c r="K54" s="6">
        <v>53.474165890000002</v>
      </c>
      <c r="L54" s="6">
        <v>377.05521773999999</v>
      </c>
      <c r="M54" s="6">
        <v>1570.4128564</v>
      </c>
      <c r="N54" s="95">
        <f t="shared" si="3"/>
        <v>4149.3123678500006</v>
      </c>
      <c r="O54" s="96"/>
    </row>
    <row r="55" spans="1:15">
      <c r="A55" s="9" t="s">
        <v>64</v>
      </c>
      <c r="B55" s="6">
        <v>19.708600329999999</v>
      </c>
      <c r="C55" s="6">
        <v>38.862038750000004</v>
      </c>
      <c r="D55" s="6">
        <v>52.173848460000002</v>
      </c>
      <c r="E55" s="6">
        <v>49.687718350000004</v>
      </c>
      <c r="F55" s="6">
        <v>63.64511662000001</v>
      </c>
      <c r="G55" s="6">
        <v>186.53616564999999</v>
      </c>
      <c r="H55" s="6">
        <v>16.650614319999999</v>
      </c>
      <c r="I55" s="6">
        <v>171.48928425999998</v>
      </c>
      <c r="J55" s="6">
        <v>131.42524717000001</v>
      </c>
      <c r="K55" s="6">
        <v>23.095507050000002</v>
      </c>
      <c r="L55" s="6">
        <v>48.802788500000005</v>
      </c>
      <c r="M55" s="6">
        <v>349.30304615000006</v>
      </c>
      <c r="N55" s="95">
        <f t="shared" si="3"/>
        <v>1151.3799756100002</v>
      </c>
      <c r="O55" s="96"/>
    </row>
    <row r="56" spans="1:15">
      <c r="A56" s="9" t="s">
        <v>65</v>
      </c>
      <c r="B56" s="6">
        <v>0.466667</v>
      </c>
      <c r="C56" s="6">
        <v>2.09603977</v>
      </c>
      <c r="D56" s="6">
        <v>0.67790848000000004</v>
      </c>
      <c r="E56" s="6">
        <v>0.32655484000000001</v>
      </c>
      <c r="F56" s="6">
        <v>10.773332999999999</v>
      </c>
      <c r="G56" s="6">
        <v>11.888334</v>
      </c>
      <c r="H56" s="6">
        <v>2.4119011100000001</v>
      </c>
      <c r="I56" s="6">
        <v>8.687041279999999</v>
      </c>
      <c r="J56" s="6">
        <v>2.1204934799999999</v>
      </c>
      <c r="K56" s="6">
        <v>0.99440466999999999</v>
      </c>
      <c r="L56" s="6">
        <v>8.8542005600000007</v>
      </c>
      <c r="M56" s="6">
        <v>79.51332377</v>
      </c>
      <c r="N56" s="95">
        <f t="shared" si="3"/>
        <v>128.81020196</v>
      </c>
      <c r="O56" s="96"/>
    </row>
    <row r="57" spans="1:15">
      <c r="A57" s="9" t="s">
        <v>165</v>
      </c>
      <c r="B57" s="6">
        <v>10.982219000000001</v>
      </c>
      <c r="C57" s="6">
        <v>0</v>
      </c>
      <c r="D57" s="6">
        <v>0</v>
      </c>
      <c r="E57" s="6">
        <v>0</v>
      </c>
      <c r="F57" s="6">
        <v>0.52244000000000002</v>
      </c>
      <c r="G57" s="6">
        <v>0.45</v>
      </c>
      <c r="H57" s="6">
        <v>0.2523939</v>
      </c>
      <c r="I57" s="6">
        <v>0</v>
      </c>
      <c r="J57" s="6">
        <v>0.76500000000000001</v>
      </c>
      <c r="K57" s="6">
        <v>0.65116600000000002</v>
      </c>
      <c r="L57" s="6">
        <v>0</v>
      </c>
      <c r="M57" s="6">
        <v>0</v>
      </c>
      <c r="N57" s="95">
        <f t="shared" si="3"/>
        <v>13.623218899999999</v>
      </c>
      <c r="O57" s="96"/>
    </row>
    <row r="58" spans="1:15">
      <c r="A58" s="9" t="s">
        <v>66</v>
      </c>
      <c r="B58" s="6">
        <v>6.4525228200000004</v>
      </c>
      <c r="C58" s="6">
        <v>25.333237849999996</v>
      </c>
      <c r="D58" s="6">
        <v>37.868944720000002</v>
      </c>
      <c r="E58" s="6">
        <v>14.677132949999999</v>
      </c>
      <c r="F58" s="6">
        <v>34.119106789999996</v>
      </c>
      <c r="G58" s="6">
        <v>54.905483870000005</v>
      </c>
      <c r="H58" s="6">
        <v>10.692947740000001</v>
      </c>
      <c r="I58" s="6">
        <v>33.286526680000001</v>
      </c>
      <c r="J58" s="6">
        <v>366.61735686999998</v>
      </c>
      <c r="K58" s="6">
        <v>31.651918179999999</v>
      </c>
      <c r="L58" s="6">
        <v>37.662945069999999</v>
      </c>
      <c r="M58" s="6">
        <v>329.73699372999999</v>
      </c>
      <c r="N58" s="95">
        <f t="shared" si="3"/>
        <v>983.00511727000003</v>
      </c>
      <c r="O58" s="96"/>
    </row>
    <row r="59" spans="1:15">
      <c r="A59" s="9" t="s">
        <v>67</v>
      </c>
      <c r="B59" s="6">
        <v>62.002088999999998</v>
      </c>
      <c r="C59" s="6">
        <v>507.99962572000004</v>
      </c>
      <c r="D59" s="6">
        <v>186.35875382999998</v>
      </c>
      <c r="E59" s="6">
        <v>104.23865601</v>
      </c>
      <c r="F59" s="6">
        <v>166.58983466000001</v>
      </c>
      <c r="G59" s="6">
        <v>162.15130696</v>
      </c>
      <c r="H59" s="6">
        <v>70.49281465</v>
      </c>
      <c r="I59" s="6">
        <v>203.76225632000001</v>
      </c>
      <c r="J59" s="6">
        <v>155.18958427999999</v>
      </c>
      <c r="K59" s="6">
        <v>466.45710287999998</v>
      </c>
      <c r="L59" s="6">
        <v>131.77209450000001</v>
      </c>
      <c r="M59" s="6">
        <v>247.38395990999999</v>
      </c>
      <c r="N59" s="95">
        <f t="shared" si="3"/>
        <v>2464.3980787200003</v>
      </c>
      <c r="O59" s="96"/>
    </row>
    <row r="60" spans="1:15">
      <c r="A60" s="94" t="s">
        <v>68</v>
      </c>
      <c r="B60" s="95">
        <f>SUM(B61:B64)</f>
        <v>1941.1421866400001</v>
      </c>
      <c r="C60" s="95">
        <f t="shared" ref="C60:M60" si="10">SUM(C61:C64)</f>
        <v>7122.6005454200003</v>
      </c>
      <c r="D60" s="95">
        <f t="shared" si="10"/>
        <v>4996.2810950400008</v>
      </c>
      <c r="E60" s="95">
        <f t="shared" si="10"/>
        <v>1980.5282479699999</v>
      </c>
      <c r="F60" s="95">
        <f t="shared" si="10"/>
        <v>3005.3904295000002</v>
      </c>
      <c r="G60" s="95">
        <f t="shared" si="10"/>
        <v>2259.4549498799997</v>
      </c>
      <c r="H60" s="95">
        <f t="shared" si="10"/>
        <v>2059.5468507599999</v>
      </c>
      <c r="I60" s="95">
        <f t="shared" si="10"/>
        <v>3230.3477212400003</v>
      </c>
      <c r="J60" s="95">
        <f t="shared" si="10"/>
        <v>2411.2992863499999</v>
      </c>
      <c r="K60" s="95">
        <f t="shared" si="10"/>
        <v>2901.07243582</v>
      </c>
      <c r="L60" s="95">
        <f t="shared" si="10"/>
        <v>4055.1585401899997</v>
      </c>
      <c r="M60" s="95">
        <f t="shared" si="10"/>
        <v>12623.699346890002</v>
      </c>
      <c r="N60" s="95">
        <f t="shared" si="3"/>
        <v>48586.521635700003</v>
      </c>
      <c r="O60" s="96"/>
    </row>
    <row r="61" spans="1:15">
      <c r="A61" s="9" t="s">
        <v>69</v>
      </c>
      <c r="B61" s="6">
        <v>850.67210060000002</v>
      </c>
      <c r="C61" s="6">
        <v>2372.2657096000003</v>
      </c>
      <c r="D61" s="6">
        <v>2075.8531601100003</v>
      </c>
      <c r="E61" s="6">
        <v>1235.3533665499999</v>
      </c>
      <c r="F61" s="6">
        <v>1339.0270123600001</v>
      </c>
      <c r="G61" s="6">
        <v>1363.6753174599999</v>
      </c>
      <c r="H61" s="6">
        <v>1312.3399801799999</v>
      </c>
      <c r="I61" s="6">
        <v>1714.7584511300001</v>
      </c>
      <c r="J61" s="6">
        <v>1260.5324825699997</v>
      </c>
      <c r="K61" s="6">
        <v>1577.8186703400002</v>
      </c>
      <c r="L61" s="6">
        <v>2055.88588897</v>
      </c>
      <c r="M61" s="6">
        <v>6984.8235418000013</v>
      </c>
      <c r="N61" s="95">
        <f t="shared" si="3"/>
        <v>24143.005681670002</v>
      </c>
      <c r="O61" s="96"/>
    </row>
    <row r="62" spans="1:15">
      <c r="A62" s="9" t="s">
        <v>70</v>
      </c>
      <c r="B62" s="6">
        <v>1090.4700860400001</v>
      </c>
      <c r="C62" s="6">
        <v>4750.3348358200001</v>
      </c>
      <c r="D62" s="6">
        <v>2920.4279349300004</v>
      </c>
      <c r="E62" s="6">
        <v>745.17488142000013</v>
      </c>
      <c r="F62" s="6">
        <v>1666.3634171399999</v>
      </c>
      <c r="G62" s="6">
        <v>895.77963241999998</v>
      </c>
      <c r="H62" s="6">
        <v>747.20687057999999</v>
      </c>
      <c r="I62" s="6">
        <v>1515.5892701100001</v>
      </c>
      <c r="J62" s="6">
        <v>1150.7668037800001</v>
      </c>
      <c r="K62" s="6">
        <v>1323.2537654799999</v>
      </c>
      <c r="L62" s="6">
        <v>1999.2726512199997</v>
      </c>
      <c r="M62" s="6">
        <v>5638.8758050900005</v>
      </c>
      <c r="N62" s="95">
        <f t="shared" si="3"/>
        <v>24443.515954029997</v>
      </c>
      <c r="O62" s="96"/>
    </row>
    <row r="63" spans="1:15">
      <c r="A63" s="9" t="s">
        <v>135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95">
        <f t="shared" si="3"/>
        <v>0</v>
      </c>
      <c r="O63" s="96"/>
    </row>
    <row r="64" spans="1:15" ht="25.2">
      <c r="A64" s="9" t="s">
        <v>71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95">
        <f t="shared" si="3"/>
        <v>0</v>
      </c>
      <c r="O64" s="96"/>
    </row>
    <row r="65" spans="1:15">
      <c r="A65" s="94" t="s">
        <v>72</v>
      </c>
      <c r="B65" s="95">
        <f>SUM(B66:B68)</f>
        <v>14945.065215370001</v>
      </c>
      <c r="C65" s="95">
        <f t="shared" ref="C65:L65" si="11">SUM(C66:C68)</f>
        <v>2670.9266981199999</v>
      </c>
      <c r="D65" s="95">
        <f t="shared" si="11"/>
        <v>5999.8168560199992</v>
      </c>
      <c r="E65" s="95">
        <f t="shared" si="11"/>
        <v>7122.2394178600007</v>
      </c>
      <c r="F65" s="95">
        <f t="shared" si="11"/>
        <v>4097.6927381300002</v>
      </c>
      <c r="G65" s="95">
        <f t="shared" si="11"/>
        <v>16380.402769649998</v>
      </c>
      <c r="H65" s="95">
        <f t="shared" si="11"/>
        <v>5613.3928714900003</v>
      </c>
      <c r="I65" s="95">
        <f t="shared" si="11"/>
        <v>4410.01055567</v>
      </c>
      <c r="J65" s="95">
        <f t="shared" si="11"/>
        <v>6750.0003425999994</v>
      </c>
      <c r="K65" s="95">
        <f t="shared" si="11"/>
        <v>7168.8841406499996</v>
      </c>
      <c r="L65" s="95">
        <f t="shared" si="11"/>
        <v>4339.4944836599989</v>
      </c>
      <c r="M65" s="95">
        <f>SUM(M66:M68)</f>
        <v>6969.0400695700009</v>
      </c>
      <c r="N65" s="95">
        <f t="shared" si="3"/>
        <v>86466.966158790019</v>
      </c>
      <c r="O65" s="96"/>
    </row>
    <row r="66" spans="1:15">
      <c r="A66" s="9" t="s">
        <v>73</v>
      </c>
      <c r="B66" s="6">
        <v>5084.4444144800009</v>
      </c>
      <c r="C66" s="6">
        <v>1681.2725473799999</v>
      </c>
      <c r="D66" s="6">
        <v>582.35562562999996</v>
      </c>
      <c r="E66" s="6">
        <v>2986.3176430900003</v>
      </c>
      <c r="F66" s="6">
        <v>2588.9321713499999</v>
      </c>
      <c r="G66" s="6">
        <v>4642.0355579999987</v>
      </c>
      <c r="H66" s="6">
        <v>4667.5884142699997</v>
      </c>
      <c r="I66" s="6">
        <v>3593.3759015099999</v>
      </c>
      <c r="J66" s="6">
        <v>1487.7277553699998</v>
      </c>
      <c r="K66" s="6">
        <v>3164.2592355799998</v>
      </c>
      <c r="L66" s="6">
        <v>2633.1921746999992</v>
      </c>
      <c r="M66" s="6">
        <v>5151.1990122400011</v>
      </c>
      <c r="N66" s="95">
        <f t="shared" si="3"/>
        <v>38262.700453600002</v>
      </c>
      <c r="O66" s="96"/>
    </row>
    <row r="67" spans="1:15">
      <c r="A67" s="9" t="s">
        <v>74</v>
      </c>
      <c r="B67" s="6">
        <v>9828.9658165100009</v>
      </c>
      <c r="C67" s="6">
        <v>896.38515055999994</v>
      </c>
      <c r="D67" s="6">
        <v>5355.2658180899998</v>
      </c>
      <c r="E67" s="6">
        <v>4115.6853026600002</v>
      </c>
      <c r="F67" s="6">
        <v>1480.1749745400002</v>
      </c>
      <c r="G67" s="6">
        <v>11663.583866429999</v>
      </c>
      <c r="H67" s="6">
        <v>929.84926177</v>
      </c>
      <c r="I67" s="6">
        <v>769.29810211000017</v>
      </c>
      <c r="J67" s="6">
        <v>5257.6555515599994</v>
      </c>
      <c r="K67" s="6">
        <v>3967.4475591699997</v>
      </c>
      <c r="L67" s="6">
        <v>1660.2354881199999</v>
      </c>
      <c r="M67" s="6">
        <v>1743.1097850500003</v>
      </c>
      <c r="N67" s="95">
        <f t="shared" si="3"/>
        <v>47667.656676570004</v>
      </c>
      <c r="O67" s="96"/>
    </row>
    <row r="68" spans="1:15">
      <c r="A68" s="9" t="s">
        <v>75</v>
      </c>
      <c r="B68" s="6">
        <v>31.654984379999998</v>
      </c>
      <c r="C68" s="6">
        <v>93.269000179999992</v>
      </c>
      <c r="D68" s="6">
        <v>62.195412299999994</v>
      </c>
      <c r="E68" s="6">
        <v>20.236472110000001</v>
      </c>
      <c r="F68" s="6">
        <v>28.58559224</v>
      </c>
      <c r="G68" s="6">
        <v>74.783345220000001</v>
      </c>
      <c r="H68" s="6">
        <v>15.955195449999996</v>
      </c>
      <c r="I68" s="6">
        <v>47.336552050000002</v>
      </c>
      <c r="J68" s="6">
        <v>4.6170356699999999</v>
      </c>
      <c r="K68" s="6">
        <v>37.177345899999999</v>
      </c>
      <c r="L68" s="6">
        <v>46.066820840000005</v>
      </c>
      <c r="M68" s="6">
        <v>74.731272279999999</v>
      </c>
      <c r="N68" s="95">
        <f t="shared" si="3"/>
        <v>536.60902862</v>
      </c>
      <c r="O68" s="96"/>
    </row>
    <row r="69" spans="1:15" ht="4.5" customHeight="1">
      <c r="A69" s="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95"/>
      <c r="O69" s="96"/>
    </row>
    <row r="70" spans="1:15">
      <c r="A70" s="94" t="s">
        <v>76</v>
      </c>
      <c r="B70" s="95">
        <f>B71+B76</f>
        <v>12208.843903069999</v>
      </c>
      <c r="C70" s="95">
        <f t="shared" ref="C70:L70" si="12">C71+C76</f>
        <v>10151.204146079999</v>
      </c>
      <c r="D70" s="95">
        <f t="shared" si="12"/>
        <v>7881.5720043699994</v>
      </c>
      <c r="E70" s="95">
        <f t="shared" si="12"/>
        <v>5513.4460374600003</v>
      </c>
      <c r="F70" s="95">
        <f t="shared" si="12"/>
        <v>6947.3305921899992</v>
      </c>
      <c r="G70" s="95">
        <f t="shared" si="12"/>
        <v>7860.7769474899997</v>
      </c>
      <c r="H70" s="95">
        <f t="shared" si="12"/>
        <v>8999.2603453100019</v>
      </c>
      <c r="I70" s="95">
        <f t="shared" si="12"/>
        <v>4242.6013296299998</v>
      </c>
      <c r="J70" s="95">
        <f t="shared" si="12"/>
        <v>5084.4456790200002</v>
      </c>
      <c r="K70" s="95">
        <f t="shared" si="12"/>
        <v>1430.4397242700002</v>
      </c>
      <c r="L70" s="95">
        <f t="shared" si="12"/>
        <v>6471.4328250100007</v>
      </c>
      <c r="M70" s="95">
        <f>M71+M76+M88</f>
        <v>9775.7243268599977</v>
      </c>
      <c r="N70" s="95">
        <f>SUM(B70:M70)</f>
        <v>86567.077860759993</v>
      </c>
      <c r="O70" s="96"/>
    </row>
    <row r="71" spans="1:15">
      <c r="A71" s="94" t="s">
        <v>77</v>
      </c>
      <c r="B71" s="95">
        <f>B72</f>
        <v>0</v>
      </c>
      <c r="C71" s="95">
        <f t="shared" ref="C71:M71" si="13">C72</f>
        <v>166.66666599999999</v>
      </c>
      <c r="D71" s="95">
        <f t="shared" si="13"/>
        <v>827.37734996000006</v>
      </c>
      <c r="E71" s="95">
        <f t="shared" si="13"/>
        <v>1340.8416745299999</v>
      </c>
      <c r="F71" s="95">
        <f t="shared" si="13"/>
        <v>749.999999</v>
      </c>
      <c r="G71" s="95">
        <f t="shared" si="13"/>
        <v>83.333332999999996</v>
      </c>
      <c r="H71" s="95">
        <f t="shared" si="13"/>
        <v>333.33333199999998</v>
      </c>
      <c r="I71" s="95">
        <f t="shared" si="13"/>
        <v>166.66666599999999</v>
      </c>
      <c r="J71" s="95">
        <f t="shared" si="13"/>
        <v>166.66666599999999</v>
      </c>
      <c r="K71" s="95">
        <f t="shared" si="13"/>
        <v>166.66666599999999</v>
      </c>
      <c r="L71" s="95">
        <f t="shared" si="13"/>
        <v>840.18812862000004</v>
      </c>
      <c r="M71" s="95">
        <f t="shared" si="13"/>
        <v>166.66666599999999</v>
      </c>
      <c r="N71" s="95">
        <f>SUM(B71:M71)</f>
        <v>5008.4071471100006</v>
      </c>
      <c r="O71" s="96"/>
    </row>
    <row r="72" spans="1:15" s="9" customFormat="1" ht="12.6">
      <c r="A72" s="9" t="s">
        <v>78</v>
      </c>
      <c r="B72" s="6">
        <v>0</v>
      </c>
      <c r="C72" s="6">
        <v>166.66666599999999</v>
      </c>
      <c r="D72" s="6">
        <v>827.37734996000006</v>
      </c>
      <c r="E72" s="6">
        <v>1340.8416745299999</v>
      </c>
      <c r="F72" s="6">
        <v>749.999999</v>
      </c>
      <c r="G72" s="6">
        <v>83.333332999999996</v>
      </c>
      <c r="H72" s="6">
        <v>333.33333199999998</v>
      </c>
      <c r="I72" s="6">
        <v>166.66666599999999</v>
      </c>
      <c r="J72" s="6">
        <v>166.66666599999999</v>
      </c>
      <c r="K72" s="6">
        <v>166.66666599999999</v>
      </c>
      <c r="L72" s="6">
        <v>840.18812862000004</v>
      </c>
      <c r="M72" s="6">
        <v>166.66666599999999</v>
      </c>
      <c r="N72" s="95">
        <f t="shared" ref="N72:N94" si="14">SUM(B72:M72)</f>
        <v>5008.4071471100006</v>
      </c>
      <c r="O72" s="96"/>
    </row>
    <row r="73" spans="1:15" s="9" customFormat="1" ht="12.6">
      <c r="A73" s="9" t="s">
        <v>79</v>
      </c>
      <c r="B73" s="6">
        <f>SUM(B74:B75)</f>
        <v>0</v>
      </c>
      <c r="C73" s="6">
        <f t="shared" ref="C73:M73" si="15">SUM(C74:C75)</f>
        <v>166.66666599999999</v>
      </c>
      <c r="D73" s="6">
        <f t="shared" si="15"/>
        <v>827.37734995999995</v>
      </c>
      <c r="E73" s="6">
        <f t="shared" si="15"/>
        <v>1340.8416745300001</v>
      </c>
      <c r="F73" s="6">
        <f t="shared" si="15"/>
        <v>749.999999</v>
      </c>
      <c r="G73" s="6">
        <f t="shared" si="15"/>
        <v>83.333332999999996</v>
      </c>
      <c r="H73" s="6">
        <f t="shared" si="15"/>
        <v>333.33333199999998</v>
      </c>
      <c r="I73" s="6">
        <f t="shared" si="15"/>
        <v>166.66666599999999</v>
      </c>
      <c r="J73" s="6">
        <f t="shared" si="15"/>
        <v>166.66666599999999</v>
      </c>
      <c r="K73" s="6">
        <f>SUM(K74:K75)</f>
        <v>166.66666599999999</v>
      </c>
      <c r="L73" s="6">
        <f>SUM(L74:L75)</f>
        <v>840.18812861999993</v>
      </c>
      <c r="M73" s="6">
        <f t="shared" si="15"/>
        <v>166.66666599999999</v>
      </c>
      <c r="N73" s="95">
        <f t="shared" si="14"/>
        <v>5008.4071471100006</v>
      </c>
      <c r="O73" s="96"/>
    </row>
    <row r="74" spans="1:15" s="9" customFormat="1" ht="25.2">
      <c r="A74" s="97" t="s">
        <v>80</v>
      </c>
      <c r="B74" s="6">
        <v>0</v>
      </c>
      <c r="C74" s="6">
        <v>166.66666599999999</v>
      </c>
      <c r="D74" s="6">
        <v>666.66666599999996</v>
      </c>
      <c r="E74" s="6">
        <v>166.66666599999999</v>
      </c>
      <c r="F74" s="6">
        <v>749.999999</v>
      </c>
      <c r="G74" s="6">
        <v>83.333332999999996</v>
      </c>
      <c r="H74" s="6">
        <v>333.33333199999998</v>
      </c>
      <c r="I74" s="6">
        <v>166.66666599999999</v>
      </c>
      <c r="J74" s="6">
        <v>166.66666599999999</v>
      </c>
      <c r="K74" s="6">
        <v>166.66666599999999</v>
      </c>
      <c r="L74" s="6">
        <v>166.66666599999999</v>
      </c>
      <c r="M74" s="6">
        <v>166.66666599999999</v>
      </c>
      <c r="N74" s="95">
        <f t="shared" si="14"/>
        <v>2999.9999920000005</v>
      </c>
      <c r="O74" s="96"/>
    </row>
    <row r="75" spans="1:15" s="9" customFormat="1" ht="25.2">
      <c r="A75" s="97" t="s">
        <v>81</v>
      </c>
      <c r="B75" s="6">
        <v>0</v>
      </c>
      <c r="C75" s="6">
        <v>0</v>
      </c>
      <c r="D75" s="6">
        <v>160.71068396000001</v>
      </c>
      <c r="E75" s="6">
        <v>1174.17500853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673.52146261999997</v>
      </c>
      <c r="M75" s="6">
        <v>0</v>
      </c>
      <c r="N75" s="95">
        <f t="shared" si="14"/>
        <v>2008.4071551100001</v>
      </c>
      <c r="O75" s="96"/>
    </row>
    <row r="76" spans="1:15">
      <c r="A76" s="94" t="s">
        <v>82</v>
      </c>
      <c r="B76" s="95">
        <f>B77+B88</f>
        <v>12208.843903069999</v>
      </c>
      <c r="C76" s="95">
        <f t="shared" ref="C76:J76" si="16">C77+C88</f>
        <v>9984.53748008</v>
      </c>
      <c r="D76" s="95">
        <f t="shared" si="16"/>
        <v>7054.1946544099992</v>
      </c>
      <c r="E76" s="95">
        <f t="shared" si="16"/>
        <v>4172.6043629300002</v>
      </c>
      <c r="F76" s="95">
        <f t="shared" si="16"/>
        <v>6197.3305931899995</v>
      </c>
      <c r="G76" s="95">
        <f t="shared" si="16"/>
        <v>7777.4436144900001</v>
      </c>
      <c r="H76" s="95">
        <f>H77+H88</f>
        <v>8665.9270133100017</v>
      </c>
      <c r="I76" s="95">
        <f>I77+I88</f>
        <v>4075.9346636300002</v>
      </c>
      <c r="J76" s="95">
        <f t="shared" si="16"/>
        <v>4917.7790130200001</v>
      </c>
      <c r="K76" s="95">
        <f>K77+K88</f>
        <v>1263.7730582700001</v>
      </c>
      <c r="L76" s="95">
        <f>L77+L88</f>
        <v>5631.2446963900002</v>
      </c>
      <c r="M76" s="95">
        <f>M77+M88</f>
        <v>9609.0576608599986</v>
      </c>
      <c r="N76" s="95">
        <f>SUM(B76:M76)</f>
        <v>81558.670713650004</v>
      </c>
      <c r="O76" s="96"/>
    </row>
    <row r="77" spans="1:15">
      <c r="A77" s="98" t="s">
        <v>83</v>
      </c>
      <c r="B77" s="99">
        <f>B78+B82+B85</f>
        <v>12208.843903069999</v>
      </c>
      <c r="C77" s="99">
        <f t="shared" ref="C77:L77" si="17">C78+C82+C85</f>
        <v>9984.53748008</v>
      </c>
      <c r="D77" s="99">
        <f t="shared" si="17"/>
        <v>7054.1946544099992</v>
      </c>
      <c r="E77" s="99">
        <f t="shared" si="17"/>
        <v>4172.6043629300002</v>
      </c>
      <c r="F77" s="99">
        <f t="shared" si="17"/>
        <v>6085.3235931899999</v>
      </c>
      <c r="G77" s="99">
        <f t="shared" si="17"/>
        <v>7665.4366144900005</v>
      </c>
      <c r="H77" s="99">
        <f t="shared" si="17"/>
        <v>8609.4019853700011</v>
      </c>
      <c r="I77" s="99">
        <f t="shared" si="17"/>
        <v>3963.9276636300001</v>
      </c>
      <c r="J77" s="99">
        <f t="shared" si="17"/>
        <v>4917.7790130200001</v>
      </c>
      <c r="K77" s="99">
        <f t="shared" si="17"/>
        <v>1263.7730582700001</v>
      </c>
      <c r="L77" s="99">
        <f t="shared" si="17"/>
        <v>5595.7383915500004</v>
      </c>
      <c r="M77" s="99">
        <f>M78+M82+M85</f>
        <v>9609.0576608599986</v>
      </c>
      <c r="N77" s="95">
        <f>SUM(B77:M77)</f>
        <v>81130.618380869986</v>
      </c>
      <c r="O77" s="96"/>
    </row>
    <row r="78" spans="1:15">
      <c r="A78" s="9" t="s">
        <v>84</v>
      </c>
      <c r="B78" s="6">
        <f>SUM(B79:B81)</f>
        <v>0</v>
      </c>
      <c r="C78" s="6">
        <f t="shared" ref="C78:M78" si="18">SUM(C79:C81)</f>
        <v>6824.5789201000007</v>
      </c>
      <c r="D78" s="6">
        <f t="shared" si="18"/>
        <v>3423.6668460899996</v>
      </c>
      <c r="E78" s="6">
        <f t="shared" si="18"/>
        <v>1345.2580013699999</v>
      </c>
      <c r="F78" s="6">
        <f t="shared" si="18"/>
        <v>2451.7432732500001</v>
      </c>
      <c r="G78" s="6">
        <f t="shared" si="18"/>
        <v>1614.1213622400001</v>
      </c>
      <c r="H78" s="6">
        <f t="shared" si="18"/>
        <v>1989.7248585699999</v>
      </c>
      <c r="I78" s="6">
        <f t="shared" si="18"/>
        <v>1500.1158720100002</v>
      </c>
      <c r="J78" s="6">
        <f t="shared" si="18"/>
        <v>1484.1125201500001</v>
      </c>
      <c r="K78" s="6">
        <f t="shared" si="18"/>
        <v>221.41348880999999</v>
      </c>
      <c r="L78" s="6">
        <f t="shared" si="18"/>
        <v>268.60193772000002</v>
      </c>
      <c r="M78" s="6">
        <f t="shared" si="18"/>
        <v>7726.0982359599993</v>
      </c>
      <c r="N78" s="95">
        <f t="shared" si="14"/>
        <v>28849.435316269999</v>
      </c>
      <c r="O78" s="96"/>
    </row>
    <row r="79" spans="1:15">
      <c r="A79" s="97" t="s">
        <v>85</v>
      </c>
      <c r="B79" s="6">
        <v>0</v>
      </c>
      <c r="C79" s="6">
        <v>2120.56074072</v>
      </c>
      <c r="D79" s="6">
        <v>2920.6988157399996</v>
      </c>
      <c r="E79" s="6">
        <v>1126.9462912399999</v>
      </c>
      <c r="F79" s="6">
        <v>1082.2934885700001</v>
      </c>
      <c r="G79" s="6">
        <v>1108.6768532799999</v>
      </c>
      <c r="H79" s="6">
        <v>1095.6268534999999</v>
      </c>
      <c r="I79" s="6">
        <v>1216.3289513600002</v>
      </c>
      <c r="J79" s="6">
        <v>1087.1769304200002</v>
      </c>
      <c r="K79" s="6">
        <v>1.2244024099999999</v>
      </c>
      <c r="L79" s="6">
        <v>106.83064504000001</v>
      </c>
      <c r="M79" s="6">
        <v>3519.2912042600001</v>
      </c>
      <c r="N79" s="95">
        <f t="shared" si="14"/>
        <v>15385.65517654</v>
      </c>
      <c r="O79" s="96"/>
    </row>
    <row r="80" spans="1:15" ht="25.2">
      <c r="A80" s="97" t="s">
        <v>87</v>
      </c>
      <c r="B80" s="6">
        <v>0</v>
      </c>
      <c r="C80" s="6">
        <v>4704.0181793800002</v>
      </c>
      <c r="D80" s="6">
        <v>502.96803035000005</v>
      </c>
      <c r="E80" s="6">
        <v>218.31171012999999</v>
      </c>
      <c r="F80" s="6">
        <v>1353.6492509500001</v>
      </c>
      <c r="G80" s="6">
        <v>475.69450896000006</v>
      </c>
      <c r="H80" s="6">
        <v>894.09800506999989</v>
      </c>
      <c r="I80" s="6">
        <v>282.48692065000006</v>
      </c>
      <c r="J80" s="6">
        <v>396.93558972999995</v>
      </c>
      <c r="K80" s="6">
        <v>199.51366839999997</v>
      </c>
      <c r="L80" s="6">
        <v>100.96504268000001</v>
      </c>
      <c r="M80" s="6">
        <v>4096.0356467599995</v>
      </c>
      <c r="N80" s="95">
        <f t="shared" si="14"/>
        <v>13224.676553060001</v>
      </c>
      <c r="O80" s="96"/>
    </row>
    <row r="81" spans="1:15" ht="25.2">
      <c r="A81" s="97" t="s">
        <v>88</v>
      </c>
      <c r="B81" s="6">
        <v>0</v>
      </c>
      <c r="C81" s="6">
        <v>0</v>
      </c>
      <c r="D81" s="6">
        <v>0</v>
      </c>
      <c r="E81" s="6">
        <v>0</v>
      </c>
      <c r="F81" s="6">
        <v>15.80053373</v>
      </c>
      <c r="G81" s="6">
        <v>29.75</v>
      </c>
      <c r="H81" s="6">
        <v>0</v>
      </c>
      <c r="I81" s="6">
        <v>1.3</v>
      </c>
      <c r="J81" s="6">
        <v>0</v>
      </c>
      <c r="K81" s="6">
        <v>20.675418000000001</v>
      </c>
      <c r="L81" s="6">
        <v>60.806249999999999</v>
      </c>
      <c r="M81" s="6">
        <v>110.77138494</v>
      </c>
      <c r="N81" s="95">
        <f t="shared" si="14"/>
        <v>239.10358667000003</v>
      </c>
      <c r="O81" s="96"/>
    </row>
    <row r="82" spans="1:15" ht="25.2">
      <c r="A82" s="9" t="s">
        <v>89</v>
      </c>
      <c r="B82" s="6">
        <f>SUM(B83:B84)</f>
        <v>7720.5044988899999</v>
      </c>
      <c r="C82" s="6">
        <f t="shared" ref="C82:M82" si="19">SUM(C83:C84)</f>
        <v>0</v>
      </c>
      <c r="D82" s="6">
        <f t="shared" si="19"/>
        <v>0</v>
      </c>
      <c r="E82" s="6">
        <f t="shared" si="19"/>
        <v>0</v>
      </c>
      <c r="F82" s="6">
        <f t="shared" si="19"/>
        <v>0</v>
      </c>
      <c r="G82" s="6">
        <f t="shared" si="19"/>
        <v>3045.6563182700002</v>
      </c>
      <c r="H82" s="6">
        <f t="shared" si="19"/>
        <v>2532</v>
      </c>
      <c r="I82" s="6">
        <f t="shared" si="19"/>
        <v>0</v>
      </c>
      <c r="J82" s="6">
        <f t="shared" si="19"/>
        <v>0</v>
      </c>
      <c r="K82" s="6">
        <f t="shared" si="19"/>
        <v>0</v>
      </c>
      <c r="L82" s="6">
        <f t="shared" si="19"/>
        <v>0</v>
      </c>
      <c r="M82" s="6">
        <f t="shared" si="19"/>
        <v>53.91210787</v>
      </c>
      <c r="N82" s="95">
        <f t="shared" si="14"/>
        <v>13352.072925029999</v>
      </c>
      <c r="O82" s="96"/>
    </row>
    <row r="83" spans="1:15" ht="25.2">
      <c r="A83" s="97" t="s">
        <v>90</v>
      </c>
      <c r="B83" s="6">
        <v>4725.4290000000001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2532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95">
        <f t="shared" si="14"/>
        <v>7257.4290000000001</v>
      </c>
      <c r="O83" s="96"/>
    </row>
    <row r="84" spans="1:15" ht="25.2">
      <c r="A84" s="97" t="s">
        <v>91</v>
      </c>
      <c r="B84" s="6">
        <v>2995.0754988899998</v>
      </c>
      <c r="C84" s="6">
        <v>0</v>
      </c>
      <c r="D84" s="6">
        <v>0</v>
      </c>
      <c r="E84" s="6">
        <v>0</v>
      </c>
      <c r="F84" s="6">
        <v>0</v>
      </c>
      <c r="G84" s="6">
        <v>3045.6563182700002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53.91210787</v>
      </c>
      <c r="N84" s="95">
        <f t="shared" si="14"/>
        <v>6094.64392503</v>
      </c>
      <c r="O84" s="96"/>
    </row>
    <row r="85" spans="1:15" ht="25.2">
      <c r="A85" s="9" t="s">
        <v>92</v>
      </c>
      <c r="B85" s="6">
        <f>SUM(B86:B87)</f>
        <v>4488.3394041800002</v>
      </c>
      <c r="C85" s="6">
        <f t="shared" ref="C85:M85" si="20">SUM(C86:C87)</f>
        <v>3159.9585599799998</v>
      </c>
      <c r="D85" s="6">
        <f t="shared" si="20"/>
        <v>3630.5278083199996</v>
      </c>
      <c r="E85" s="6">
        <f t="shared" si="20"/>
        <v>2827.3463615599999</v>
      </c>
      <c r="F85" s="6">
        <f t="shared" si="20"/>
        <v>3633.5803199399998</v>
      </c>
      <c r="G85" s="6">
        <f t="shared" si="20"/>
        <v>3005.6589339800003</v>
      </c>
      <c r="H85" s="6">
        <f t="shared" si="20"/>
        <v>4087.6771268000002</v>
      </c>
      <c r="I85" s="6">
        <f t="shared" si="20"/>
        <v>2463.8117916199999</v>
      </c>
      <c r="J85" s="6">
        <f t="shared" si="20"/>
        <v>3433.6664928700002</v>
      </c>
      <c r="K85" s="6">
        <f t="shared" si="20"/>
        <v>1042.3595694600001</v>
      </c>
      <c r="L85" s="6">
        <f t="shared" si="20"/>
        <v>5327.1364538300004</v>
      </c>
      <c r="M85" s="6">
        <f t="shared" si="20"/>
        <v>1829.0473170299999</v>
      </c>
      <c r="N85" s="95">
        <f t="shared" si="14"/>
        <v>38929.110139570003</v>
      </c>
      <c r="O85" s="96"/>
    </row>
    <row r="86" spans="1:15" ht="25.2">
      <c r="A86" s="97" t="s">
        <v>93</v>
      </c>
      <c r="B86" s="6">
        <v>569.15123386000005</v>
      </c>
      <c r="C86" s="6">
        <v>836.78939025</v>
      </c>
      <c r="D86" s="6">
        <v>590.65867283</v>
      </c>
      <c r="E86" s="6">
        <v>574.68205175000003</v>
      </c>
      <c r="F86" s="6">
        <v>538.8150999500001</v>
      </c>
      <c r="G86" s="6">
        <v>901.48887730999991</v>
      </c>
      <c r="H86" s="6">
        <v>274.21770094999999</v>
      </c>
      <c r="I86" s="6">
        <v>570.20199513</v>
      </c>
      <c r="J86" s="6">
        <v>305.06314767999999</v>
      </c>
      <c r="K86" s="6">
        <v>7.4461048499999993</v>
      </c>
      <c r="L86" s="6">
        <v>569.38689524000006</v>
      </c>
      <c r="M86" s="6">
        <v>7.4838021499999998</v>
      </c>
      <c r="N86" s="95">
        <f t="shared" si="14"/>
        <v>5745.3849719499995</v>
      </c>
      <c r="O86" s="96"/>
    </row>
    <row r="87" spans="1:15" ht="25.2">
      <c r="A87" s="97" t="s">
        <v>94</v>
      </c>
      <c r="B87" s="6">
        <v>3919.1881703199997</v>
      </c>
      <c r="C87" s="6">
        <v>2323.1691697299998</v>
      </c>
      <c r="D87" s="6">
        <v>3039.8691354899997</v>
      </c>
      <c r="E87" s="6">
        <v>2252.6643098099998</v>
      </c>
      <c r="F87" s="6">
        <v>3094.7652199899999</v>
      </c>
      <c r="G87" s="6">
        <v>2104.1700566700001</v>
      </c>
      <c r="H87" s="6">
        <v>3813.4594258500001</v>
      </c>
      <c r="I87" s="6">
        <v>1893.6097964899998</v>
      </c>
      <c r="J87" s="6">
        <v>3128.6033451900003</v>
      </c>
      <c r="K87" s="6">
        <v>1034.9134646100001</v>
      </c>
      <c r="L87" s="6">
        <v>4757.7495585900006</v>
      </c>
      <c r="M87" s="6">
        <v>1821.56351488</v>
      </c>
      <c r="N87" s="95">
        <f t="shared" si="14"/>
        <v>33183.725167619996</v>
      </c>
      <c r="O87" s="96"/>
    </row>
    <row r="88" spans="1:15">
      <c r="A88" s="98" t="s">
        <v>95</v>
      </c>
      <c r="B88" s="99">
        <f>B89+B91+B93</f>
        <v>0</v>
      </c>
      <c r="C88" s="99">
        <f t="shared" ref="C88:M88" si="21">C89+C91+C93</f>
        <v>0</v>
      </c>
      <c r="D88" s="99">
        <f t="shared" si="21"/>
        <v>0</v>
      </c>
      <c r="E88" s="99">
        <f t="shared" si="21"/>
        <v>0</v>
      </c>
      <c r="F88" s="99">
        <f t="shared" si="21"/>
        <v>112.00700000000001</v>
      </c>
      <c r="G88" s="99">
        <f t="shared" si="21"/>
        <v>112.00700000000001</v>
      </c>
      <c r="H88" s="99">
        <f t="shared" si="21"/>
        <v>56.525027940000001</v>
      </c>
      <c r="I88" s="99">
        <f t="shared" si="21"/>
        <v>112.00700000000001</v>
      </c>
      <c r="J88" s="99">
        <f t="shared" si="21"/>
        <v>0</v>
      </c>
      <c r="K88" s="99">
        <f t="shared" si="21"/>
        <v>0</v>
      </c>
      <c r="L88" s="99">
        <f t="shared" si="21"/>
        <v>35.506304840000006</v>
      </c>
      <c r="M88" s="99">
        <f t="shared" si="21"/>
        <v>0</v>
      </c>
      <c r="N88" s="95">
        <f>SUM(B88:M88)</f>
        <v>428.05233277999997</v>
      </c>
      <c r="O88" s="96"/>
    </row>
    <row r="89" spans="1:15">
      <c r="A89" s="9" t="s">
        <v>136</v>
      </c>
      <c r="B89" s="6">
        <f>B90</f>
        <v>0</v>
      </c>
      <c r="C89" s="6">
        <f t="shared" ref="C89:M89" si="22">C90</f>
        <v>0</v>
      </c>
      <c r="D89" s="6">
        <f t="shared" si="22"/>
        <v>0</v>
      </c>
      <c r="E89" s="6">
        <f t="shared" si="22"/>
        <v>0</v>
      </c>
      <c r="F89" s="6">
        <f t="shared" si="22"/>
        <v>0</v>
      </c>
      <c r="G89" s="6">
        <f t="shared" si="22"/>
        <v>0</v>
      </c>
      <c r="H89" s="6">
        <f t="shared" si="22"/>
        <v>56.525027940000001</v>
      </c>
      <c r="I89" s="6">
        <f t="shared" si="22"/>
        <v>0</v>
      </c>
      <c r="J89" s="6">
        <f t="shared" si="22"/>
        <v>0</v>
      </c>
      <c r="K89" s="6">
        <f t="shared" si="22"/>
        <v>0</v>
      </c>
      <c r="L89" s="6">
        <f t="shared" si="22"/>
        <v>35.506304840000006</v>
      </c>
      <c r="M89" s="6">
        <f t="shared" si="22"/>
        <v>0</v>
      </c>
      <c r="N89" s="95">
        <f t="shared" si="14"/>
        <v>92.031332780000014</v>
      </c>
      <c r="O89" s="96"/>
    </row>
    <row r="90" spans="1:15">
      <c r="A90" s="97" t="s">
        <v>137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56.525027940000001</v>
      </c>
      <c r="I90" s="6">
        <v>0</v>
      </c>
      <c r="J90" s="6">
        <v>0</v>
      </c>
      <c r="K90" s="6">
        <v>0</v>
      </c>
      <c r="L90" s="6">
        <v>35.506304840000006</v>
      </c>
      <c r="M90" s="6">
        <v>0</v>
      </c>
      <c r="N90" s="95">
        <f t="shared" si="14"/>
        <v>92.031332780000014</v>
      </c>
      <c r="O90" s="96"/>
    </row>
    <row r="91" spans="1:15">
      <c r="A91" s="9" t="s">
        <v>138</v>
      </c>
      <c r="B91" s="6">
        <f>B92</f>
        <v>0</v>
      </c>
      <c r="C91" s="6">
        <f t="shared" ref="C91:M91" si="23">C92</f>
        <v>0</v>
      </c>
      <c r="D91" s="6">
        <f t="shared" si="23"/>
        <v>0</v>
      </c>
      <c r="E91" s="6">
        <f t="shared" si="23"/>
        <v>0</v>
      </c>
      <c r="F91" s="6">
        <f t="shared" si="23"/>
        <v>112.00700000000001</v>
      </c>
      <c r="G91" s="6">
        <f t="shared" si="23"/>
        <v>112.00700000000001</v>
      </c>
      <c r="H91" s="6">
        <f t="shared" si="23"/>
        <v>0</v>
      </c>
      <c r="I91" s="6">
        <f t="shared" si="23"/>
        <v>112.00700000000001</v>
      </c>
      <c r="J91" s="6">
        <f t="shared" si="23"/>
        <v>0</v>
      </c>
      <c r="K91" s="6">
        <f t="shared" si="23"/>
        <v>0</v>
      </c>
      <c r="L91" s="6">
        <f t="shared" si="23"/>
        <v>0</v>
      </c>
      <c r="M91" s="6">
        <f t="shared" si="23"/>
        <v>0</v>
      </c>
      <c r="N91" s="95">
        <f t="shared" si="14"/>
        <v>336.02100000000002</v>
      </c>
      <c r="O91" s="96"/>
    </row>
    <row r="92" spans="1:15">
      <c r="A92" s="97" t="s">
        <v>139</v>
      </c>
      <c r="B92" s="6">
        <v>0</v>
      </c>
      <c r="C92" s="6">
        <v>0</v>
      </c>
      <c r="D92" s="6">
        <v>0</v>
      </c>
      <c r="E92" s="6">
        <v>0</v>
      </c>
      <c r="F92" s="6">
        <v>112.00700000000001</v>
      </c>
      <c r="G92" s="6">
        <v>112.00700000000001</v>
      </c>
      <c r="H92" s="6">
        <v>0</v>
      </c>
      <c r="I92" s="6">
        <v>112.00700000000001</v>
      </c>
      <c r="J92" s="6">
        <v>0</v>
      </c>
      <c r="K92" s="6">
        <v>0</v>
      </c>
      <c r="L92" s="6">
        <v>0</v>
      </c>
      <c r="M92" s="6">
        <v>0</v>
      </c>
      <c r="N92" s="95">
        <f t="shared" si="14"/>
        <v>336.02100000000002</v>
      </c>
      <c r="O92" s="96"/>
    </row>
    <row r="93" spans="1:15">
      <c r="A93" s="9" t="s">
        <v>140</v>
      </c>
      <c r="B93" s="6">
        <f>B94</f>
        <v>0</v>
      </c>
      <c r="C93" s="6">
        <f t="shared" ref="C93:M93" si="24">C94</f>
        <v>0</v>
      </c>
      <c r="D93" s="6">
        <f t="shared" si="24"/>
        <v>0</v>
      </c>
      <c r="E93" s="6">
        <f t="shared" si="24"/>
        <v>0</v>
      </c>
      <c r="F93" s="6">
        <f t="shared" si="24"/>
        <v>0</v>
      </c>
      <c r="G93" s="6">
        <f t="shared" si="24"/>
        <v>0</v>
      </c>
      <c r="H93" s="6">
        <f t="shared" si="24"/>
        <v>0</v>
      </c>
      <c r="I93" s="6">
        <f t="shared" si="24"/>
        <v>0</v>
      </c>
      <c r="J93" s="6">
        <f t="shared" si="24"/>
        <v>0</v>
      </c>
      <c r="K93" s="6">
        <f t="shared" si="24"/>
        <v>0</v>
      </c>
      <c r="L93" s="6">
        <f t="shared" si="24"/>
        <v>0</v>
      </c>
      <c r="M93" s="6">
        <f t="shared" si="24"/>
        <v>0</v>
      </c>
      <c r="N93" s="95">
        <f t="shared" si="14"/>
        <v>0</v>
      </c>
      <c r="O93" s="96"/>
    </row>
    <row r="94" spans="1:15" ht="15" thickBot="1">
      <c r="A94" s="100" t="s">
        <v>141</v>
      </c>
      <c r="B94" s="101">
        <v>0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2">
        <f t="shared" si="14"/>
        <v>0</v>
      </c>
      <c r="O94" s="96"/>
    </row>
    <row r="95" spans="1:15" ht="17.25" customHeight="1">
      <c r="A95" s="104" t="s">
        <v>153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95"/>
      <c r="O95" s="96"/>
    </row>
    <row r="96" spans="1:15" ht="24" customHeight="1">
      <c r="A96" s="132" t="s">
        <v>129</v>
      </c>
      <c r="G96" s="104"/>
      <c r="H96" s="66"/>
      <c r="I96" s="66"/>
    </row>
    <row r="97" spans="1:37" ht="13.5" customHeight="1">
      <c r="A97" s="131" t="s">
        <v>108</v>
      </c>
      <c r="G97" s="104"/>
      <c r="H97" s="66"/>
      <c r="I97" s="66"/>
    </row>
    <row r="98" spans="1:37">
      <c r="A98" s="103" t="s">
        <v>97</v>
      </c>
      <c r="G98" s="104"/>
      <c r="H98" s="66"/>
      <c r="I98" s="66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>
      <c r="B99" s="103"/>
      <c r="C99" s="103"/>
      <c r="D99" s="103"/>
      <c r="E99" s="103"/>
      <c r="F99" s="103"/>
      <c r="G99" s="103"/>
      <c r="H99" s="103"/>
      <c r="I99" s="103"/>
      <c r="J99" s="103"/>
      <c r="AB99" s="5"/>
      <c r="AC99" s="5"/>
      <c r="AD99" s="5"/>
      <c r="AE99" s="5"/>
      <c r="AF99" s="5"/>
      <c r="AG99" s="5"/>
      <c r="AH99" s="5"/>
      <c r="AI99" s="5"/>
    </row>
    <row r="100" spans="1:37">
      <c r="A100" s="103"/>
      <c r="B100" s="103"/>
      <c r="C100" s="103"/>
      <c r="D100" s="103"/>
      <c r="E100" s="103"/>
      <c r="F100" s="103"/>
      <c r="G100" s="103"/>
      <c r="H100" s="103"/>
      <c r="I100" s="104"/>
    </row>
  </sheetData>
  <mergeCells count="1">
    <mergeCell ref="A2:N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39FD-34D0-4EB4-B330-117C4B0E2F6B}">
  <dimension ref="A1:AE102"/>
  <sheetViews>
    <sheetView showGridLines="0" tabSelected="1" zoomScale="98" zoomScaleNormal="98" workbookViewId="0">
      <pane xSplit="1" topLeftCell="B1" activePane="topRight" state="frozen"/>
      <selection pane="topRight" activeCell="B71" sqref="B71"/>
    </sheetView>
  </sheetViews>
  <sheetFormatPr baseColWidth="10" defaultColWidth="11.44140625" defaultRowHeight="14.4"/>
  <cols>
    <col min="1" max="1" width="55" style="3" customWidth="1"/>
    <col min="2" max="11" width="14.88671875" style="3" customWidth="1"/>
    <col min="12" max="31" width="16.6640625" style="3" customWidth="1"/>
    <col min="32" max="16384" width="11.44140625" style="3"/>
  </cols>
  <sheetData>
    <row r="1" spans="1:31" ht="27" customHeight="1"/>
    <row r="2" spans="1:31" ht="15" customHeight="1">
      <c r="A2" s="65" t="s">
        <v>217</v>
      </c>
      <c r="B2" s="65"/>
      <c r="C2" s="65"/>
      <c r="D2" s="6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3.5" customHeight="1">
      <c r="A3" s="14" t="s">
        <v>182</v>
      </c>
      <c r="B3" s="14"/>
      <c r="C3" s="109"/>
      <c r="D3" s="109"/>
      <c r="E3" s="109"/>
      <c r="F3" s="109"/>
      <c r="G3" s="109"/>
      <c r="H3" s="109"/>
      <c r="I3" s="109"/>
      <c r="J3" s="109"/>
      <c r="K3" s="10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4.5" customHeight="1">
      <c r="A4" s="66"/>
      <c r="B4" s="67"/>
      <c r="C4" s="67"/>
      <c r="D4" s="66"/>
    </row>
    <row r="5" spans="1:31" s="73" customFormat="1" ht="13.5" customHeight="1">
      <c r="A5" s="69" t="s">
        <v>173</v>
      </c>
      <c r="B5" s="70" t="s">
        <v>148</v>
      </c>
      <c r="C5" s="70" t="s">
        <v>0</v>
      </c>
      <c r="D5" s="71" t="s">
        <v>1</v>
      </c>
      <c r="E5" s="71" t="s">
        <v>5</v>
      </c>
      <c r="F5" s="71" t="s">
        <v>8</v>
      </c>
      <c r="G5" s="71" t="s">
        <v>9</v>
      </c>
      <c r="H5" s="71" t="s">
        <v>10</v>
      </c>
      <c r="I5" s="71" t="s">
        <v>11</v>
      </c>
      <c r="J5" s="71" t="s">
        <v>12</v>
      </c>
      <c r="K5" s="71" t="s">
        <v>13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</row>
    <row r="6" spans="1:31" s="73" customFormat="1" ht="13.5" customHeight="1">
      <c r="A6" s="75" t="s">
        <v>3</v>
      </c>
      <c r="B6" s="196">
        <f>SUM(C6:K6)</f>
        <v>1128748540822.5999</v>
      </c>
      <c r="C6" s="196">
        <f>SUM(C7,C71)</f>
        <v>156873685033.89999</v>
      </c>
      <c r="D6" s="196">
        <f t="shared" ref="D6:K6" si="0">SUM(D7,D71)</f>
        <v>99417268458.780014</v>
      </c>
      <c r="E6" s="196">
        <f t="shared" si="0"/>
        <v>118029908740.74001</v>
      </c>
      <c r="F6" s="196">
        <f t="shared" si="0"/>
        <v>113438856806.8</v>
      </c>
      <c r="G6" s="196">
        <f t="shared" si="0"/>
        <v>143095724137.23001</v>
      </c>
      <c r="H6" s="196">
        <f t="shared" si="0"/>
        <v>129564845586.03001</v>
      </c>
      <c r="I6" s="196">
        <f t="shared" si="0"/>
        <v>127117501570.22002</v>
      </c>
      <c r="J6" s="196">
        <f t="shared" si="0"/>
        <v>128177304785.94</v>
      </c>
      <c r="K6" s="196">
        <f t="shared" si="0"/>
        <v>113033445702.96001</v>
      </c>
    </row>
    <row r="7" spans="1:31" s="73" customFormat="1" ht="13.5" customHeight="1">
      <c r="A7" s="75" t="s">
        <v>4</v>
      </c>
      <c r="B7" s="196">
        <f t="shared" ref="B7:B70" si="1">SUM(C7:K7)</f>
        <v>1065573835698.27</v>
      </c>
      <c r="C7" s="196">
        <f t="shared" ref="C7:K7" si="2">SUM(C9,C15,C25,C35,C44,C51,C61,C66)</f>
        <v>134043817982.05998</v>
      </c>
      <c r="D7" s="196">
        <f t="shared" si="2"/>
        <v>96338480318.37001</v>
      </c>
      <c r="E7" s="196">
        <f t="shared" si="2"/>
        <v>107352506183.74001</v>
      </c>
      <c r="F7" s="196">
        <f t="shared" si="2"/>
        <v>102404668220.7</v>
      </c>
      <c r="G7" s="196">
        <f t="shared" si="2"/>
        <v>136645613334.88</v>
      </c>
      <c r="H7" s="196">
        <f t="shared" si="2"/>
        <v>128091926452.71001</v>
      </c>
      <c r="I7" s="196">
        <f t="shared" si="2"/>
        <v>126196810459.87001</v>
      </c>
      <c r="J7" s="196">
        <f t="shared" si="2"/>
        <v>125024534890.44</v>
      </c>
      <c r="K7" s="196">
        <f t="shared" si="2"/>
        <v>109475477855.5</v>
      </c>
    </row>
    <row r="8" spans="1:31" s="73" customFormat="1" ht="4.5" customHeight="1">
      <c r="A8" s="75"/>
      <c r="B8" s="196">
        <f t="shared" si="1"/>
        <v>0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31" s="73" customFormat="1" ht="13.5" customHeight="1">
      <c r="A9" s="75" t="s">
        <v>17</v>
      </c>
      <c r="B9" s="196">
        <f t="shared" si="1"/>
        <v>245468707413.31</v>
      </c>
      <c r="C9" s="196">
        <v>25759686517.139996</v>
      </c>
      <c r="D9" s="196">
        <v>26031626751.010006</v>
      </c>
      <c r="E9" s="196">
        <v>27135810002.25</v>
      </c>
      <c r="F9" s="196">
        <v>27939888281.110001</v>
      </c>
      <c r="G9" s="196">
        <v>28662180439.080002</v>
      </c>
      <c r="H9" s="196">
        <v>28693357749.909988</v>
      </c>
      <c r="I9" s="196">
        <v>26802512667.949997</v>
      </c>
      <c r="J9" s="196">
        <v>26966130117.599995</v>
      </c>
      <c r="K9" s="196">
        <v>27477514887.259991</v>
      </c>
    </row>
    <row r="10" spans="1:31" ht="13.5" customHeight="1">
      <c r="A10" s="76" t="s">
        <v>18</v>
      </c>
      <c r="B10" s="196">
        <f t="shared" si="1"/>
        <v>201348460618.57001</v>
      </c>
      <c r="C10" s="197">
        <v>21484322613.630001</v>
      </c>
      <c r="D10" s="197">
        <v>21865579347.410007</v>
      </c>
      <c r="E10" s="197">
        <v>22343833141.080002</v>
      </c>
      <c r="F10" s="197">
        <v>22604532646.599995</v>
      </c>
      <c r="G10" s="197">
        <v>22418602631.939999</v>
      </c>
      <c r="H10" s="197">
        <v>22964105155.029995</v>
      </c>
      <c r="I10" s="197">
        <v>22187085518.690002</v>
      </c>
      <c r="J10" s="197">
        <v>22423701643.090004</v>
      </c>
      <c r="K10" s="197">
        <v>23056697921.099995</v>
      </c>
    </row>
    <row r="11" spans="1:31" ht="13.5" customHeight="1">
      <c r="A11" s="76" t="s">
        <v>110</v>
      </c>
      <c r="B11" s="196">
        <f t="shared" si="1"/>
        <v>13969638878.709999</v>
      </c>
      <c r="C11" s="197">
        <v>1023108076.28</v>
      </c>
      <c r="D11" s="197">
        <v>919573244.51999998</v>
      </c>
      <c r="E11" s="197">
        <v>1459516210.27</v>
      </c>
      <c r="F11" s="201">
        <v>2022384508.48</v>
      </c>
      <c r="G11" s="197">
        <v>2907323660.6700001</v>
      </c>
      <c r="H11" s="197">
        <v>2363717167.3199997</v>
      </c>
      <c r="I11" s="197">
        <v>1149984064.2800002</v>
      </c>
      <c r="J11" s="197">
        <v>1071772036.6600001</v>
      </c>
      <c r="K11" s="197">
        <v>1052259910.2299999</v>
      </c>
    </row>
    <row r="12" spans="1:31" ht="13.5" customHeight="1">
      <c r="A12" s="76" t="s">
        <v>20</v>
      </c>
      <c r="B12" s="196">
        <f t="shared" si="1"/>
        <v>566781355.87</v>
      </c>
      <c r="C12" s="197">
        <v>84361865.569999993</v>
      </c>
      <c r="D12" s="197">
        <v>87947014.540000007</v>
      </c>
      <c r="E12" s="197">
        <v>66484539.030000001</v>
      </c>
      <c r="F12" s="197">
        <v>53398639.079999998</v>
      </c>
      <c r="G12" s="197">
        <v>55044559.459999993</v>
      </c>
      <c r="H12" s="197">
        <v>55449971.510000005</v>
      </c>
      <c r="I12" s="197">
        <v>59901816.450000003</v>
      </c>
      <c r="J12" s="197">
        <v>54280109.629999995</v>
      </c>
      <c r="K12" s="197">
        <v>49912840.600000001</v>
      </c>
    </row>
    <row r="13" spans="1:31" ht="13.5" customHeight="1">
      <c r="A13" s="76" t="s">
        <v>21</v>
      </c>
      <c r="B13" s="196">
        <f t="shared" si="1"/>
        <v>1446875140.0700002</v>
      </c>
      <c r="C13" s="197">
        <v>89500757.239999995</v>
      </c>
      <c r="D13" s="197">
        <v>63181644.340000004</v>
      </c>
      <c r="E13" s="197">
        <v>115187167.91</v>
      </c>
      <c r="F13" s="197">
        <v>147201376.00999999</v>
      </c>
      <c r="G13" s="197">
        <v>149029036.85000002</v>
      </c>
      <c r="H13" s="197">
        <v>180849832.82999998</v>
      </c>
      <c r="I13" s="197">
        <v>292194994.89999998</v>
      </c>
      <c r="J13" s="197">
        <v>267569488.77000001</v>
      </c>
      <c r="K13" s="197">
        <v>142160841.22</v>
      </c>
    </row>
    <row r="14" spans="1:31" ht="13.5" customHeight="1">
      <c r="A14" s="76" t="s">
        <v>22</v>
      </c>
      <c r="B14" s="196">
        <f t="shared" si="1"/>
        <v>28136951420.090004</v>
      </c>
      <c r="C14" s="197">
        <v>3078393204.4200001</v>
      </c>
      <c r="D14" s="197">
        <v>3095345500.2000003</v>
      </c>
      <c r="E14" s="197">
        <v>3150788943.96</v>
      </c>
      <c r="F14" s="197">
        <v>3112371110.9400001</v>
      </c>
      <c r="G14" s="197">
        <v>3132180550.1600003</v>
      </c>
      <c r="H14" s="197">
        <v>3129235623.2199998</v>
      </c>
      <c r="I14" s="197">
        <v>3113346273.6300001</v>
      </c>
      <c r="J14" s="197">
        <v>3148806839.4500003</v>
      </c>
      <c r="K14" s="197">
        <v>3176483374.1100001</v>
      </c>
    </row>
    <row r="15" spans="1:31" s="73" customFormat="1" ht="13.5" customHeight="1">
      <c r="A15" s="75" t="s">
        <v>23</v>
      </c>
      <c r="B15" s="196">
        <f t="shared" si="1"/>
        <v>78889387141.049988</v>
      </c>
      <c r="C15" s="201">
        <v>8048378311.4399996</v>
      </c>
      <c r="D15" s="201">
        <v>7452995652.4699993</v>
      </c>
      <c r="E15" s="201">
        <v>9027561839.6299973</v>
      </c>
      <c r="F15" s="201">
        <v>7932095801.4800005</v>
      </c>
      <c r="G15" s="201">
        <v>8938803238.1099987</v>
      </c>
      <c r="H15" s="201">
        <v>8884525360.2700005</v>
      </c>
      <c r="I15" s="201">
        <v>8771262136.9399986</v>
      </c>
      <c r="J15" s="201">
        <v>11147221749.120003</v>
      </c>
      <c r="K15" s="201">
        <v>8686543051.5899963</v>
      </c>
    </row>
    <row r="16" spans="1:31" ht="13.5" customHeight="1">
      <c r="A16" s="76" t="s">
        <v>24</v>
      </c>
      <c r="B16" s="196">
        <f t="shared" si="1"/>
        <v>11675656413</v>
      </c>
      <c r="C16" s="197">
        <v>1293270593.5599997</v>
      </c>
      <c r="D16" s="197">
        <v>1202137430.8599997</v>
      </c>
      <c r="E16" s="197">
        <v>946135856.71000004</v>
      </c>
      <c r="F16" s="197">
        <v>1015619172.84</v>
      </c>
      <c r="G16" s="197">
        <v>2012049589.2299998</v>
      </c>
      <c r="H16" s="197">
        <v>1355865481.26</v>
      </c>
      <c r="I16" s="197">
        <v>1333922979.2599998</v>
      </c>
      <c r="J16" s="197">
        <v>1458914283.3400002</v>
      </c>
      <c r="K16" s="197">
        <v>1057741025.9400001</v>
      </c>
    </row>
    <row r="17" spans="1:11" ht="13.5" customHeight="1">
      <c r="A17" s="76" t="s">
        <v>111</v>
      </c>
      <c r="B17" s="196">
        <f t="shared" si="1"/>
        <v>5826649866.3100004</v>
      </c>
      <c r="C17" s="197">
        <v>91598293.780000001</v>
      </c>
      <c r="D17" s="197">
        <v>457936955.72999996</v>
      </c>
      <c r="E17" s="197">
        <v>1394062215.8399999</v>
      </c>
      <c r="F17" s="197">
        <v>501464564.37</v>
      </c>
      <c r="G17" s="197">
        <v>574081267.52999997</v>
      </c>
      <c r="H17" s="197">
        <v>814753716.36999989</v>
      </c>
      <c r="I17" s="197">
        <v>409929930.85999995</v>
      </c>
      <c r="J17" s="197">
        <v>1253725423.0700002</v>
      </c>
      <c r="K17" s="197">
        <v>329097498.76000005</v>
      </c>
    </row>
    <row r="18" spans="1:11" ht="13.5" customHeight="1">
      <c r="A18" s="76" t="s">
        <v>26</v>
      </c>
      <c r="B18" s="196">
        <f t="shared" si="1"/>
        <v>2776154918.8899999</v>
      </c>
      <c r="C18" s="197">
        <v>200283495.73000002</v>
      </c>
      <c r="D18" s="197">
        <v>255334978.47</v>
      </c>
      <c r="E18" s="197">
        <v>313047498.18000001</v>
      </c>
      <c r="F18" s="197">
        <v>304467144.77999997</v>
      </c>
      <c r="G18" s="197">
        <v>335875371.11000001</v>
      </c>
      <c r="H18" s="197">
        <v>338162136</v>
      </c>
      <c r="I18" s="197">
        <v>378374136.63999999</v>
      </c>
      <c r="J18" s="197">
        <v>304929360.06999999</v>
      </c>
      <c r="K18" s="197">
        <v>345680797.91000003</v>
      </c>
    </row>
    <row r="19" spans="1:11" ht="13.5" customHeight="1">
      <c r="A19" s="76" t="s">
        <v>27</v>
      </c>
      <c r="B19" s="196">
        <f t="shared" si="1"/>
        <v>2192745268.9200001</v>
      </c>
      <c r="C19" s="200">
        <v>21124006.340000004</v>
      </c>
      <c r="D19" s="200">
        <v>258968565.37</v>
      </c>
      <c r="E19" s="200">
        <v>233190952.77000001</v>
      </c>
      <c r="F19" s="200">
        <v>178837692.06000003</v>
      </c>
      <c r="G19" s="200">
        <v>343408665.75</v>
      </c>
      <c r="H19" s="200">
        <v>235655859.80999997</v>
      </c>
      <c r="I19" s="200">
        <v>249501464.61000001</v>
      </c>
      <c r="J19" s="200">
        <v>191771504.94999999</v>
      </c>
      <c r="K19" s="200">
        <v>480286557.25999999</v>
      </c>
    </row>
    <row r="20" spans="1:11" ht="13.5" customHeight="1">
      <c r="A20" s="76" t="s">
        <v>28</v>
      </c>
      <c r="B20" s="196">
        <f t="shared" si="1"/>
        <v>6745657689.1499996</v>
      </c>
      <c r="C20" s="197">
        <v>367494249.54999995</v>
      </c>
      <c r="D20" s="197">
        <v>535324064.58000004</v>
      </c>
      <c r="E20" s="197">
        <v>636621642.38</v>
      </c>
      <c r="F20" s="197">
        <v>785589976.44000006</v>
      </c>
      <c r="G20" s="197">
        <v>1170278600.0500002</v>
      </c>
      <c r="H20" s="197">
        <v>872116875.66000009</v>
      </c>
      <c r="I20" s="197">
        <v>780670596.27999997</v>
      </c>
      <c r="J20" s="197">
        <v>692106882.74999988</v>
      </c>
      <c r="K20" s="197">
        <v>905454801.46000004</v>
      </c>
    </row>
    <row r="21" spans="1:11" ht="13.5" customHeight="1">
      <c r="A21" s="76" t="s">
        <v>29</v>
      </c>
      <c r="B21" s="196">
        <f t="shared" si="1"/>
        <v>6852917342.1700001</v>
      </c>
      <c r="C21" s="200">
        <v>773880322.57000005</v>
      </c>
      <c r="D21" s="200">
        <v>755927936.08000004</v>
      </c>
      <c r="E21" s="200">
        <v>617135636.94000006</v>
      </c>
      <c r="F21" s="200">
        <v>556833490.68999994</v>
      </c>
      <c r="G21" s="200">
        <v>752968593.94000006</v>
      </c>
      <c r="H21" s="200">
        <v>833268411.28999996</v>
      </c>
      <c r="I21" s="200">
        <v>783257806.26999998</v>
      </c>
      <c r="J21" s="200">
        <v>722727405.64999998</v>
      </c>
      <c r="K21" s="200">
        <v>1056917738.74</v>
      </c>
    </row>
    <row r="22" spans="1:11" ht="25.5" customHeight="1">
      <c r="A22" s="207" t="s">
        <v>216</v>
      </c>
      <c r="B22" s="196">
        <f t="shared" si="1"/>
        <v>3299594341.9399996</v>
      </c>
      <c r="C22" s="200">
        <v>100876261.55</v>
      </c>
      <c r="D22" s="200">
        <v>484516786.63999999</v>
      </c>
      <c r="E22" s="200">
        <v>320304978.04000002</v>
      </c>
      <c r="F22" s="200">
        <v>274691110.18999994</v>
      </c>
      <c r="G22" s="200">
        <v>355064175.15000004</v>
      </c>
      <c r="H22" s="200">
        <v>240089546.79999998</v>
      </c>
      <c r="I22" s="200">
        <v>545606410.06999993</v>
      </c>
      <c r="J22" s="200">
        <v>274244322.21999997</v>
      </c>
      <c r="K22" s="200">
        <v>704200751.27999997</v>
      </c>
    </row>
    <row r="23" spans="1:11" ht="13.5" customHeight="1">
      <c r="A23" s="76" t="s">
        <v>32</v>
      </c>
      <c r="B23" s="196">
        <f t="shared" si="1"/>
        <v>8600341335.2800007</v>
      </c>
      <c r="C23" s="197">
        <v>1629575447.0599999</v>
      </c>
      <c r="D23" s="197">
        <v>555746358.9799999</v>
      </c>
      <c r="E23" s="197">
        <v>718262970.6400001</v>
      </c>
      <c r="F23" s="197">
        <v>956303329.12999988</v>
      </c>
      <c r="G23" s="197">
        <v>606022373.77999997</v>
      </c>
      <c r="H23" s="197">
        <v>807289856.54999995</v>
      </c>
      <c r="I23" s="197">
        <v>1272310671.29</v>
      </c>
      <c r="J23" s="197">
        <v>962938279.25999987</v>
      </c>
      <c r="K23" s="197">
        <v>1091892048.5900002</v>
      </c>
    </row>
    <row r="24" spans="1:11" ht="13.5" customHeight="1">
      <c r="A24" s="76" t="s">
        <v>33</v>
      </c>
      <c r="B24" s="196">
        <f t="shared" si="1"/>
        <v>30919669965.389999</v>
      </c>
      <c r="C24" s="197">
        <v>3570275641.2999997</v>
      </c>
      <c r="D24" s="197">
        <v>2947102575.7599993</v>
      </c>
      <c r="E24" s="197">
        <v>3848800088.1299996</v>
      </c>
      <c r="F24" s="197">
        <v>3358289320.98</v>
      </c>
      <c r="G24" s="197">
        <v>2789054601.5699997</v>
      </c>
      <c r="H24" s="197">
        <v>3387323476.5300002</v>
      </c>
      <c r="I24" s="197">
        <v>3017688141.6599998</v>
      </c>
      <c r="J24" s="197">
        <v>5285864287.8100004</v>
      </c>
      <c r="K24" s="197">
        <v>2715271831.6499996</v>
      </c>
    </row>
    <row r="25" spans="1:11" s="73" customFormat="1" ht="13.5" customHeight="1">
      <c r="A25" s="75" t="s">
        <v>34</v>
      </c>
      <c r="B25" s="196">
        <f t="shared" si="1"/>
        <v>31810898471.68</v>
      </c>
      <c r="C25" s="201">
        <v>1344230088.3200002</v>
      </c>
      <c r="D25" s="201">
        <v>1628910322.1699991</v>
      </c>
      <c r="E25" s="201">
        <v>2857872952.1599989</v>
      </c>
      <c r="F25" s="201">
        <v>3132489372.079999</v>
      </c>
      <c r="G25" s="201">
        <v>4217592597.9499998</v>
      </c>
      <c r="H25" s="201">
        <v>4376156304.0900021</v>
      </c>
      <c r="I25" s="201">
        <v>4867715730.2299995</v>
      </c>
      <c r="J25" s="201">
        <v>3590385142.6700006</v>
      </c>
      <c r="K25" s="201">
        <v>5795545962.0100021</v>
      </c>
    </row>
    <row r="26" spans="1:11" ht="13.5" customHeight="1">
      <c r="A26" s="76" t="s">
        <v>35</v>
      </c>
      <c r="B26" s="196">
        <f t="shared" si="1"/>
        <v>6452208852.9800005</v>
      </c>
      <c r="C26" s="200">
        <v>241628717.21999997</v>
      </c>
      <c r="D26" s="200">
        <v>390825002.70000005</v>
      </c>
      <c r="E26" s="200">
        <v>684772126.86000001</v>
      </c>
      <c r="F26" s="200">
        <v>663244588.7299999</v>
      </c>
      <c r="G26" s="200">
        <v>992429261.77999985</v>
      </c>
      <c r="H26" s="200">
        <v>1212247944.2700005</v>
      </c>
      <c r="I26" s="200">
        <v>986262609</v>
      </c>
      <c r="J26" s="200">
        <v>633147588.93000007</v>
      </c>
      <c r="K26" s="200">
        <v>647651013.49000001</v>
      </c>
    </row>
    <row r="27" spans="1:11" ht="13.5" customHeight="1">
      <c r="A27" s="76" t="s">
        <v>36</v>
      </c>
      <c r="B27" s="196">
        <f t="shared" si="1"/>
        <v>2173463826.3899999</v>
      </c>
      <c r="C27" s="197">
        <v>135439401.69</v>
      </c>
      <c r="D27" s="197">
        <v>102807605.64999999</v>
      </c>
      <c r="E27" s="197">
        <v>309031742.00999999</v>
      </c>
      <c r="F27" s="197">
        <v>128794020.88999999</v>
      </c>
      <c r="G27" s="197">
        <v>183330572.56999999</v>
      </c>
      <c r="H27" s="197">
        <v>376013346.50999999</v>
      </c>
      <c r="I27" s="197">
        <v>126123668.53</v>
      </c>
      <c r="J27" s="197">
        <v>170925169.41</v>
      </c>
      <c r="K27" s="197">
        <v>640998299.12999988</v>
      </c>
    </row>
    <row r="28" spans="1:11" ht="13.5" customHeight="1">
      <c r="A28" s="76" t="s">
        <v>37</v>
      </c>
      <c r="B28" s="196">
        <f t="shared" si="1"/>
        <v>1567487973.2800002</v>
      </c>
      <c r="C28" s="200">
        <v>129381746.61</v>
      </c>
      <c r="D28" s="200">
        <v>132268464.50000001</v>
      </c>
      <c r="E28" s="200">
        <v>168460836.32000002</v>
      </c>
      <c r="F28" s="200">
        <v>219930862.24000001</v>
      </c>
      <c r="G28" s="200">
        <v>158177258.34</v>
      </c>
      <c r="H28" s="200">
        <v>250045145.29000002</v>
      </c>
      <c r="I28" s="200">
        <v>173171431.61000001</v>
      </c>
      <c r="J28" s="200">
        <v>184548136.57999998</v>
      </c>
      <c r="K28" s="200">
        <v>151504091.78999999</v>
      </c>
    </row>
    <row r="29" spans="1:11" ht="13.5" customHeight="1">
      <c r="A29" s="76" t="s">
        <v>38</v>
      </c>
      <c r="B29" s="196">
        <f t="shared" si="1"/>
        <v>8854205817.0800018</v>
      </c>
      <c r="C29" s="200">
        <v>237733433.99000001</v>
      </c>
      <c r="D29" s="200">
        <v>238245244.28999999</v>
      </c>
      <c r="E29" s="200">
        <v>175853984.50999999</v>
      </c>
      <c r="F29" s="200">
        <v>662417144.16999996</v>
      </c>
      <c r="G29" s="200">
        <v>1780445362.05</v>
      </c>
      <c r="H29" s="200">
        <v>1365290266.27</v>
      </c>
      <c r="I29" s="200">
        <v>1610289875.1199999</v>
      </c>
      <c r="J29" s="200">
        <v>725289133.88</v>
      </c>
      <c r="K29" s="200">
        <v>2058641372.8000002</v>
      </c>
    </row>
    <row r="30" spans="1:11" ht="13.5" customHeight="1">
      <c r="A30" s="76" t="s">
        <v>150</v>
      </c>
      <c r="B30" s="196">
        <f t="shared" si="1"/>
        <v>278027314.16999996</v>
      </c>
      <c r="C30" s="197">
        <v>9969011.6999999993</v>
      </c>
      <c r="D30" s="197">
        <v>11620133.219999999</v>
      </c>
      <c r="E30" s="197">
        <v>19503377.460000001</v>
      </c>
      <c r="F30" s="197">
        <v>34802823.57</v>
      </c>
      <c r="G30" s="197">
        <v>15396959.229999999</v>
      </c>
      <c r="H30" s="197">
        <v>22861854.120000001</v>
      </c>
      <c r="I30" s="197">
        <v>49066684.469999999</v>
      </c>
      <c r="J30" s="197">
        <v>29386229.969999999</v>
      </c>
      <c r="K30" s="197">
        <v>85420240.430000007</v>
      </c>
    </row>
    <row r="31" spans="1:11" ht="13.5" customHeight="1">
      <c r="A31" s="76" t="s">
        <v>40</v>
      </c>
      <c r="B31" s="196">
        <f t="shared" si="1"/>
        <v>2166511578.3000002</v>
      </c>
      <c r="C31" s="197">
        <v>86416602.079999983</v>
      </c>
      <c r="D31" s="197">
        <v>25338149.630000003</v>
      </c>
      <c r="E31" s="197">
        <v>370064386.22999996</v>
      </c>
      <c r="F31" s="197">
        <v>172912496.76000002</v>
      </c>
      <c r="G31" s="197">
        <v>36765869.039999999</v>
      </c>
      <c r="H31" s="197">
        <v>34418525.43</v>
      </c>
      <c r="I31" s="197">
        <v>322650828.68000001</v>
      </c>
      <c r="J31" s="197">
        <v>606795854.18000019</v>
      </c>
      <c r="K31" s="197">
        <v>511148866.26999998</v>
      </c>
    </row>
    <row r="32" spans="1:11" ht="13.5" customHeight="1">
      <c r="A32" s="76" t="s">
        <v>41</v>
      </c>
      <c r="B32" s="196">
        <f t="shared" si="1"/>
        <v>5492096241.2800007</v>
      </c>
      <c r="C32" s="197">
        <v>295315755.31999999</v>
      </c>
      <c r="D32" s="197">
        <v>403794350.19000006</v>
      </c>
      <c r="E32" s="197">
        <v>606189580.56999993</v>
      </c>
      <c r="F32" s="197">
        <v>638328897.62000012</v>
      </c>
      <c r="G32" s="197">
        <v>568403289.82000005</v>
      </c>
      <c r="H32" s="197">
        <v>637411830.01000011</v>
      </c>
      <c r="I32" s="197">
        <v>844177704.21999991</v>
      </c>
      <c r="J32" s="197">
        <v>687523868.34000003</v>
      </c>
      <c r="K32" s="197">
        <v>810950965.19000018</v>
      </c>
    </row>
    <row r="33" spans="1:11" ht="13.5" customHeight="1">
      <c r="A33" s="177" t="s">
        <v>159</v>
      </c>
      <c r="B33" s="215">
        <f t="shared" si="1"/>
        <v>0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</row>
    <row r="34" spans="1:11" ht="13.5" customHeight="1">
      <c r="A34" s="76" t="s">
        <v>160</v>
      </c>
      <c r="B34" s="196">
        <f t="shared" si="1"/>
        <v>4826896868.1999998</v>
      </c>
      <c r="C34" s="197">
        <v>208345419.71000004</v>
      </c>
      <c r="D34" s="197">
        <v>324011371.98999995</v>
      </c>
      <c r="E34" s="197">
        <v>523996918.20000011</v>
      </c>
      <c r="F34" s="197">
        <v>612058538.10000002</v>
      </c>
      <c r="G34" s="197">
        <v>482644025.12</v>
      </c>
      <c r="H34" s="197">
        <v>477867392.19000006</v>
      </c>
      <c r="I34" s="197">
        <v>755972928.60000002</v>
      </c>
      <c r="J34" s="197">
        <v>552769161.38</v>
      </c>
      <c r="K34" s="197">
        <v>889231112.90999997</v>
      </c>
    </row>
    <row r="35" spans="1:11" s="73" customFormat="1" ht="13.5" customHeight="1">
      <c r="A35" s="75" t="s">
        <v>43</v>
      </c>
      <c r="B35" s="196">
        <f t="shared" si="1"/>
        <v>379528185786.80005</v>
      </c>
      <c r="C35" s="201">
        <v>40623417984.229996</v>
      </c>
      <c r="D35" s="201">
        <v>35252600480.900017</v>
      </c>
      <c r="E35" s="201">
        <v>44255916103.75</v>
      </c>
      <c r="F35" s="201">
        <v>40101254416.239998</v>
      </c>
      <c r="G35" s="201">
        <v>60302538690.109993</v>
      </c>
      <c r="H35" s="201">
        <v>36675397673.200005</v>
      </c>
      <c r="I35" s="201">
        <v>40734228906.32</v>
      </c>
      <c r="J35" s="201">
        <v>52437005482.769997</v>
      </c>
      <c r="K35" s="201">
        <v>29145826049.280003</v>
      </c>
    </row>
    <row r="36" spans="1:11" ht="13.5" customHeight="1">
      <c r="A36" s="76" t="s">
        <v>44</v>
      </c>
      <c r="B36" s="196">
        <f t="shared" si="1"/>
        <v>106446918223.44998</v>
      </c>
      <c r="C36" s="197">
        <v>12638136853.089998</v>
      </c>
      <c r="D36" s="197">
        <v>11194315552.82</v>
      </c>
      <c r="E36" s="197">
        <v>11660991341.940002</v>
      </c>
      <c r="F36" s="197">
        <v>9614319619.6000004</v>
      </c>
      <c r="G36" s="197">
        <v>13468203166.269999</v>
      </c>
      <c r="H36" s="197">
        <v>12067433984.969999</v>
      </c>
      <c r="I36" s="197">
        <v>11843192196.079998</v>
      </c>
      <c r="J36" s="197">
        <v>12651091277.749998</v>
      </c>
      <c r="K36" s="197">
        <v>11309234230.929998</v>
      </c>
    </row>
    <row r="37" spans="1:11" ht="13.5" customHeight="1">
      <c r="A37" s="76" t="s">
        <v>45</v>
      </c>
      <c r="B37" s="196">
        <f t="shared" si="1"/>
        <v>120654412054.74002</v>
      </c>
      <c r="C37" s="197">
        <v>11694660549.959999</v>
      </c>
      <c r="D37" s="197">
        <v>13113800528.310001</v>
      </c>
      <c r="E37" s="197">
        <v>12792499126.950001</v>
      </c>
      <c r="F37" s="197">
        <v>16200662449.719997</v>
      </c>
      <c r="G37" s="197">
        <v>11703368006.450001</v>
      </c>
      <c r="H37" s="197">
        <v>12775775339.459999</v>
      </c>
      <c r="I37" s="197">
        <v>14586761019.980003</v>
      </c>
      <c r="J37" s="197">
        <v>14722708670.799999</v>
      </c>
      <c r="K37" s="197">
        <v>13064176363.110004</v>
      </c>
    </row>
    <row r="38" spans="1:11" ht="13.5" customHeight="1">
      <c r="A38" s="76" t="s">
        <v>48</v>
      </c>
      <c r="B38" s="196">
        <f t="shared" si="1"/>
        <v>11340194400.1</v>
      </c>
      <c r="C38" s="197">
        <v>1218358049.9000001</v>
      </c>
      <c r="D38" s="197">
        <v>1216150458.0900002</v>
      </c>
      <c r="E38" s="197">
        <v>1217237282.48</v>
      </c>
      <c r="F38" s="197">
        <v>1347923626.7800002</v>
      </c>
      <c r="G38" s="197">
        <v>1229295086.5799999</v>
      </c>
      <c r="H38" s="197">
        <v>1247472647.0699999</v>
      </c>
      <c r="I38" s="197">
        <v>1232749928.45</v>
      </c>
      <c r="J38" s="197">
        <v>1249912809.49</v>
      </c>
      <c r="K38" s="197">
        <v>1381094511.26</v>
      </c>
    </row>
    <row r="39" spans="1:11" ht="13.5" customHeight="1">
      <c r="A39" s="76" t="s">
        <v>112</v>
      </c>
      <c r="B39" s="196">
        <f t="shared" si="1"/>
        <v>82831424228.660004</v>
      </c>
      <c r="C39" s="197">
        <v>7768097220.3100004</v>
      </c>
      <c r="D39" s="197">
        <v>7924724648.4899998</v>
      </c>
      <c r="E39" s="197">
        <v>8764036821.8099995</v>
      </c>
      <c r="F39" s="197">
        <v>9374341962.4099998</v>
      </c>
      <c r="G39" s="197">
        <v>8157248750.6199989</v>
      </c>
      <c r="H39" s="197">
        <v>7445216328.9299994</v>
      </c>
      <c r="I39" s="197">
        <v>10984033604.789999</v>
      </c>
      <c r="J39" s="197">
        <v>21245734825.490002</v>
      </c>
      <c r="K39" s="197">
        <v>1167990065.8099999</v>
      </c>
    </row>
    <row r="40" spans="1:11" ht="13.5" customHeight="1">
      <c r="A40" s="76" t="s">
        <v>50</v>
      </c>
      <c r="B40" s="196">
        <f t="shared" si="1"/>
        <v>35531630119.280006</v>
      </c>
      <c r="C40" s="197">
        <v>5852365680.8000002</v>
      </c>
      <c r="D40" s="197">
        <v>52395393.010000005</v>
      </c>
      <c r="E40" s="197">
        <v>5859691187.4099998</v>
      </c>
      <c r="F40" s="197">
        <v>97395393.010000005</v>
      </c>
      <c r="G40" s="197">
        <v>23460200893.009998</v>
      </c>
      <c r="H40" s="197">
        <v>52395393.010000005</v>
      </c>
      <c r="I40" s="197">
        <v>52395393.010000005</v>
      </c>
      <c r="J40" s="197">
        <v>52395393.010000005</v>
      </c>
      <c r="K40" s="197">
        <v>52395393.010000005</v>
      </c>
    </row>
    <row r="41" spans="1:11" ht="13.5" customHeight="1">
      <c r="A41" s="76" t="s">
        <v>6</v>
      </c>
      <c r="B41" s="196">
        <f t="shared" si="1"/>
        <v>11307408707.02</v>
      </c>
      <c r="C41" s="197">
        <v>1151803719.5699999</v>
      </c>
      <c r="D41" s="197">
        <v>1226609973.1700001</v>
      </c>
      <c r="E41" s="197">
        <v>2933669895.6799998</v>
      </c>
      <c r="F41" s="197">
        <v>1881022034.28</v>
      </c>
      <c r="G41" s="197">
        <v>1281026019.6199999</v>
      </c>
      <c r="H41" s="197">
        <v>565522645.67999995</v>
      </c>
      <c r="I41" s="197">
        <v>755645530.19000006</v>
      </c>
      <c r="J41" s="197">
        <v>931037744.88</v>
      </c>
      <c r="K41" s="197">
        <v>581071143.95000005</v>
      </c>
    </row>
    <row r="42" spans="1:11" ht="13.5" customHeight="1">
      <c r="A42" s="76" t="s">
        <v>46</v>
      </c>
      <c r="B42" s="196">
        <f t="shared" si="1"/>
        <v>564459545.48000002</v>
      </c>
      <c r="C42" s="197">
        <v>41217527.93</v>
      </c>
      <c r="D42" s="197">
        <v>83827896.689999998</v>
      </c>
      <c r="E42" s="197">
        <v>99426505.75</v>
      </c>
      <c r="F42" s="197">
        <v>23012965.790000003</v>
      </c>
      <c r="G42" s="197">
        <v>81409257.090000004</v>
      </c>
      <c r="H42" s="197">
        <v>67505797.870000005</v>
      </c>
      <c r="I42" s="197">
        <v>125742542.72</v>
      </c>
      <c r="J42" s="197">
        <v>10190774.449999999</v>
      </c>
      <c r="K42" s="197">
        <v>32126277.190000001</v>
      </c>
    </row>
    <row r="43" spans="1:11" ht="13.5" customHeight="1">
      <c r="A43" s="76" t="s">
        <v>113</v>
      </c>
      <c r="B43" s="196">
        <f t="shared" si="1"/>
        <v>10851738508.07</v>
      </c>
      <c r="C43" s="197">
        <v>258778382.67000002</v>
      </c>
      <c r="D43" s="197">
        <v>440776030.32000005</v>
      </c>
      <c r="E43" s="197">
        <v>928363941.7299999</v>
      </c>
      <c r="F43" s="197">
        <v>1562576364.6500001</v>
      </c>
      <c r="G43" s="197">
        <v>921787510.46999991</v>
      </c>
      <c r="H43" s="197">
        <v>2454075536.21</v>
      </c>
      <c r="I43" s="197">
        <v>1153708691.1000001</v>
      </c>
      <c r="J43" s="197">
        <v>1573933986.8999999</v>
      </c>
      <c r="K43" s="197">
        <v>1557738064.02</v>
      </c>
    </row>
    <row r="44" spans="1:11" s="73" customFormat="1" ht="13.5" customHeight="1">
      <c r="A44" s="75" t="s">
        <v>51</v>
      </c>
      <c r="B44" s="196">
        <f t="shared" si="1"/>
        <v>42905920173.279999</v>
      </c>
      <c r="C44" s="201">
        <v>1655990370.9300001</v>
      </c>
      <c r="D44" s="201">
        <v>4299974685.5900002</v>
      </c>
      <c r="E44" s="201">
        <v>7799699533.5200005</v>
      </c>
      <c r="F44" s="201">
        <v>5469307537.8099995</v>
      </c>
      <c r="G44" s="201">
        <v>2560415628.9099998</v>
      </c>
      <c r="H44" s="201">
        <v>7157092981.2700005</v>
      </c>
      <c r="I44" s="201">
        <v>2783747813.6900001</v>
      </c>
      <c r="J44" s="201">
        <v>2595160316.0299997</v>
      </c>
      <c r="K44" s="201">
        <v>8584531305.5300007</v>
      </c>
    </row>
    <row r="45" spans="1:11" ht="13.5" customHeight="1">
      <c r="A45" s="76" t="s">
        <v>53</v>
      </c>
      <c r="B45" s="196">
        <f t="shared" si="1"/>
        <v>1221866620.71</v>
      </c>
      <c r="C45" s="197">
        <v>40416804.549999997</v>
      </c>
      <c r="D45" s="197">
        <v>62427035.900000006</v>
      </c>
      <c r="E45" s="197">
        <v>255146263.72999999</v>
      </c>
      <c r="F45" s="197">
        <v>4966092</v>
      </c>
      <c r="G45" s="197">
        <v>145949639.53999999</v>
      </c>
      <c r="H45" s="197">
        <v>207485441.27000001</v>
      </c>
      <c r="I45" s="197">
        <v>386526190.44</v>
      </c>
      <c r="J45" s="197">
        <v>24846883.469999999</v>
      </c>
      <c r="K45" s="197">
        <v>94102269.810000002</v>
      </c>
    </row>
    <row r="46" spans="1:11" ht="13.5" customHeight="1">
      <c r="A46" s="76" t="s">
        <v>54</v>
      </c>
      <c r="B46" s="196">
        <f t="shared" si="1"/>
        <v>4891887927.75</v>
      </c>
      <c r="C46" s="197">
        <v>421958719.67999995</v>
      </c>
      <c r="D46" s="197">
        <v>377863588.26999998</v>
      </c>
      <c r="E46" s="197">
        <v>552152861.5</v>
      </c>
      <c r="F46" s="197">
        <v>621159647.96000004</v>
      </c>
      <c r="G46" s="197">
        <v>597389160.32999992</v>
      </c>
      <c r="H46" s="197">
        <v>653586324.63999999</v>
      </c>
      <c r="I46" s="197">
        <v>475063965.18999994</v>
      </c>
      <c r="J46" s="197">
        <v>681294216.51999998</v>
      </c>
      <c r="K46" s="197">
        <v>511419443.65999997</v>
      </c>
    </row>
    <row r="47" spans="1:11" ht="13.5" customHeight="1">
      <c r="A47" s="76" t="s">
        <v>55</v>
      </c>
      <c r="B47" s="196">
        <f t="shared" si="1"/>
        <v>13230961344</v>
      </c>
      <c r="C47" s="197">
        <v>827128401</v>
      </c>
      <c r="D47" s="197">
        <v>1189802475</v>
      </c>
      <c r="E47" s="197">
        <v>902567020.88</v>
      </c>
      <c r="F47" s="197">
        <v>854571214.10000002</v>
      </c>
      <c r="G47" s="197">
        <v>1044875012.74</v>
      </c>
      <c r="H47" s="197">
        <v>905189269.22000003</v>
      </c>
      <c r="I47" s="197">
        <v>901191432.58000004</v>
      </c>
      <c r="J47" s="197">
        <v>879389871.14999998</v>
      </c>
      <c r="K47" s="197">
        <v>5726246647.3299999</v>
      </c>
    </row>
    <row r="48" spans="1:11" ht="13.5" customHeight="1">
      <c r="A48" s="76" t="s">
        <v>56</v>
      </c>
      <c r="B48" s="196">
        <f t="shared" si="1"/>
        <v>23057420387.489998</v>
      </c>
      <c r="C48" s="197">
        <v>241486445.69999999</v>
      </c>
      <c r="D48" s="197">
        <v>2669881586.4200001</v>
      </c>
      <c r="E48" s="197">
        <v>6069833387.4099998</v>
      </c>
      <c r="F48" s="197">
        <v>3863610583.75</v>
      </c>
      <c r="G48" s="197">
        <v>752201816.30000007</v>
      </c>
      <c r="H48" s="201">
        <v>5389848052.8099995</v>
      </c>
      <c r="I48" s="201">
        <v>858166225.48000002</v>
      </c>
      <c r="J48" s="201">
        <v>1009629344.89</v>
      </c>
      <c r="K48" s="201">
        <v>2202762944.73</v>
      </c>
    </row>
    <row r="49" spans="1:11" ht="13.5" customHeight="1">
      <c r="A49" s="76" t="s">
        <v>170</v>
      </c>
      <c r="B49" s="196">
        <f t="shared" si="1"/>
        <v>465000000</v>
      </c>
      <c r="C49" s="197">
        <v>125000000</v>
      </c>
      <c r="D49" s="198">
        <v>0</v>
      </c>
      <c r="E49" s="197">
        <v>20000000</v>
      </c>
      <c r="F49" s="197">
        <v>125000000</v>
      </c>
      <c r="G49" s="197">
        <v>20000000</v>
      </c>
      <c r="H49" s="198">
        <v>0</v>
      </c>
      <c r="I49" s="197">
        <v>125000000</v>
      </c>
      <c r="J49" s="198">
        <v>0</v>
      </c>
      <c r="K49" s="197">
        <v>50000000</v>
      </c>
    </row>
    <row r="50" spans="1:11" ht="13.5" customHeight="1">
      <c r="A50" s="76" t="s">
        <v>162</v>
      </c>
      <c r="B50" s="196">
        <f t="shared" si="1"/>
        <v>38783893.329999998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  <c r="H50" s="201">
        <v>983893.33</v>
      </c>
      <c r="I50" s="201">
        <v>37800000</v>
      </c>
      <c r="J50" s="201">
        <v>0</v>
      </c>
      <c r="K50" s="201">
        <v>0</v>
      </c>
    </row>
    <row r="51" spans="1:11" s="73" customFormat="1" ht="13.5" customHeight="1">
      <c r="A51" s="75" t="s">
        <v>59</v>
      </c>
      <c r="B51" s="196">
        <f t="shared" si="1"/>
        <v>14019091259.369999</v>
      </c>
      <c r="C51" s="201">
        <v>313186311.92000002</v>
      </c>
      <c r="D51" s="201">
        <v>1483198389.6999996</v>
      </c>
      <c r="E51" s="201">
        <v>1121670481.1900001</v>
      </c>
      <c r="F51" s="201">
        <v>1671916442.7800007</v>
      </c>
      <c r="G51" s="201">
        <v>1925888937.6000001</v>
      </c>
      <c r="H51" s="201">
        <v>1916619702.0699999</v>
      </c>
      <c r="I51" s="201">
        <v>1592506846.3200002</v>
      </c>
      <c r="J51" s="201">
        <v>1727738727.0599999</v>
      </c>
      <c r="K51" s="201">
        <v>2266365420.7299995</v>
      </c>
    </row>
    <row r="52" spans="1:11" ht="13.5" customHeight="1">
      <c r="A52" s="76" t="s">
        <v>60</v>
      </c>
      <c r="B52" s="196">
        <f t="shared" si="1"/>
        <v>2120023336.71</v>
      </c>
      <c r="C52" s="200">
        <v>137673748.81999999</v>
      </c>
      <c r="D52" s="200">
        <v>289548153.81999999</v>
      </c>
      <c r="E52" s="200">
        <v>154590894.44</v>
      </c>
      <c r="F52" s="200">
        <v>198513841.96000004</v>
      </c>
      <c r="G52" s="200">
        <v>95197510.709999993</v>
      </c>
      <c r="H52" s="200">
        <v>185753946.42000002</v>
      </c>
      <c r="I52" s="200">
        <v>366906967.13999993</v>
      </c>
      <c r="J52" s="200">
        <v>377043980.06</v>
      </c>
      <c r="K52" s="200">
        <v>314794293.34000003</v>
      </c>
    </row>
    <row r="53" spans="1:11" ht="13.5" customHeight="1">
      <c r="A53" s="76" t="s">
        <v>171</v>
      </c>
      <c r="B53" s="196">
        <f t="shared" si="1"/>
        <v>1093111102.54</v>
      </c>
      <c r="C53" s="197">
        <v>13614210.59</v>
      </c>
      <c r="D53" s="197">
        <v>203049487.59999999</v>
      </c>
      <c r="E53" s="197">
        <v>30836609.789999999</v>
      </c>
      <c r="F53" s="197">
        <v>76114669.25999999</v>
      </c>
      <c r="G53" s="197">
        <v>325134322.50000006</v>
      </c>
      <c r="H53" s="197">
        <v>80112867.810000002</v>
      </c>
      <c r="I53" s="197">
        <v>222691391.88</v>
      </c>
      <c r="J53" s="197">
        <v>102860108.73</v>
      </c>
      <c r="K53" s="197">
        <v>38697434.380000003</v>
      </c>
    </row>
    <row r="54" spans="1:11" ht="13.5" customHeight="1">
      <c r="A54" s="76" t="s">
        <v>114</v>
      </c>
      <c r="B54" s="196">
        <f t="shared" si="1"/>
        <v>1435747856.9599998</v>
      </c>
      <c r="C54" s="197">
        <v>84481752.409999996</v>
      </c>
      <c r="D54" s="197">
        <v>370051149.51999998</v>
      </c>
      <c r="E54" s="197">
        <v>65886980.159999996</v>
      </c>
      <c r="F54" s="197">
        <v>4872332.1399999997</v>
      </c>
      <c r="G54" s="197">
        <v>423025319.19</v>
      </c>
      <c r="H54" s="197">
        <v>149802679.88</v>
      </c>
      <c r="I54" s="197">
        <v>51005104.219999999</v>
      </c>
      <c r="J54" s="197">
        <v>153655107.79999998</v>
      </c>
      <c r="K54" s="197">
        <v>132967431.64</v>
      </c>
    </row>
    <row r="55" spans="1:11" ht="13.5" customHeight="1">
      <c r="A55" s="76" t="s">
        <v>115</v>
      </c>
      <c r="B55" s="196">
        <f t="shared" si="1"/>
        <v>4372049688.1399994</v>
      </c>
      <c r="C55" s="197">
        <v>6535146.3300000001</v>
      </c>
      <c r="D55" s="197">
        <v>236288800.38999999</v>
      </c>
      <c r="E55" s="197">
        <v>507137077.91000003</v>
      </c>
      <c r="F55" s="197">
        <v>833174464.88999999</v>
      </c>
      <c r="G55" s="197">
        <v>656739873.53999996</v>
      </c>
      <c r="H55" s="197">
        <v>450835891.75999993</v>
      </c>
      <c r="I55" s="197">
        <v>160286116.13000003</v>
      </c>
      <c r="J55" s="197">
        <v>569293730.80999994</v>
      </c>
      <c r="K55" s="197">
        <v>951758586.38</v>
      </c>
    </row>
    <row r="56" spans="1:11" ht="13.5" customHeight="1">
      <c r="A56" s="76" t="s">
        <v>64</v>
      </c>
      <c r="B56" s="196">
        <f t="shared" si="1"/>
        <v>1293318713.4699998</v>
      </c>
      <c r="C56" s="197">
        <v>29969885.550000001</v>
      </c>
      <c r="D56" s="197">
        <v>72680852.090000004</v>
      </c>
      <c r="E56" s="197">
        <v>116478789.56999999</v>
      </c>
      <c r="F56" s="197">
        <v>226916262.14000002</v>
      </c>
      <c r="G56" s="197">
        <v>131360569.54000001</v>
      </c>
      <c r="H56" s="197">
        <v>185493291.78999999</v>
      </c>
      <c r="I56" s="197">
        <v>152290511.64999998</v>
      </c>
      <c r="J56" s="197">
        <v>193126195.33000004</v>
      </c>
      <c r="K56" s="197">
        <v>185002355.81</v>
      </c>
    </row>
    <row r="57" spans="1:11" ht="13.5" customHeight="1">
      <c r="A57" s="76" t="s">
        <v>65</v>
      </c>
      <c r="B57" s="196">
        <f t="shared" si="1"/>
        <v>1343866617.8500004</v>
      </c>
      <c r="C57" s="200">
        <v>11394430.220000001</v>
      </c>
      <c r="D57" s="200">
        <v>218912174.26000002</v>
      </c>
      <c r="E57" s="200">
        <v>95417209.840000004</v>
      </c>
      <c r="F57" s="200">
        <v>47086244.380000003</v>
      </c>
      <c r="G57" s="200">
        <v>7878649.0099999998</v>
      </c>
      <c r="H57" s="200">
        <v>442640120.39000005</v>
      </c>
      <c r="I57" s="200">
        <v>397664216.44</v>
      </c>
      <c r="J57" s="200">
        <v>77816522.920000002</v>
      </c>
      <c r="K57" s="200">
        <v>45057050.390000001</v>
      </c>
    </row>
    <row r="58" spans="1:11" ht="13.5" customHeight="1">
      <c r="A58" s="76" t="s">
        <v>191</v>
      </c>
      <c r="B58" s="196">
        <f t="shared" si="1"/>
        <v>291969682.20000005</v>
      </c>
      <c r="C58" s="197">
        <v>1691900</v>
      </c>
      <c r="D58" s="197">
        <v>38214103.600000001</v>
      </c>
      <c r="E58" s="197">
        <v>15687280</v>
      </c>
      <c r="F58" s="197">
        <v>21124992.800000001</v>
      </c>
      <c r="G58" s="197">
        <v>40815928</v>
      </c>
      <c r="H58" s="197">
        <v>36665382.200000003</v>
      </c>
      <c r="I58" s="197">
        <v>73365177.400000006</v>
      </c>
      <c r="J58" s="197">
        <v>16477283</v>
      </c>
      <c r="K58" s="197">
        <v>47927635.200000003</v>
      </c>
    </row>
    <row r="59" spans="1:11" ht="13.5" customHeight="1">
      <c r="A59" s="76" t="s">
        <v>66</v>
      </c>
      <c r="B59" s="196">
        <f t="shared" si="1"/>
        <v>213348391.49000001</v>
      </c>
      <c r="C59" s="197">
        <v>8511344.6699999999</v>
      </c>
      <c r="D59" s="197">
        <v>32350789.850000001</v>
      </c>
      <c r="E59" s="197">
        <v>72747707.280000001</v>
      </c>
      <c r="F59" s="197">
        <v>37901888.380000003</v>
      </c>
      <c r="G59" s="197">
        <v>5837554.7400000002</v>
      </c>
      <c r="H59" s="197">
        <v>11101011.67</v>
      </c>
      <c r="I59" s="197">
        <v>3259982.71</v>
      </c>
      <c r="J59" s="197">
        <v>23768950.510000002</v>
      </c>
      <c r="K59" s="197">
        <v>17869161.68</v>
      </c>
    </row>
    <row r="60" spans="1:11" ht="13.5" customHeight="1">
      <c r="A60" s="76" t="s">
        <v>67</v>
      </c>
      <c r="B60" s="196">
        <f t="shared" si="1"/>
        <v>1855655870.0099998</v>
      </c>
      <c r="C60" s="197">
        <v>19313893.329999998</v>
      </c>
      <c r="D60" s="197">
        <v>22102878.57</v>
      </c>
      <c r="E60" s="197">
        <v>62887932.200000003</v>
      </c>
      <c r="F60" s="197">
        <v>226211746.83000001</v>
      </c>
      <c r="G60" s="197">
        <v>239899210.37</v>
      </c>
      <c r="H60" s="197">
        <v>374214510.14999998</v>
      </c>
      <c r="I60" s="197">
        <v>165037378.75</v>
      </c>
      <c r="J60" s="197">
        <v>213696847.90000001</v>
      </c>
      <c r="K60" s="197">
        <v>532291471.90999997</v>
      </c>
    </row>
    <row r="61" spans="1:11" s="73" customFormat="1" ht="13.5" customHeight="1">
      <c r="A61" s="75" t="s">
        <v>68</v>
      </c>
      <c r="B61" s="196">
        <f t="shared" si="1"/>
        <v>50582229628.729996</v>
      </c>
      <c r="C61" s="201">
        <v>2493381666.6600003</v>
      </c>
      <c r="D61" s="201">
        <v>5365434090.8400002</v>
      </c>
      <c r="E61" s="201">
        <v>3015919609.3500004</v>
      </c>
      <c r="F61" s="201">
        <v>5670732396.3400002</v>
      </c>
      <c r="G61" s="201">
        <v>4124041171.8199997</v>
      </c>
      <c r="H61" s="201">
        <v>6642811877.9200001</v>
      </c>
      <c r="I61" s="201">
        <v>7929432072.0600004</v>
      </c>
      <c r="J61" s="201">
        <v>6922968408.1700001</v>
      </c>
      <c r="K61" s="201">
        <v>8417508335.5699997</v>
      </c>
    </row>
    <row r="62" spans="1:11" ht="13.5" customHeight="1">
      <c r="A62" s="76" t="s">
        <v>116</v>
      </c>
      <c r="B62" s="196">
        <f t="shared" si="1"/>
        <v>12504745599.32</v>
      </c>
      <c r="C62" s="197">
        <v>278028176.60999995</v>
      </c>
      <c r="D62" s="197">
        <v>744317004.57000005</v>
      </c>
      <c r="E62" s="197">
        <v>729741739.25999999</v>
      </c>
      <c r="F62" s="197">
        <v>1526981160.4399998</v>
      </c>
      <c r="G62" s="197">
        <v>1033508606.39</v>
      </c>
      <c r="H62" s="197">
        <v>2061887772.8799999</v>
      </c>
      <c r="I62" s="197">
        <v>3158423032.3499999</v>
      </c>
      <c r="J62" s="197">
        <v>1493794008.1500001</v>
      </c>
      <c r="K62" s="197">
        <v>1478064098.6700003</v>
      </c>
    </row>
    <row r="63" spans="1:11" ht="13.5" customHeight="1">
      <c r="A63" s="76" t="s">
        <v>70</v>
      </c>
      <c r="B63" s="196">
        <f t="shared" si="1"/>
        <v>38077484029.409996</v>
      </c>
      <c r="C63" s="197">
        <v>2215353490.0500002</v>
      </c>
      <c r="D63" s="197">
        <v>4621117086.2699995</v>
      </c>
      <c r="E63" s="197">
        <v>2286177870.0900002</v>
      </c>
      <c r="F63" s="197">
        <v>4143751235.9000001</v>
      </c>
      <c r="G63" s="197">
        <v>3090532565.4299998</v>
      </c>
      <c r="H63" s="197">
        <v>4580924105.04</v>
      </c>
      <c r="I63" s="197">
        <v>4771009039.71</v>
      </c>
      <c r="J63" s="197">
        <v>5429174400.0200005</v>
      </c>
      <c r="K63" s="197">
        <v>6939444236.8999996</v>
      </c>
    </row>
    <row r="64" spans="1:11" ht="13.5" customHeight="1">
      <c r="A64" s="76" t="s">
        <v>117</v>
      </c>
      <c r="B64" s="215">
        <f t="shared" si="1"/>
        <v>0</v>
      </c>
      <c r="C64" s="198">
        <v>0</v>
      </c>
      <c r="D64" s="198">
        <v>0</v>
      </c>
      <c r="E64" s="198">
        <v>0</v>
      </c>
      <c r="F64" s="198">
        <v>0</v>
      </c>
      <c r="G64" s="198">
        <v>0</v>
      </c>
      <c r="H64" s="198">
        <v>0</v>
      </c>
      <c r="I64" s="198">
        <v>0</v>
      </c>
      <c r="J64" s="198">
        <v>0</v>
      </c>
      <c r="K64" s="198">
        <v>0</v>
      </c>
    </row>
    <row r="65" spans="1:16" ht="13.5" customHeight="1">
      <c r="A65" s="177" t="s">
        <v>118</v>
      </c>
      <c r="B65" s="215">
        <f t="shared" si="1"/>
        <v>0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  <c r="H65" s="198">
        <v>0</v>
      </c>
      <c r="I65" s="198">
        <v>0</v>
      </c>
      <c r="J65" s="198">
        <v>0</v>
      </c>
      <c r="K65" s="198">
        <v>0</v>
      </c>
    </row>
    <row r="66" spans="1:16" s="73" customFormat="1" ht="13.5" customHeight="1">
      <c r="A66" s="75" t="s">
        <v>72</v>
      </c>
      <c r="B66" s="196">
        <f t="shared" si="1"/>
        <v>222369415824.05002</v>
      </c>
      <c r="C66" s="201">
        <v>53805546731.419998</v>
      </c>
      <c r="D66" s="201">
        <v>14823739945.690002</v>
      </c>
      <c r="E66" s="201">
        <v>12138055661.890001</v>
      </c>
      <c r="F66" s="201">
        <v>10486983972.860001</v>
      </c>
      <c r="G66" s="201">
        <v>25914152631.299995</v>
      </c>
      <c r="H66" s="201">
        <v>33745964803.98</v>
      </c>
      <c r="I66" s="201">
        <v>32715404286.360004</v>
      </c>
      <c r="J66" s="201">
        <v>19637924947.02</v>
      </c>
      <c r="K66" s="201">
        <v>19101642843.530003</v>
      </c>
    </row>
    <row r="67" spans="1:16" ht="13.5" customHeight="1">
      <c r="A67" s="76" t="s">
        <v>119</v>
      </c>
      <c r="B67" s="196">
        <f t="shared" si="1"/>
        <v>77105716889.460007</v>
      </c>
      <c r="C67" s="197">
        <v>16662677460.549999</v>
      </c>
      <c r="D67" s="197">
        <v>7542075751.6700001</v>
      </c>
      <c r="E67" s="197">
        <v>758922057.71999991</v>
      </c>
      <c r="F67" s="197">
        <v>5371382216.0200005</v>
      </c>
      <c r="G67" s="197">
        <v>14287249139.439999</v>
      </c>
      <c r="H67" s="197">
        <v>9471631345.0699997</v>
      </c>
      <c r="I67" s="197">
        <v>14582027311.870001</v>
      </c>
      <c r="J67" s="197">
        <v>7664355371.6599998</v>
      </c>
      <c r="K67" s="197">
        <v>765396235.46000004</v>
      </c>
    </row>
    <row r="68" spans="1:16" ht="13.5" customHeight="1">
      <c r="A68" s="76" t="s">
        <v>120</v>
      </c>
      <c r="B68" s="196">
        <f t="shared" si="1"/>
        <v>143739873391.72</v>
      </c>
      <c r="C68" s="197">
        <v>36845671228.68</v>
      </c>
      <c r="D68" s="197">
        <v>7003134354.8200006</v>
      </c>
      <c r="E68" s="197">
        <v>11278785496.200001</v>
      </c>
      <c r="F68" s="197">
        <v>4500826540.4499998</v>
      </c>
      <c r="G68" s="197">
        <v>11575116529.169998</v>
      </c>
      <c r="H68" s="197">
        <v>24213693307.07</v>
      </c>
      <c r="I68" s="197">
        <v>18122330821.57</v>
      </c>
      <c r="J68" s="197">
        <v>11954507405.470001</v>
      </c>
      <c r="K68" s="197">
        <v>18245807708.290001</v>
      </c>
    </row>
    <row r="69" spans="1:16" ht="13.5" customHeight="1">
      <c r="A69" s="76" t="s">
        <v>121</v>
      </c>
      <c r="B69" s="196">
        <f t="shared" si="1"/>
        <v>1522398131.78</v>
      </c>
      <c r="C69" s="197">
        <v>297198042.19</v>
      </c>
      <c r="D69" s="197">
        <v>278529615.94999999</v>
      </c>
      <c r="E69" s="197">
        <v>100224710.38</v>
      </c>
      <c r="F69" s="197">
        <v>614775216.38999999</v>
      </c>
      <c r="G69" s="197">
        <v>51786962.689999998</v>
      </c>
      <c r="H69" s="197">
        <v>60640151.840000004</v>
      </c>
      <c r="I69" s="197">
        <v>11042764.24</v>
      </c>
      <c r="J69" s="197">
        <v>17762640.879999999</v>
      </c>
      <c r="K69" s="197">
        <v>90438027.220000014</v>
      </c>
    </row>
    <row r="70" spans="1:16" ht="24" customHeight="1">
      <c r="A70" s="207" t="s">
        <v>164</v>
      </c>
      <c r="B70" s="196">
        <f t="shared" si="1"/>
        <v>1427411.09</v>
      </c>
      <c r="C70" s="198">
        <v>0</v>
      </c>
      <c r="D70" s="197">
        <v>223.25</v>
      </c>
      <c r="E70" s="197">
        <v>123397.59</v>
      </c>
      <c r="F70" s="198">
        <v>0</v>
      </c>
      <c r="G70" s="198">
        <v>0</v>
      </c>
      <c r="H70" s="198">
        <v>0</v>
      </c>
      <c r="I70" s="197">
        <v>3388.68</v>
      </c>
      <c r="J70" s="197">
        <v>1299529.01</v>
      </c>
      <c r="K70" s="197">
        <v>872.56</v>
      </c>
      <c r="P70" s="3">
        <v>123620.84</v>
      </c>
    </row>
    <row r="71" spans="1:16" s="78" customFormat="1" ht="13.5" customHeight="1">
      <c r="A71" s="75" t="s">
        <v>76</v>
      </c>
      <c r="B71" s="196">
        <f t="shared" ref="B71:B97" si="3">SUM(C71:K71)</f>
        <v>63174705124.329994</v>
      </c>
      <c r="C71" s="201">
        <v>22829867051.84</v>
      </c>
      <c r="D71" s="201">
        <v>3078788140.4099998</v>
      </c>
      <c r="E71" s="201">
        <v>10677402557</v>
      </c>
      <c r="F71" s="201">
        <v>11034188586.1</v>
      </c>
      <c r="G71" s="201">
        <v>6450110802.3500004</v>
      </c>
      <c r="H71" s="201">
        <v>1472919133.3199999</v>
      </c>
      <c r="I71" s="201">
        <v>920691110.3499999</v>
      </c>
      <c r="J71" s="201">
        <v>3152769895.5</v>
      </c>
      <c r="K71" s="201">
        <v>3557967847.46</v>
      </c>
    </row>
    <row r="72" spans="1:16" s="73" customFormat="1" ht="13.5" customHeight="1">
      <c r="A72" s="75" t="s">
        <v>77</v>
      </c>
      <c r="B72" s="196">
        <f t="shared" si="3"/>
        <v>225782100</v>
      </c>
      <c r="C72" s="198">
        <v>0</v>
      </c>
      <c r="D72" s="198">
        <v>0</v>
      </c>
      <c r="E72" s="198">
        <v>0</v>
      </c>
      <c r="F72" s="198">
        <v>0</v>
      </c>
      <c r="G72" s="197">
        <v>225782100</v>
      </c>
      <c r="H72" s="198">
        <v>0</v>
      </c>
      <c r="I72" s="198">
        <v>0</v>
      </c>
      <c r="J72" s="198">
        <v>0</v>
      </c>
      <c r="K72" s="198">
        <v>0</v>
      </c>
    </row>
    <row r="73" spans="1:16" s="73" customFormat="1" ht="13.5" customHeight="1">
      <c r="A73" s="179" t="s">
        <v>192</v>
      </c>
      <c r="B73" s="196">
        <f t="shared" si="3"/>
        <v>225782100</v>
      </c>
      <c r="C73" s="198">
        <v>0</v>
      </c>
      <c r="D73" s="198">
        <v>0</v>
      </c>
      <c r="E73" s="198">
        <v>0</v>
      </c>
      <c r="F73" s="198">
        <v>0</v>
      </c>
      <c r="G73" s="197">
        <v>225782100</v>
      </c>
      <c r="H73" s="198">
        <v>0</v>
      </c>
      <c r="I73" s="198">
        <v>0</v>
      </c>
      <c r="J73" s="198">
        <v>0</v>
      </c>
      <c r="K73" s="198">
        <v>0</v>
      </c>
    </row>
    <row r="74" spans="1:16" ht="13.5" customHeight="1">
      <c r="A74" s="180" t="s">
        <v>193</v>
      </c>
      <c r="B74" s="196">
        <f t="shared" si="3"/>
        <v>225782100</v>
      </c>
      <c r="C74" s="198">
        <v>0</v>
      </c>
      <c r="D74" s="198">
        <v>0</v>
      </c>
      <c r="E74" s="198">
        <v>0</v>
      </c>
      <c r="F74" s="198">
        <v>0</v>
      </c>
      <c r="G74" s="197">
        <v>225782100</v>
      </c>
      <c r="H74" s="198">
        <v>0</v>
      </c>
      <c r="I74" s="198">
        <v>0</v>
      </c>
      <c r="J74" s="198">
        <v>0</v>
      </c>
      <c r="K74" s="198">
        <v>0</v>
      </c>
    </row>
    <row r="75" spans="1:16" ht="13.5" customHeight="1">
      <c r="A75" s="177" t="s">
        <v>194</v>
      </c>
      <c r="B75" s="215">
        <f t="shared" si="3"/>
        <v>0</v>
      </c>
      <c r="C75" s="198">
        <v>0</v>
      </c>
      <c r="D75" s="198">
        <v>0</v>
      </c>
      <c r="E75" s="198">
        <v>0</v>
      </c>
      <c r="F75" s="198">
        <v>0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</row>
    <row r="76" spans="1:16" ht="13.5" customHeight="1">
      <c r="A76" s="178" t="s">
        <v>195</v>
      </c>
      <c r="B76" s="215">
        <f t="shared" si="3"/>
        <v>0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</row>
    <row r="77" spans="1:16" ht="13.5" customHeight="1">
      <c r="A77" s="177" t="s">
        <v>196</v>
      </c>
      <c r="B77" s="196">
        <f t="shared" si="3"/>
        <v>225782100</v>
      </c>
      <c r="C77" s="205">
        <v>0</v>
      </c>
      <c r="D77" s="205">
        <v>0</v>
      </c>
      <c r="E77" s="205">
        <v>0</v>
      </c>
      <c r="F77" s="205">
        <v>0</v>
      </c>
      <c r="G77" s="197">
        <v>225782100</v>
      </c>
      <c r="H77" s="198">
        <v>0</v>
      </c>
      <c r="I77" s="198">
        <v>0</v>
      </c>
      <c r="J77" s="198">
        <v>0</v>
      </c>
      <c r="K77" s="198">
        <v>0</v>
      </c>
    </row>
    <row r="78" spans="1:16" s="73" customFormat="1" ht="13.5" customHeight="1">
      <c r="A78" s="75" t="s">
        <v>82</v>
      </c>
      <c r="B78" s="196">
        <f t="shared" si="3"/>
        <v>62948923024.329994</v>
      </c>
      <c r="C78" s="201">
        <v>22829867051.84</v>
      </c>
      <c r="D78" s="201">
        <v>3078788140.4099998</v>
      </c>
      <c r="E78" s="201">
        <v>10677402557</v>
      </c>
      <c r="F78" s="201">
        <v>11034188586.1</v>
      </c>
      <c r="G78" s="201">
        <v>6224328702.3500004</v>
      </c>
      <c r="H78" s="201">
        <v>1472919133.3199999</v>
      </c>
      <c r="I78" s="201">
        <v>920691110.3499999</v>
      </c>
      <c r="J78" s="201">
        <v>3152769895.5</v>
      </c>
      <c r="K78" s="201">
        <v>3557967847.46</v>
      </c>
    </row>
    <row r="79" spans="1:16" s="73" customFormat="1" ht="13.5" customHeight="1">
      <c r="A79" s="79" t="s">
        <v>197</v>
      </c>
      <c r="B79" s="196">
        <f t="shared" si="3"/>
        <v>62948923024.329994</v>
      </c>
      <c r="C79" s="197">
        <v>22829867051.84</v>
      </c>
      <c r="D79" s="197">
        <v>3078788140.4099998</v>
      </c>
      <c r="E79" s="197">
        <v>10677402557</v>
      </c>
      <c r="F79" s="197">
        <v>11034188586.1</v>
      </c>
      <c r="G79" s="197">
        <v>6224328702.3500004</v>
      </c>
      <c r="H79" s="197">
        <v>1472919133.3199999</v>
      </c>
      <c r="I79" s="197">
        <v>920691110.3499999</v>
      </c>
      <c r="J79" s="197">
        <v>3152769895.5</v>
      </c>
      <c r="K79" s="197">
        <v>3557967847.46</v>
      </c>
    </row>
    <row r="80" spans="1:16" s="82" customFormat="1" ht="13.5" customHeight="1">
      <c r="A80" s="81" t="s">
        <v>198</v>
      </c>
      <c r="B80" s="196">
        <f t="shared" si="3"/>
        <v>2400630040.46</v>
      </c>
      <c r="C80" s="197">
        <v>288136933.99000001</v>
      </c>
      <c r="D80" s="197">
        <v>31810198.93</v>
      </c>
      <c r="E80" s="197">
        <v>496473802.24000001</v>
      </c>
      <c r="F80" s="197">
        <v>407079489.51999998</v>
      </c>
      <c r="G80" s="197">
        <v>275613532.15999997</v>
      </c>
      <c r="H80" s="197">
        <v>5162164.84</v>
      </c>
      <c r="I80" s="197">
        <v>8627602.9199999999</v>
      </c>
      <c r="J80" s="197">
        <v>144539303.17000002</v>
      </c>
      <c r="K80" s="197">
        <v>743187012.68999994</v>
      </c>
    </row>
    <row r="81" spans="1:13" s="82" customFormat="1" ht="13.5" customHeight="1">
      <c r="A81" s="177" t="s">
        <v>199</v>
      </c>
      <c r="B81" s="215">
        <f t="shared" si="3"/>
        <v>0</v>
      </c>
      <c r="C81" s="203">
        <v>0</v>
      </c>
      <c r="D81" s="203">
        <v>0</v>
      </c>
      <c r="E81" s="203">
        <v>0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</row>
    <row r="82" spans="1:13" s="82" customFormat="1" ht="13.5" customHeight="1">
      <c r="A82" s="177" t="s">
        <v>200</v>
      </c>
      <c r="B82" s="196">
        <f t="shared" si="3"/>
        <v>1961147653.6599998</v>
      </c>
      <c r="C82" s="197">
        <v>283681933.99000001</v>
      </c>
      <c r="D82" s="197">
        <v>16115910.74</v>
      </c>
      <c r="E82" s="197">
        <v>412549565.89999998</v>
      </c>
      <c r="F82" s="197">
        <v>192850902.91</v>
      </c>
      <c r="G82" s="197">
        <v>247319798.69</v>
      </c>
      <c r="H82" s="197">
        <v>3890562.37</v>
      </c>
      <c r="I82" s="203">
        <v>0</v>
      </c>
      <c r="J82" s="197">
        <v>72388726.140000001</v>
      </c>
      <c r="K82" s="197">
        <v>732350252.91999996</v>
      </c>
    </row>
    <row r="83" spans="1:13" s="82" customFormat="1" ht="10.5" customHeight="1">
      <c r="A83" s="177" t="s">
        <v>201</v>
      </c>
      <c r="B83" s="196">
        <f t="shared" si="3"/>
        <v>439482386.80000007</v>
      </c>
      <c r="C83" s="197">
        <v>4455000</v>
      </c>
      <c r="D83" s="197">
        <v>15694288.189999999</v>
      </c>
      <c r="E83" s="197">
        <v>83924236.340000004</v>
      </c>
      <c r="F83" s="197">
        <v>214228586.60999998</v>
      </c>
      <c r="G83" s="197">
        <v>28293733.469999999</v>
      </c>
      <c r="H83" s="197">
        <v>1271602.47</v>
      </c>
      <c r="I83" s="197">
        <v>8627602.9199999999</v>
      </c>
      <c r="J83" s="197">
        <v>72150577.030000001</v>
      </c>
      <c r="K83" s="197">
        <v>10836759.77</v>
      </c>
    </row>
    <row r="84" spans="1:13" s="73" customFormat="1" ht="23.25" customHeight="1">
      <c r="A84" s="84" t="s">
        <v>202</v>
      </c>
      <c r="B84" s="201">
        <f t="shared" si="3"/>
        <v>22428283120.200001</v>
      </c>
      <c r="C84" s="201">
        <v>16150973120.200001</v>
      </c>
      <c r="D84" s="204">
        <v>0</v>
      </c>
      <c r="E84" s="201">
        <v>6277310000</v>
      </c>
      <c r="F84" s="204">
        <v>0</v>
      </c>
      <c r="G84" s="204">
        <v>0</v>
      </c>
      <c r="H84" s="204">
        <v>0</v>
      </c>
      <c r="I84" s="204">
        <v>0</v>
      </c>
      <c r="J84" s="204">
        <v>0</v>
      </c>
      <c r="K84" s="204">
        <v>0</v>
      </c>
    </row>
    <row r="85" spans="1:13" s="82" customFormat="1" ht="14.25" customHeight="1">
      <c r="A85" s="185" t="s">
        <v>203</v>
      </c>
      <c r="B85" s="215">
        <f t="shared" si="3"/>
        <v>0</v>
      </c>
      <c r="C85" s="199">
        <v>0</v>
      </c>
      <c r="D85" s="199">
        <v>0</v>
      </c>
      <c r="E85" s="199">
        <v>0</v>
      </c>
      <c r="F85" s="199"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</row>
    <row r="86" spans="1:13" s="82" customFormat="1" ht="13.5" customHeight="1">
      <c r="A86" s="185" t="s">
        <v>204</v>
      </c>
      <c r="B86" s="196">
        <f t="shared" si="3"/>
        <v>22428283120.200001</v>
      </c>
      <c r="C86" s="197">
        <v>16150973120.200001</v>
      </c>
      <c r="D86" s="198">
        <v>0</v>
      </c>
      <c r="E86" s="197">
        <v>6277310000</v>
      </c>
      <c r="F86" s="198">
        <v>0</v>
      </c>
      <c r="G86" s="198">
        <v>0</v>
      </c>
      <c r="H86" s="198">
        <v>0</v>
      </c>
      <c r="I86" s="198">
        <v>0</v>
      </c>
      <c r="J86" s="198">
        <v>0</v>
      </c>
      <c r="K86" s="198">
        <v>0</v>
      </c>
    </row>
    <row r="87" spans="1:13" s="73" customFormat="1" ht="22.5" customHeight="1">
      <c r="A87" s="84" t="s">
        <v>205</v>
      </c>
      <c r="B87" s="196">
        <f t="shared" si="3"/>
        <v>38120009863.669998</v>
      </c>
      <c r="C87" s="201">
        <v>6390756997.6499996</v>
      </c>
      <c r="D87" s="201">
        <v>3046977941.48</v>
      </c>
      <c r="E87" s="201">
        <v>3903618754.7600002</v>
      </c>
      <c r="F87" s="201">
        <v>10627109096.58</v>
      </c>
      <c r="G87" s="201">
        <v>5948715170.1900005</v>
      </c>
      <c r="H87" s="201">
        <v>1467756968.48</v>
      </c>
      <c r="I87" s="201">
        <v>912063507.42999995</v>
      </c>
      <c r="J87" s="201">
        <v>3008230592.3299999</v>
      </c>
      <c r="K87" s="201">
        <v>2814780834.77</v>
      </c>
    </row>
    <row r="88" spans="1:13" s="82" customFormat="1" ht="13.5" customHeight="1">
      <c r="A88" s="185" t="s">
        <v>206</v>
      </c>
      <c r="B88" s="196">
        <f t="shared" si="3"/>
        <v>1043189360</v>
      </c>
      <c r="C88" s="200">
        <v>209568010</v>
      </c>
      <c r="D88" s="200">
        <v>105829930</v>
      </c>
      <c r="E88" s="200">
        <v>107353640</v>
      </c>
      <c r="F88" s="200">
        <v>101709130</v>
      </c>
      <c r="G88" s="200">
        <v>100963850</v>
      </c>
      <c r="H88" s="200">
        <v>101110730</v>
      </c>
      <c r="I88" s="200">
        <v>102673030</v>
      </c>
      <c r="J88" s="200">
        <v>105391840</v>
      </c>
      <c r="K88" s="200">
        <v>108589200</v>
      </c>
    </row>
    <row r="89" spans="1:13" s="82" customFormat="1" ht="13.5" customHeight="1">
      <c r="A89" s="185" t="s">
        <v>207</v>
      </c>
      <c r="B89" s="196">
        <f t="shared" si="3"/>
        <v>37076820503.669998</v>
      </c>
      <c r="C89" s="197">
        <v>6181188987.6499996</v>
      </c>
      <c r="D89" s="197">
        <v>2941148011.48</v>
      </c>
      <c r="E89" s="197">
        <v>3796265114.7600002</v>
      </c>
      <c r="F89" s="197">
        <v>10525399966.58</v>
      </c>
      <c r="G89" s="197">
        <v>5847751320.1900005</v>
      </c>
      <c r="H89" s="197">
        <v>1366646238.48</v>
      </c>
      <c r="I89" s="197">
        <v>809390477.42999995</v>
      </c>
      <c r="J89" s="197">
        <v>2902838752.3299999</v>
      </c>
      <c r="K89" s="197">
        <v>2706191634.77</v>
      </c>
    </row>
    <row r="90" spans="1:13" s="82" customFormat="1" ht="13.5" customHeight="1">
      <c r="A90" s="185" t="s">
        <v>208</v>
      </c>
      <c r="B90" s="196" t="s">
        <v>188</v>
      </c>
      <c r="C90" s="199" t="s">
        <v>188</v>
      </c>
      <c r="D90" s="199" t="s">
        <v>188</v>
      </c>
      <c r="E90" s="199" t="s">
        <v>188</v>
      </c>
      <c r="F90" s="199" t="s">
        <v>188</v>
      </c>
      <c r="G90" s="199" t="s">
        <v>188</v>
      </c>
      <c r="H90" s="199" t="s">
        <v>188</v>
      </c>
      <c r="I90" s="199" t="s">
        <v>188</v>
      </c>
      <c r="J90" s="199" t="s">
        <v>188</v>
      </c>
      <c r="K90" s="199" t="s">
        <v>188</v>
      </c>
      <c r="L90" s="199"/>
    </row>
    <row r="91" spans="1:13" s="82" customFormat="1" ht="24" customHeight="1">
      <c r="A91" s="84" t="s">
        <v>209</v>
      </c>
      <c r="B91" s="196" t="s">
        <v>188</v>
      </c>
      <c r="C91" s="204" t="s">
        <v>188</v>
      </c>
      <c r="D91" s="204" t="s">
        <v>188</v>
      </c>
      <c r="E91" s="204" t="s">
        <v>188</v>
      </c>
      <c r="F91" s="204" t="s">
        <v>188</v>
      </c>
      <c r="G91" s="204" t="s">
        <v>188</v>
      </c>
      <c r="H91" s="204" t="s">
        <v>188</v>
      </c>
      <c r="I91" s="204" t="s">
        <v>188</v>
      </c>
      <c r="J91" s="204" t="s">
        <v>188</v>
      </c>
      <c r="K91" s="204" t="s">
        <v>188</v>
      </c>
      <c r="L91" s="184"/>
      <c r="M91" s="184"/>
    </row>
    <row r="92" spans="1:13" s="82" customFormat="1" ht="22.5" customHeight="1">
      <c r="A92" s="84" t="s">
        <v>210</v>
      </c>
      <c r="B92" s="196" t="s">
        <v>188</v>
      </c>
      <c r="C92" s="204" t="s">
        <v>188</v>
      </c>
      <c r="D92" s="204" t="s">
        <v>188</v>
      </c>
      <c r="E92" s="204" t="s">
        <v>188</v>
      </c>
      <c r="F92" s="204" t="s">
        <v>188</v>
      </c>
      <c r="G92" s="204" t="s">
        <v>188</v>
      </c>
      <c r="H92" s="204" t="s">
        <v>188</v>
      </c>
      <c r="I92" s="204" t="s">
        <v>188</v>
      </c>
      <c r="J92" s="204" t="s">
        <v>188</v>
      </c>
      <c r="K92" s="204" t="s">
        <v>188</v>
      </c>
      <c r="L92" s="184"/>
      <c r="M92" s="184"/>
    </row>
    <row r="93" spans="1:13" s="82" customFormat="1" ht="24.75" customHeight="1">
      <c r="A93" s="84" t="s">
        <v>211</v>
      </c>
      <c r="B93" s="196" t="s">
        <v>188</v>
      </c>
      <c r="C93" s="204" t="s">
        <v>188</v>
      </c>
      <c r="D93" s="204" t="s">
        <v>188</v>
      </c>
      <c r="E93" s="204" t="s">
        <v>188</v>
      </c>
      <c r="F93" s="204" t="s">
        <v>188</v>
      </c>
      <c r="G93" s="204" t="s">
        <v>188</v>
      </c>
      <c r="H93" s="204" t="s">
        <v>188</v>
      </c>
      <c r="I93" s="204" t="s">
        <v>188</v>
      </c>
      <c r="J93" s="204" t="s">
        <v>188</v>
      </c>
      <c r="K93" s="204" t="s">
        <v>188</v>
      </c>
      <c r="L93" s="184"/>
      <c r="M93" s="184"/>
    </row>
    <row r="94" spans="1:13" s="82" customFormat="1" ht="13.5" customHeight="1">
      <c r="A94" s="83" t="s">
        <v>212</v>
      </c>
      <c r="B94" s="196" t="s">
        <v>188</v>
      </c>
      <c r="C94" s="198" t="s">
        <v>188</v>
      </c>
      <c r="D94" s="198" t="s">
        <v>188</v>
      </c>
      <c r="E94" s="198" t="s">
        <v>188</v>
      </c>
      <c r="F94" s="198" t="s">
        <v>188</v>
      </c>
      <c r="G94" s="198" t="s">
        <v>188</v>
      </c>
      <c r="H94" s="198" t="s">
        <v>188</v>
      </c>
      <c r="I94" s="198" t="s">
        <v>188</v>
      </c>
      <c r="J94" s="198" t="s">
        <v>188</v>
      </c>
      <c r="K94" s="198" t="s">
        <v>188</v>
      </c>
      <c r="L94" s="176"/>
      <c r="M94" s="176"/>
    </row>
    <row r="95" spans="1:13" ht="22.5" customHeight="1">
      <c r="A95" s="188" t="s">
        <v>213</v>
      </c>
      <c r="B95" s="196" t="s">
        <v>188</v>
      </c>
      <c r="C95" s="204" t="s">
        <v>188</v>
      </c>
      <c r="D95" s="204" t="s">
        <v>188</v>
      </c>
      <c r="E95" s="204" t="s">
        <v>188</v>
      </c>
      <c r="F95" s="204" t="s">
        <v>188</v>
      </c>
      <c r="G95" s="204" t="s">
        <v>188</v>
      </c>
      <c r="H95" s="204" t="s">
        <v>188</v>
      </c>
      <c r="I95" s="204" t="s">
        <v>188</v>
      </c>
      <c r="J95" s="204" t="s">
        <v>188</v>
      </c>
      <c r="K95" s="204" t="s">
        <v>188</v>
      </c>
      <c r="L95" s="189"/>
      <c r="M95" s="189"/>
    </row>
    <row r="96" spans="1:13" ht="27" customHeight="1">
      <c r="A96" s="190" t="s">
        <v>214</v>
      </c>
      <c r="B96" s="196" t="s">
        <v>188</v>
      </c>
      <c r="C96" s="204" t="s">
        <v>188</v>
      </c>
      <c r="D96" s="204" t="s">
        <v>188</v>
      </c>
      <c r="E96" s="204" t="s">
        <v>188</v>
      </c>
      <c r="F96" s="204" t="s">
        <v>188</v>
      </c>
      <c r="G96" s="204" t="s">
        <v>188</v>
      </c>
      <c r="H96" s="204" t="s">
        <v>188</v>
      </c>
      <c r="I96" s="204" t="s">
        <v>188</v>
      </c>
      <c r="J96" s="204" t="s">
        <v>188</v>
      </c>
      <c r="K96" s="204" t="s">
        <v>188</v>
      </c>
      <c r="L96" s="189"/>
      <c r="M96" s="189"/>
    </row>
    <row r="97" spans="1:13" ht="28.5" customHeight="1">
      <c r="A97" s="191" t="s">
        <v>215</v>
      </c>
      <c r="B97" s="196" t="s">
        <v>188</v>
      </c>
      <c r="C97" s="206" t="s">
        <v>188</v>
      </c>
      <c r="D97" s="206" t="s">
        <v>188</v>
      </c>
      <c r="E97" s="206" t="s">
        <v>188</v>
      </c>
      <c r="F97" s="206" t="s">
        <v>188</v>
      </c>
      <c r="G97" s="206" t="s">
        <v>188</v>
      </c>
      <c r="H97" s="206" t="s">
        <v>188</v>
      </c>
      <c r="I97" s="206" t="s">
        <v>188</v>
      </c>
      <c r="J97" s="206" t="s">
        <v>188</v>
      </c>
      <c r="K97" s="206" t="s">
        <v>188</v>
      </c>
      <c r="L97" s="194"/>
      <c r="M97" s="194"/>
    </row>
    <row r="98" spans="1:13">
      <c r="A98" s="111" t="s">
        <v>106</v>
      </c>
      <c r="B98" s="87"/>
      <c r="C98" s="199"/>
      <c r="D98" s="87"/>
      <c r="L98" s="195"/>
      <c r="M98" s="195"/>
    </row>
    <row r="99" spans="1:13">
      <c r="A99" s="111" t="s">
        <v>189</v>
      </c>
      <c r="B99" s="87"/>
      <c r="C99" s="199"/>
      <c r="D99" s="87"/>
    </row>
    <row r="100" spans="1:13">
      <c r="A100" s="111" t="s">
        <v>129</v>
      </c>
      <c r="C100" s="202"/>
    </row>
    <row r="101" spans="1:13">
      <c r="A101" s="111" t="s">
        <v>190</v>
      </c>
      <c r="C101" s="199"/>
    </row>
    <row r="102" spans="1:13">
      <c r="C102" s="199"/>
    </row>
  </sheetData>
  <phoneticPr fontId="8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CC94"/>
  <sheetViews>
    <sheetView topLeftCell="A85" workbookViewId="0">
      <pane xSplit="1" topLeftCell="B1" activePane="topRight" state="frozen"/>
      <selection pane="topRight" sqref="A1:N1"/>
    </sheetView>
  </sheetViews>
  <sheetFormatPr baseColWidth="10" defaultColWidth="11.44140625" defaultRowHeight="13.2"/>
  <cols>
    <col min="1" max="1" width="59.88671875" style="10" customWidth="1"/>
    <col min="2" max="12" width="12.88671875" style="10" bestFit="1" customWidth="1"/>
    <col min="13" max="13" width="13.6640625" style="10" customWidth="1"/>
    <col min="14" max="14" width="13.88671875" style="10" bestFit="1" customWidth="1"/>
    <col min="15" max="81" width="16.6640625" style="10" customWidth="1"/>
    <col min="82" max="16384" width="11.44140625" style="10"/>
  </cols>
  <sheetData>
    <row r="1" spans="1:81" ht="13.8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57"/>
      <c r="P1" s="57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</row>
    <row r="2" spans="1:81" ht="12.75" customHeight="1">
      <c r="A2" s="211" t="s">
        <v>176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8"/>
      <c r="P2" s="2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</row>
    <row r="3" spans="1:81" ht="12.75" customHeight="1">
      <c r="A3" s="211" t="s">
        <v>175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8"/>
      <c r="P3" s="28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</row>
    <row r="4" spans="1:81">
      <c r="A4" s="58"/>
      <c r="B4" s="58"/>
      <c r="C4" s="59"/>
      <c r="D4" s="58"/>
      <c r="E4" s="58"/>
      <c r="F4" s="58"/>
      <c r="G4" s="58"/>
      <c r="H4" s="58"/>
      <c r="I4" s="58"/>
      <c r="J4" s="52"/>
      <c r="K4" s="52"/>
      <c r="L4" s="52"/>
      <c r="M4" s="52"/>
      <c r="N4" s="52"/>
      <c r="O4" s="52"/>
      <c r="P4" s="52"/>
      <c r="Q4" s="13"/>
      <c r="R4" s="13"/>
      <c r="S4" s="13"/>
      <c r="T4" s="13"/>
      <c r="U4" s="8"/>
      <c r="V4" s="8"/>
    </row>
    <row r="5" spans="1:81" s="54" customFormat="1" ht="14.4">
      <c r="A5" s="1" t="s">
        <v>173</v>
      </c>
      <c r="B5" s="17" t="s">
        <v>2</v>
      </c>
      <c r="C5" s="17" t="s">
        <v>0</v>
      </c>
      <c r="D5" s="17" t="s">
        <v>1</v>
      </c>
      <c r="E5" s="17" t="s">
        <v>5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BM5" s="53"/>
      <c r="BN5" s="53"/>
      <c r="BO5" s="55"/>
      <c r="BP5" s="55"/>
      <c r="BQ5" s="55"/>
      <c r="BR5" s="53"/>
      <c r="BS5" s="53"/>
      <c r="BT5" s="55"/>
      <c r="BU5" s="55"/>
      <c r="BV5" s="55"/>
      <c r="BW5" s="55"/>
      <c r="BX5" s="55"/>
      <c r="BY5" s="55"/>
      <c r="BZ5" s="55"/>
      <c r="CA5" s="55"/>
      <c r="CB5" s="55"/>
      <c r="CC5" s="55"/>
    </row>
    <row r="6" spans="1:81" s="54" customFormat="1">
      <c r="A6" s="18" t="s">
        <v>3</v>
      </c>
      <c r="B6" s="29">
        <f>SUM(B7,B70)</f>
        <v>810742.24039387994</v>
      </c>
      <c r="C6" s="29">
        <f t="shared" ref="C6:K6" si="0">SUM(C7,C70)</f>
        <v>59115.097906010007</v>
      </c>
      <c r="D6" s="29">
        <f t="shared" si="0"/>
        <v>60203.284653430004</v>
      </c>
      <c r="E6" s="29">
        <f t="shared" si="0"/>
        <v>61652.097580479996</v>
      </c>
      <c r="F6" s="29">
        <f t="shared" si="0"/>
        <v>64230.867677839997</v>
      </c>
      <c r="G6" s="29">
        <f t="shared" si="0"/>
        <v>65742.60528648</v>
      </c>
      <c r="H6" s="29">
        <f t="shared" si="0"/>
        <v>69658.357802540006</v>
      </c>
      <c r="I6" s="29">
        <f t="shared" si="0"/>
        <v>53417.699772990003</v>
      </c>
      <c r="J6" s="29">
        <f t="shared" si="0"/>
        <v>58738.489575719992</v>
      </c>
      <c r="K6" s="29">
        <f t="shared" si="0"/>
        <v>56440.397034840003</v>
      </c>
      <c r="L6" s="29">
        <f>SUM(L7,L70)</f>
        <v>57587.923572719999</v>
      </c>
      <c r="M6" s="29">
        <f>SUM(M7,M70)</f>
        <v>63603.63858277</v>
      </c>
      <c r="N6" s="29">
        <f>SUM(N7,N70)</f>
        <v>140351.78094805998</v>
      </c>
    </row>
    <row r="7" spans="1:81" s="54" customFormat="1">
      <c r="A7" s="18" t="s">
        <v>4</v>
      </c>
      <c r="B7" s="29">
        <f>SUM(B9,B15,B25,B35,B43,B51,B61,B65)</f>
        <v>685335.56204215996</v>
      </c>
      <c r="C7" s="29">
        <f t="shared" ref="C7:N7" si="1">SUM(C9,C15,C25,C35,C43,C51,C61,C65)</f>
        <v>44851.321866330007</v>
      </c>
      <c r="D7" s="29">
        <f t="shared" si="1"/>
        <v>52312.128324500001</v>
      </c>
      <c r="E7" s="29">
        <f t="shared" si="1"/>
        <v>49662.784516889995</v>
      </c>
      <c r="F7" s="29">
        <f t="shared" si="1"/>
        <v>51283.791784339992</v>
      </c>
      <c r="G7" s="29">
        <f t="shared" si="1"/>
        <v>50321.032035930002</v>
      </c>
      <c r="H7" s="29">
        <f t="shared" si="1"/>
        <v>62058.054269040003</v>
      </c>
      <c r="I7" s="29">
        <f t="shared" si="1"/>
        <v>47641.9141256</v>
      </c>
      <c r="J7" s="29">
        <f t="shared" si="1"/>
        <v>53694.512716669989</v>
      </c>
      <c r="K7" s="29">
        <f t="shared" si="1"/>
        <v>48945.315989360002</v>
      </c>
      <c r="L7" s="29">
        <f t="shared" si="1"/>
        <v>48355.181405850002</v>
      </c>
      <c r="M7" s="29">
        <f t="shared" si="1"/>
        <v>56981.207221800003</v>
      </c>
      <c r="N7" s="29">
        <f t="shared" si="1"/>
        <v>119228.31778585</v>
      </c>
    </row>
    <row r="8" spans="1:81" s="54" customFormat="1" ht="4.5" customHeight="1">
      <c r="A8" s="1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81" s="54" customFormat="1">
      <c r="A9" s="18" t="s">
        <v>17</v>
      </c>
      <c r="B9" s="29">
        <f t="shared" ref="B9:B40" si="2">SUM(C9:N9)</f>
        <v>189459.78537411999</v>
      </c>
      <c r="C9" s="29">
        <f>SUM(C10:C14)</f>
        <v>12700.663369000004</v>
      </c>
      <c r="D9" s="29">
        <f t="shared" ref="D9:N9" si="3">SUM(D10:D14)</f>
        <v>15168.729711899998</v>
      </c>
      <c r="E9" s="29">
        <f t="shared" si="3"/>
        <v>14374.397502340002</v>
      </c>
      <c r="F9" s="29">
        <f t="shared" si="3"/>
        <v>14646.560425990003</v>
      </c>
      <c r="G9" s="29">
        <f t="shared" si="3"/>
        <v>14546.294311419999</v>
      </c>
      <c r="H9" s="29">
        <f t="shared" si="3"/>
        <v>14871.832306210001</v>
      </c>
      <c r="I9" s="29">
        <f t="shared" si="3"/>
        <v>14521.289758549998</v>
      </c>
      <c r="J9" s="29">
        <f t="shared" si="3"/>
        <v>14580.908661760001</v>
      </c>
      <c r="K9" s="29">
        <f t="shared" si="3"/>
        <v>14827.33852182</v>
      </c>
      <c r="L9" s="29">
        <f t="shared" si="3"/>
        <v>14985.308187520004</v>
      </c>
      <c r="M9" s="29">
        <f t="shared" si="3"/>
        <v>19270.61828603</v>
      </c>
      <c r="N9" s="29">
        <f t="shared" si="3"/>
        <v>24965.844331579996</v>
      </c>
    </row>
    <row r="10" spans="1:81">
      <c r="A10" s="19" t="s">
        <v>18</v>
      </c>
      <c r="B10" s="29">
        <f t="shared" si="2"/>
        <v>157239.81633254001</v>
      </c>
      <c r="C10" s="30">
        <v>10558.374707830004</v>
      </c>
      <c r="D10" s="30">
        <v>12694.946285119999</v>
      </c>
      <c r="E10" s="30">
        <v>11811.738331470002</v>
      </c>
      <c r="F10" s="30">
        <v>12090.604113330002</v>
      </c>
      <c r="G10" s="30">
        <v>12057.342323139999</v>
      </c>
      <c r="H10" s="30">
        <v>12329.06908936</v>
      </c>
      <c r="I10" s="30">
        <v>12007.057168149997</v>
      </c>
      <c r="J10" s="30">
        <v>12084.521412190001</v>
      </c>
      <c r="K10" s="30">
        <v>12323.61432199</v>
      </c>
      <c r="L10" s="30">
        <v>12381.131845420005</v>
      </c>
      <c r="M10" s="30">
        <v>16746.00188738</v>
      </c>
      <c r="N10" s="30">
        <v>20155.414847159998</v>
      </c>
      <c r="O10" s="47"/>
      <c r="P10" s="47"/>
    </row>
    <row r="11" spans="1:81">
      <c r="A11" s="19" t="s">
        <v>19</v>
      </c>
      <c r="B11" s="29">
        <f t="shared" si="2"/>
        <v>9933.1582927700001</v>
      </c>
      <c r="C11" s="30">
        <v>558.09555072000001</v>
      </c>
      <c r="D11" s="30">
        <v>555.95808183000008</v>
      </c>
      <c r="E11" s="30">
        <v>782.96253417000003</v>
      </c>
      <c r="F11" s="30">
        <v>630.99934045000009</v>
      </c>
      <c r="G11" s="30">
        <v>676.96567310000012</v>
      </c>
      <c r="H11" s="30">
        <v>700.40033445000006</v>
      </c>
      <c r="I11" s="30">
        <v>660.80403874000012</v>
      </c>
      <c r="J11" s="30">
        <v>667.57530649</v>
      </c>
      <c r="K11" s="30">
        <v>654.65471586000001</v>
      </c>
      <c r="L11" s="30">
        <v>681.82460685000001</v>
      </c>
      <c r="M11" s="30">
        <v>612.28790562999995</v>
      </c>
      <c r="N11" s="30">
        <v>2750.63020448</v>
      </c>
      <c r="O11" s="47"/>
      <c r="P11" s="47"/>
    </row>
    <row r="12" spans="1:81">
      <c r="A12" s="19" t="s">
        <v>20</v>
      </c>
      <c r="B12" s="29">
        <f t="shared" si="2"/>
        <v>1229.9713368600001</v>
      </c>
      <c r="C12" s="30">
        <v>86.486457239999993</v>
      </c>
      <c r="D12" s="30">
        <v>100.23433283</v>
      </c>
      <c r="E12" s="30">
        <v>99.193052319999993</v>
      </c>
      <c r="F12" s="30">
        <v>100.97946051999999</v>
      </c>
      <c r="G12" s="30">
        <v>102.39088239</v>
      </c>
      <c r="H12" s="30">
        <v>93.333371700000001</v>
      </c>
      <c r="I12" s="30">
        <v>94.999438959999992</v>
      </c>
      <c r="J12" s="30">
        <v>95.34199937999999</v>
      </c>
      <c r="K12" s="30">
        <v>96.253153499999996</v>
      </c>
      <c r="L12" s="30">
        <v>98.692865709999992</v>
      </c>
      <c r="M12" s="30">
        <v>110.51101362999999</v>
      </c>
      <c r="N12" s="30">
        <v>151.55530868</v>
      </c>
      <c r="O12" s="47"/>
      <c r="P12" s="47"/>
    </row>
    <row r="13" spans="1:81">
      <c r="A13" s="43" t="s">
        <v>21</v>
      </c>
      <c r="B13" s="29">
        <f t="shared" si="2"/>
        <v>653.40465785000004</v>
      </c>
      <c r="C13" s="30">
        <v>26.363602670000002</v>
      </c>
      <c r="D13" s="30">
        <v>48.548102999999998</v>
      </c>
      <c r="E13" s="30">
        <v>27.370103</v>
      </c>
      <c r="F13" s="30">
        <v>108.63604762</v>
      </c>
      <c r="G13" s="30">
        <v>27.681602999999999</v>
      </c>
      <c r="H13" s="30">
        <v>21.104877999999999</v>
      </c>
      <c r="I13" s="30">
        <v>78.565159599999987</v>
      </c>
      <c r="J13" s="30">
        <v>50.1119482</v>
      </c>
      <c r="K13" s="30">
        <v>52.841101469999998</v>
      </c>
      <c r="L13" s="30">
        <v>110.04873167</v>
      </c>
      <c r="M13" s="30">
        <v>75.386933620000008</v>
      </c>
      <c r="N13" s="30">
        <v>26.746445999999999</v>
      </c>
      <c r="O13" s="47"/>
      <c r="P13" s="47"/>
    </row>
    <row r="14" spans="1:81">
      <c r="A14" s="19" t="s">
        <v>22</v>
      </c>
      <c r="B14" s="29">
        <f t="shared" si="2"/>
        <v>20403.434754100002</v>
      </c>
      <c r="C14" s="30">
        <v>1471.3430505399999</v>
      </c>
      <c r="D14" s="30">
        <v>1769.0429091200001</v>
      </c>
      <c r="E14" s="30">
        <v>1653.1334813799999</v>
      </c>
      <c r="F14" s="30">
        <v>1715.34146407</v>
      </c>
      <c r="G14" s="30">
        <v>1681.9138297899999</v>
      </c>
      <c r="H14" s="30">
        <v>1727.9246326999998</v>
      </c>
      <c r="I14" s="30">
        <v>1679.8639531000001</v>
      </c>
      <c r="J14" s="30">
        <v>1683.3579955</v>
      </c>
      <c r="K14" s="30">
        <v>1699.9752290000001</v>
      </c>
      <c r="L14" s="30">
        <v>1713.6101378699998</v>
      </c>
      <c r="M14" s="30">
        <v>1726.4305457700002</v>
      </c>
      <c r="N14" s="30">
        <v>1881.4975252599997</v>
      </c>
      <c r="O14" s="47"/>
      <c r="P14" s="47"/>
    </row>
    <row r="15" spans="1:81" s="54" customFormat="1">
      <c r="A15" s="18" t="s">
        <v>23</v>
      </c>
      <c r="B15" s="29">
        <f t="shared" si="2"/>
        <v>31376.666082979995</v>
      </c>
      <c r="C15" s="29">
        <f>SUM(C16:C24)</f>
        <v>795.00930545999995</v>
      </c>
      <c r="D15" s="29">
        <f t="shared" ref="D15:N15" si="4">SUM(D16:D24)</f>
        <v>1716.9269582799998</v>
      </c>
      <c r="E15" s="29">
        <f t="shared" si="4"/>
        <v>2070.4943801700001</v>
      </c>
      <c r="F15" s="29">
        <f t="shared" si="4"/>
        <v>1957.0461468800002</v>
      </c>
      <c r="G15" s="29">
        <f t="shared" si="4"/>
        <v>2389.5024355800001</v>
      </c>
      <c r="H15" s="29">
        <f t="shared" si="4"/>
        <v>2825.20112032</v>
      </c>
      <c r="I15" s="29">
        <f t="shared" si="4"/>
        <v>2629.2830394199996</v>
      </c>
      <c r="J15" s="29">
        <f t="shared" si="4"/>
        <v>2688.08771437</v>
      </c>
      <c r="K15" s="29">
        <f t="shared" si="4"/>
        <v>2540.96661094</v>
      </c>
      <c r="L15" s="29">
        <f t="shared" si="4"/>
        <v>2198.8141376200001</v>
      </c>
      <c r="M15" s="29">
        <f t="shared" si="4"/>
        <v>2638.6808640899999</v>
      </c>
      <c r="N15" s="29">
        <f t="shared" si="4"/>
        <v>6926.6533698499989</v>
      </c>
    </row>
    <row r="16" spans="1:81">
      <c r="A16" s="19" t="s">
        <v>24</v>
      </c>
      <c r="B16" s="29">
        <f t="shared" si="2"/>
        <v>5186.6251063899999</v>
      </c>
      <c r="C16" s="30">
        <v>196.17291928999998</v>
      </c>
      <c r="D16" s="30">
        <v>414.61788626000003</v>
      </c>
      <c r="E16" s="30">
        <v>443.39822962</v>
      </c>
      <c r="F16" s="30">
        <v>424.82568961000004</v>
      </c>
      <c r="G16" s="30">
        <v>424.46010682000008</v>
      </c>
      <c r="H16" s="30">
        <v>439.08077542000001</v>
      </c>
      <c r="I16" s="30">
        <v>421.17061113999995</v>
      </c>
      <c r="J16" s="30">
        <v>479.52293079999993</v>
      </c>
      <c r="K16" s="30">
        <v>463.36054777999999</v>
      </c>
      <c r="L16" s="30">
        <v>447.50892893000002</v>
      </c>
      <c r="M16" s="30">
        <v>499.60937862999998</v>
      </c>
      <c r="N16" s="30">
        <v>532.89710209000009</v>
      </c>
      <c r="O16" s="47"/>
      <c r="P16" s="47"/>
    </row>
    <row r="17" spans="1:16">
      <c r="A17" s="19" t="s">
        <v>25</v>
      </c>
      <c r="B17" s="29">
        <f t="shared" si="2"/>
        <v>5175.6790789300003</v>
      </c>
      <c r="C17" s="30">
        <v>128.32422632999999</v>
      </c>
      <c r="D17" s="30">
        <v>162.31844396</v>
      </c>
      <c r="E17" s="30">
        <v>311.51442453999999</v>
      </c>
      <c r="F17" s="30">
        <v>315.27366766</v>
      </c>
      <c r="G17" s="30">
        <v>479.29791658000005</v>
      </c>
      <c r="H17" s="30">
        <v>608.31750199999999</v>
      </c>
      <c r="I17" s="30">
        <v>600.18389352999998</v>
      </c>
      <c r="J17" s="30">
        <v>650.78787405000003</v>
      </c>
      <c r="K17" s="30">
        <v>346.44142361999997</v>
      </c>
      <c r="L17" s="30">
        <v>286.51728681999998</v>
      </c>
      <c r="M17" s="30">
        <v>424.41306958000007</v>
      </c>
      <c r="N17" s="30">
        <v>862.28935025999999</v>
      </c>
      <c r="O17" s="47"/>
      <c r="P17" s="47"/>
    </row>
    <row r="18" spans="1:16">
      <c r="A18" s="19" t="s">
        <v>26</v>
      </c>
      <c r="B18" s="29">
        <f t="shared" si="2"/>
        <v>2720.2197784299997</v>
      </c>
      <c r="C18" s="30">
        <v>75.474570200000002</v>
      </c>
      <c r="D18" s="30">
        <v>141.53369766999998</v>
      </c>
      <c r="E18" s="30">
        <v>165.51026851</v>
      </c>
      <c r="F18" s="30">
        <v>164.05159623000003</v>
      </c>
      <c r="G18" s="30">
        <v>198.29948591999997</v>
      </c>
      <c r="H18" s="30">
        <v>181.69855873000003</v>
      </c>
      <c r="I18" s="30">
        <v>211.16043775999998</v>
      </c>
      <c r="J18" s="30">
        <v>181.60776553000002</v>
      </c>
      <c r="K18" s="30">
        <v>266.33122104</v>
      </c>
      <c r="L18" s="30">
        <v>179.93184970999999</v>
      </c>
      <c r="M18" s="30">
        <v>175.21910453999999</v>
      </c>
      <c r="N18" s="30">
        <v>779.40122258999986</v>
      </c>
      <c r="O18" s="47"/>
      <c r="P18" s="47"/>
    </row>
    <row r="19" spans="1:16">
      <c r="A19" s="19" t="s">
        <v>27</v>
      </c>
      <c r="B19" s="29">
        <f t="shared" si="2"/>
        <v>1387.1841627199999</v>
      </c>
      <c r="C19" s="30">
        <v>5.9453516500000001</v>
      </c>
      <c r="D19" s="30">
        <v>34.888273519999998</v>
      </c>
      <c r="E19" s="30">
        <v>117.82646452</v>
      </c>
      <c r="F19" s="30">
        <v>67.769091360000004</v>
      </c>
      <c r="G19" s="30">
        <v>115.86290810000001</v>
      </c>
      <c r="H19" s="30">
        <v>109.92084667000002</v>
      </c>
      <c r="I19" s="30">
        <v>107.09003800000001</v>
      </c>
      <c r="J19" s="30">
        <v>161.42368926</v>
      </c>
      <c r="K19" s="30">
        <v>86.479122940000011</v>
      </c>
      <c r="L19" s="30">
        <v>98.372709529999995</v>
      </c>
      <c r="M19" s="30">
        <v>118.65622191</v>
      </c>
      <c r="N19" s="30">
        <v>362.94944525999995</v>
      </c>
      <c r="O19" s="47"/>
      <c r="P19" s="47"/>
    </row>
    <row r="20" spans="1:16">
      <c r="A20" s="19" t="s">
        <v>28</v>
      </c>
      <c r="B20" s="29">
        <f t="shared" si="2"/>
        <v>3873.8333393100002</v>
      </c>
      <c r="C20" s="30">
        <v>165.83343121999999</v>
      </c>
      <c r="D20" s="30">
        <v>273.01241988999999</v>
      </c>
      <c r="E20" s="30">
        <v>313.32559113999997</v>
      </c>
      <c r="F20" s="30">
        <v>290.29912499000005</v>
      </c>
      <c r="G20" s="30">
        <v>303.93989835000002</v>
      </c>
      <c r="H20" s="30">
        <v>291.46272080999995</v>
      </c>
      <c r="I20" s="30">
        <v>307.15171952999998</v>
      </c>
      <c r="J20" s="30">
        <v>369.60353517999999</v>
      </c>
      <c r="K20" s="30">
        <v>280.46285896000006</v>
      </c>
      <c r="L20" s="30">
        <v>349.61035563999997</v>
      </c>
      <c r="M20" s="30">
        <v>350.61556198</v>
      </c>
      <c r="N20" s="30">
        <v>578.51612162000004</v>
      </c>
      <c r="O20" s="47"/>
      <c r="P20" s="47"/>
    </row>
    <row r="21" spans="1:16">
      <c r="A21" s="19" t="s">
        <v>29</v>
      </c>
      <c r="B21" s="29">
        <f t="shared" si="2"/>
        <v>2207.2860547400001</v>
      </c>
      <c r="C21" s="30">
        <v>72.487868090000006</v>
      </c>
      <c r="D21" s="30">
        <v>383.34450086999993</v>
      </c>
      <c r="E21" s="30">
        <v>138.61853919000004</v>
      </c>
      <c r="F21" s="30">
        <v>184.48052802000001</v>
      </c>
      <c r="G21" s="30">
        <v>151.56139347000007</v>
      </c>
      <c r="H21" s="30">
        <v>145.12327279999994</v>
      </c>
      <c r="I21" s="30">
        <v>174.27291968999998</v>
      </c>
      <c r="J21" s="30">
        <v>132.37822751000002</v>
      </c>
      <c r="K21" s="30">
        <v>178.12629674999999</v>
      </c>
      <c r="L21" s="30">
        <v>158.03117307000002</v>
      </c>
      <c r="M21" s="30">
        <v>187.95751296999998</v>
      </c>
      <c r="N21" s="30">
        <v>300.90382231000001</v>
      </c>
      <c r="O21" s="47"/>
      <c r="P21" s="47"/>
    </row>
    <row r="22" spans="1:16" ht="24">
      <c r="A22" s="19" t="s">
        <v>31</v>
      </c>
      <c r="B22" s="29">
        <f t="shared" si="2"/>
        <v>2419.6267720999999</v>
      </c>
      <c r="C22" s="30">
        <v>11.35227136</v>
      </c>
      <c r="D22" s="30">
        <v>33.118289869999998</v>
      </c>
      <c r="E22" s="30">
        <v>84.696750919999999</v>
      </c>
      <c r="F22" s="30">
        <v>157.41327293000003</v>
      </c>
      <c r="G22" s="30">
        <v>146.11274736000001</v>
      </c>
      <c r="H22" s="30">
        <v>282.62275918999995</v>
      </c>
      <c r="I22" s="30">
        <v>195.53117835999996</v>
      </c>
      <c r="J22" s="30">
        <v>185.95425686999999</v>
      </c>
      <c r="K22" s="30">
        <v>290.95317605000002</v>
      </c>
      <c r="L22" s="30">
        <v>106.23160881000001</v>
      </c>
      <c r="M22" s="30">
        <v>170.69013939000004</v>
      </c>
      <c r="N22" s="30">
        <v>754.95032099000014</v>
      </c>
      <c r="O22" s="47"/>
      <c r="P22" s="47"/>
    </row>
    <row r="23" spans="1:16">
      <c r="A23" s="19" t="s">
        <v>32</v>
      </c>
      <c r="B23" s="29">
        <f t="shared" si="2"/>
        <v>8405.9813422599982</v>
      </c>
      <c r="C23" s="30">
        <v>139.41866732</v>
      </c>
      <c r="D23" s="30">
        <v>274.09344623999999</v>
      </c>
      <c r="E23" s="30">
        <v>495.60411173</v>
      </c>
      <c r="F23" s="30">
        <v>352.93317608000001</v>
      </c>
      <c r="G23" s="30">
        <v>569.73753087999978</v>
      </c>
      <c r="H23" s="30">
        <v>766.97468470000001</v>
      </c>
      <c r="I23" s="30">
        <v>612.72224140999981</v>
      </c>
      <c r="J23" s="30">
        <v>526.80943517000003</v>
      </c>
      <c r="K23" s="30">
        <v>628.81196379999994</v>
      </c>
      <c r="L23" s="30">
        <v>572.61022510999987</v>
      </c>
      <c r="M23" s="30">
        <v>711.51987509000003</v>
      </c>
      <c r="N23" s="30">
        <v>2754.7459847299992</v>
      </c>
      <c r="O23" s="47"/>
      <c r="P23" s="47"/>
    </row>
    <row r="24" spans="1:16">
      <c r="A24" s="19" t="s">
        <v>33</v>
      </c>
      <c r="B24" s="29">
        <f t="shared" si="2"/>
        <v>0.23044810000000002</v>
      </c>
      <c r="C24" s="30">
        <v>0</v>
      </c>
      <c r="D24" s="30">
        <v>0</v>
      </c>
      <c r="E24" s="30">
        <v>0</v>
      </c>
      <c r="F24" s="30">
        <v>0</v>
      </c>
      <c r="G24" s="30">
        <v>0.23044810000000002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47"/>
      <c r="P24" s="47"/>
    </row>
    <row r="25" spans="1:16" s="54" customFormat="1">
      <c r="A25" s="18" t="s">
        <v>34</v>
      </c>
      <c r="B25" s="29">
        <f t="shared" si="2"/>
        <v>43155.792577040003</v>
      </c>
      <c r="C25" s="29">
        <f>SUM(C26:C34)</f>
        <v>862.60728865999999</v>
      </c>
      <c r="D25" s="29">
        <f t="shared" ref="D25:N25" si="5">SUM(D26:D34)</f>
        <v>3453.4541190999998</v>
      </c>
      <c r="E25" s="29">
        <f t="shared" si="5"/>
        <v>4853.3706834400009</v>
      </c>
      <c r="F25" s="29">
        <f t="shared" si="5"/>
        <v>3163.3574384199997</v>
      </c>
      <c r="G25" s="29">
        <f t="shared" si="5"/>
        <v>3534.0721458899993</v>
      </c>
      <c r="H25" s="29">
        <f t="shared" si="5"/>
        <v>3801.7449640699997</v>
      </c>
      <c r="I25" s="29">
        <f t="shared" si="5"/>
        <v>3089.35658564</v>
      </c>
      <c r="J25" s="29">
        <f t="shared" si="5"/>
        <v>4254.0885540200006</v>
      </c>
      <c r="K25" s="29">
        <f t="shared" si="5"/>
        <v>3017.9333135699999</v>
      </c>
      <c r="L25" s="29">
        <f t="shared" si="5"/>
        <v>2339.85763352</v>
      </c>
      <c r="M25" s="29">
        <f t="shared" si="5"/>
        <v>2631.8878589400001</v>
      </c>
      <c r="N25" s="29">
        <f t="shared" si="5"/>
        <v>8154.0619917699987</v>
      </c>
    </row>
    <row r="26" spans="1:16">
      <c r="A26" s="19" t="s">
        <v>35</v>
      </c>
      <c r="B26" s="29">
        <f t="shared" si="2"/>
        <v>22220.595136009997</v>
      </c>
      <c r="C26" s="30">
        <v>300.69869437</v>
      </c>
      <c r="D26" s="30">
        <v>1817.0504090699997</v>
      </c>
      <c r="E26" s="30">
        <v>2992.8270960100003</v>
      </c>
      <c r="F26" s="30">
        <v>1950.2529016299998</v>
      </c>
      <c r="G26" s="30">
        <v>2169.3121429899998</v>
      </c>
      <c r="H26" s="30">
        <v>2294.7131013899993</v>
      </c>
      <c r="I26" s="30">
        <v>1576.2911329100002</v>
      </c>
      <c r="J26" s="30">
        <v>2143.3739099899999</v>
      </c>
      <c r="K26" s="30">
        <v>1150.45749916</v>
      </c>
      <c r="L26" s="30">
        <v>839.42055828999992</v>
      </c>
      <c r="M26" s="30">
        <v>1043.00838103</v>
      </c>
      <c r="N26" s="30">
        <v>3943.1893091699999</v>
      </c>
      <c r="O26" s="47"/>
      <c r="P26" s="47"/>
    </row>
    <row r="27" spans="1:16">
      <c r="A27" s="19" t="s">
        <v>36</v>
      </c>
      <c r="B27" s="29">
        <f t="shared" si="2"/>
        <v>1914.4116333099996</v>
      </c>
      <c r="C27" s="30">
        <v>18.93458532</v>
      </c>
      <c r="D27" s="30">
        <v>69.839403610000005</v>
      </c>
      <c r="E27" s="30">
        <v>120.68824140000001</v>
      </c>
      <c r="F27" s="30">
        <v>108.66455737000001</v>
      </c>
      <c r="G27" s="30">
        <v>62.319106210000001</v>
      </c>
      <c r="H27" s="30">
        <v>75.27153638999998</v>
      </c>
      <c r="I27" s="30">
        <v>98.33318709000001</v>
      </c>
      <c r="J27" s="30">
        <v>113.85608635999998</v>
      </c>
      <c r="K27" s="30">
        <v>176.21458590999998</v>
      </c>
      <c r="L27" s="30">
        <v>114.67613331999999</v>
      </c>
      <c r="M27" s="30">
        <v>273.22515491999997</v>
      </c>
      <c r="N27" s="30">
        <v>682.38905540999997</v>
      </c>
      <c r="O27" s="47"/>
      <c r="P27" s="47"/>
    </row>
    <row r="28" spans="1:16">
      <c r="A28" s="19" t="s">
        <v>37</v>
      </c>
      <c r="B28" s="29">
        <f t="shared" si="2"/>
        <v>1798.3407965800002</v>
      </c>
      <c r="C28" s="30">
        <v>39.210740629999997</v>
      </c>
      <c r="D28" s="30">
        <v>335.23627396000001</v>
      </c>
      <c r="E28" s="30">
        <v>384.21032495999998</v>
      </c>
      <c r="F28" s="30">
        <v>137.75511564000001</v>
      </c>
      <c r="G28" s="30">
        <v>83.399002460000005</v>
      </c>
      <c r="H28" s="30">
        <v>113.31767608999999</v>
      </c>
      <c r="I28" s="30">
        <v>65.49006344</v>
      </c>
      <c r="J28" s="30">
        <v>107.24087373</v>
      </c>
      <c r="K28" s="30">
        <v>91.642122869999994</v>
      </c>
      <c r="L28" s="30">
        <v>109.92740101999999</v>
      </c>
      <c r="M28" s="30">
        <v>111.07735749999999</v>
      </c>
      <c r="N28" s="30">
        <v>219.83384427999997</v>
      </c>
      <c r="O28" s="47"/>
      <c r="P28" s="47"/>
    </row>
    <row r="29" spans="1:16">
      <c r="A29" s="19" t="s">
        <v>38</v>
      </c>
      <c r="B29" s="29">
        <f t="shared" si="2"/>
        <v>5995.7549297299993</v>
      </c>
      <c r="C29" s="30">
        <v>77.09953209999999</v>
      </c>
      <c r="D29" s="30">
        <v>590.96873266000011</v>
      </c>
      <c r="E29" s="30">
        <v>611.61643331999994</v>
      </c>
      <c r="F29" s="30">
        <v>163.27447273999999</v>
      </c>
      <c r="G29" s="30">
        <v>379.72109993999999</v>
      </c>
      <c r="H29" s="30">
        <v>436.01553204000004</v>
      </c>
      <c r="I29" s="30">
        <v>515.08368014999996</v>
      </c>
      <c r="J29" s="30">
        <v>868.57259030000012</v>
      </c>
      <c r="K29" s="30">
        <v>852.58999124000013</v>
      </c>
      <c r="L29" s="30">
        <v>553.29717070000004</v>
      </c>
      <c r="M29" s="30">
        <v>195.67990382000002</v>
      </c>
      <c r="N29" s="30">
        <v>751.83579071999986</v>
      </c>
      <c r="O29" s="47"/>
      <c r="P29" s="47"/>
    </row>
    <row r="30" spans="1:16">
      <c r="A30" s="19" t="s">
        <v>39</v>
      </c>
      <c r="B30" s="29">
        <f t="shared" si="2"/>
        <v>557.02776376999986</v>
      </c>
      <c r="C30" s="30">
        <v>2.6638546600000002</v>
      </c>
      <c r="D30" s="30">
        <v>10.393784160000003</v>
      </c>
      <c r="E30" s="30">
        <v>38.083534569999998</v>
      </c>
      <c r="F30" s="30">
        <v>88.157412239999999</v>
      </c>
      <c r="G30" s="30">
        <v>25.360391370000002</v>
      </c>
      <c r="H30" s="30">
        <v>55.98199631</v>
      </c>
      <c r="I30" s="30">
        <v>47.161901329999999</v>
      </c>
      <c r="J30" s="30">
        <v>34.673455000000004</v>
      </c>
      <c r="K30" s="30">
        <v>35.390963060000004</v>
      </c>
      <c r="L30" s="30">
        <v>29.771104519999998</v>
      </c>
      <c r="M30" s="30">
        <v>34.042950670000003</v>
      </c>
      <c r="N30" s="30">
        <v>155.34641588</v>
      </c>
      <c r="O30" s="47"/>
      <c r="P30" s="47"/>
    </row>
    <row r="31" spans="1:16">
      <c r="A31" s="19" t="s">
        <v>40</v>
      </c>
      <c r="B31" s="29">
        <f t="shared" si="2"/>
        <v>509.87185352</v>
      </c>
      <c r="C31" s="30">
        <v>7.6874428900000007</v>
      </c>
      <c r="D31" s="30">
        <v>14.574586530000001</v>
      </c>
      <c r="E31" s="30">
        <v>25.510922970000003</v>
      </c>
      <c r="F31" s="30">
        <v>25.654855009999995</v>
      </c>
      <c r="G31" s="30">
        <v>35.167928950000004</v>
      </c>
      <c r="H31" s="30">
        <v>67.516651590000009</v>
      </c>
      <c r="I31" s="30">
        <v>37.837446719999996</v>
      </c>
      <c r="J31" s="30">
        <v>49.956699579999999</v>
      </c>
      <c r="K31" s="30">
        <v>43.973873310000009</v>
      </c>
      <c r="L31" s="30">
        <v>62.467711249999994</v>
      </c>
      <c r="M31" s="30">
        <v>43.899361479999996</v>
      </c>
      <c r="N31" s="30">
        <v>95.624373240000025</v>
      </c>
      <c r="O31" s="47"/>
      <c r="P31" s="47"/>
    </row>
    <row r="32" spans="1:16">
      <c r="A32" s="19" t="s">
        <v>41</v>
      </c>
      <c r="B32" s="29">
        <f t="shared" si="2"/>
        <v>5185.6420733599998</v>
      </c>
      <c r="C32" s="30">
        <v>196.95812111000004</v>
      </c>
      <c r="D32" s="30">
        <v>357.31962383999991</v>
      </c>
      <c r="E32" s="30">
        <v>463.73782424000007</v>
      </c>
      <c r="F32" s="30">
        <v>423.36781348</v>
      </c>
      <c r="G32" s="30">
        <v>408.82445983999992</v>
      </c>
      <c r="H32" s="30">
        <v>419.58645337000002</v>
      </c>
      <c r="I32" s="30">
        <v>403.86816787000021</v>
      </c>
      <c r="J32" s="30">
        <v>438.55526994000007</v>
      </c>
      <c r="K32" s="30">
        <v>316.90835427999997</v>
      </c>
      <c r="L32" s="30">
        <v>305.22176062</v>
      </c>
      <c r="M32" s="30">
        <v>446.03526766999994</v>
      </c>
      <c r="N32" s="30">
        <v>1005.2589571000001</v>
      </c>
      <c r="O32" s="47"/>
      <c r="P32" s="47"/>
    </row>
    <row r="33" spans="1:16" ht="24">
      <c r="A33" s="19" t="s">
        <v>159</v>
      </c>
      <c r="B33" s="29">
        <f t="shared" si="2"/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47"/>
      <c r="P33" s="47"/>
    </row>
    <row r="34" spans="1:16">
      <c r="A34" s="19" t="s">
        <v>160</v>
      </c>
      <c r="B34" s="29">
        <f t="shared" si="2"/>
        <v>4974.1483907599995</v>
      </c>
      <c r="C34" s="30">
        <v>219.35431757999999</v>
      </c>
      <c r="D34" s="30">
        <v>258.07130526999998</v>
      </c>
      <c r="E34" s="30">
        <v>216.69630597</v>
      </c>
      <c r="F34" s="30">
        <v>266.23031030999999</v>
      </c>
      <c r="G34" s="30">
        <v>369.96801413000003</v>
      </c>
      <c r="H34" s="30">
        <v>339.34201688999997</v>
      </c>
      <c r="I34" s="30">
        <v>345.29100612999997</v>
      </c>
      <c r="J34" s="30">
        <v>497.85966911999986</v>
      </c>
      <c r="K34" s="30">
        <v>350.75592374000007</v>
      </c>
      <c r="L34" s="30">
        <v>325.07579379999999</v>
      </c>
      <c r="M34" s="30">
        <v>484.91948184999995</v>
      </c>
      <c r="N34" s="30">
        <v>1300.5842459699998</v>
      </c>
      <c r="O34" s="47"/>
      <c r="P34" s="47"/>
    </row>
    <row r="35" spans="1:16" s="56" customFormat="1">
      <c r="A35" s="18" t="s">
        <v>43</v>
      </c>
      <c r="B35" s="29">
        <f t="shared" si="2"/>
        <v>197601.03147336998</v>
      </c>
      <c r="C35" s="29">
        <f>SUM(C36:C42)</f>
        <v>11690.543169069999</v>
      </c>
      <c r="D35" s="29">
        <f t="shared" ref="D35:N35" si="6">SUM(D36:D42)</f>
        <v>14271.598900870003</v>
      </c>
      <c r="E35" s="29">
        <f t="shared" si="6"/>
        <v>16864.281083360002</v>
      </c>
      <c r="F35" s="29">
        <f t="shared" si="6"/>
        <v>15106.93712323</v>
      </c>
      <c r="G35" s="29">
        <f t="shared" si="6"/>
        <v>15188.01453593</v>
      </c>
      <c r="H35" s="29">
        <f t="shared" si="6"/>
        <v>15302.939201610001</v>
      </c>
      <c r="I35" s="29">
        <f t="shared" si="6"/>
        <v>14542.793395749999</v>
      </c>
      <c r="J35" s="29">
        <f t="shared" si="6"/>
        <v>16850.82942989</v>
      </c>
      <c r="K35" s="29">
        <f t="shared" si="6"/>
        <v>16742.75083148</v>
      </c>
      <c r="L35" s="29">
        <f t="shared" si="6"/>
        <v>13866.062267459998</v>
      </c>
      <c r="M35" s="29">
        <f t="shared" si="6"/>
        <v>17926.487798969996</v>
      </c>
      <c r="N35" s="29">
        <f t="shared" si="6"/>
        <v>29247.793735750005</v>
      </c>
      <c r="O35" s="54"/>
      <c r="P35" s="54"/>
    </row>
    <row r="36" spans="1:16">
      <c r="A36" s="19" t="s">
        <v>44</v>
      </c>
      <c r="B36" s="29">
        <f t="shared" si="2"/>
        <v>64791.499183560009</v>
      </c>
      <c r="C36" s="30">
        <v>4410.1986193299999</v>
      </c>
      <c r="D36" s="30">
        <v>4686.5081285800015</v>
      </c>
      <c r="E36" s="30">
        <v>5494.4392628900005</v>
      </c>
      <c r="F36" s="30">
        <v>4870.8206675100009</v>
      </c>
      <c r="G36" s="30">
        <v>5348.5249033799982</v>
      </c>
      <c r="H36" s="30">
        <v>5642.1183108100013</v>
      </c>
      <c r="I36" s="30">
        <v>4691.2160867699995</v>
      </c>
      <c r="J36" s="30">
        <v>5292.6872074299999</v>
      </c>
      <c r="K36" s="30">
        <v>5618.7126993200009</v>
      </c>
      <c r="L36" s="30">
        <v>4983.5138716299998</v>
      </c>
      <c r="M36" s="30">
        <v>5460.3672567299991</v>
      </c>
      <c r="N36" s="30">
        <v>8292.3921691800024</v>
      </c>
      <c r="O36" s="47"/>
      <c r="P36" s="47"/>
    </row>
    <row r="37" spans="1:16">
      <c r="A37" s="19" t="s">
        <v>45</v>
      </c>
      <c r="B37" s="29">
        <f t="shared" si="2"/>
        <v>74497.081521059998</v>
      </c>
      <c r="C37" s="30">
        <v>5448.1140788099992</v>
      </c>
      <c r="D37" s="30">
        <v>5819.6922235700004</v>
      </c>
      <c r="E37" s="30">
        <v>5694.2861421600001</v>
      </c>
      <c r="F37" s="30">
        <v>6159.5941277700003</v>
      </c>
      <c r="G37" s="30">
        <v>5782.0405373500007</v>
      </c>
      <c r="H37" s="30">
        <v>5863.5543523799997</v>
      </c>
      <c r="I37" s="30">
        <v>5921.3332955299993</v>
      </c>
      <c r="J37" s="30">
        <v>5829.8928508900008</v>
      </c>
      <c r="K37" s="30">
        <v>5910.6792754600001</v>
      </c>
      <c r="L37" s="30">
        <v>6400.6048575200002</v>
      </c>
      <c r="M37" s="30">
        <v>9147.8535860199991</v>
      </c>
      <c r="N37" s="30">
        <v>6519.4361936000005</v>
      </c>
      <c r="O37" s="47"/>
      <c r="P37" s="47"/>
    </row>
    <row r="38" spans="1:16">
      <c r="A38" s="19" t="s">
        <v>48</v>
      </c>
      <c r="B38" s="29">
        <f t="shared" si="2"/>
        <v>11041.64290291</v>
      </c>
      <c r="C38" s="30">
        <v>904.46323900000004</v>
      </c>
      <c r="D38" s="30">
        <v>904.46323900000004</v>
      </c>
      <c r="E38" s="30">
        <v>917.91702845999998</v>
      </c>
      <c r="F38" s="30">
        <v>904.46323800000005</v>
      </c>
      <c r="G38" s="30">
        <v>911.263238</v>
      </c>
      <c r="H38" s="30">
        <v>956.46323800000005</v>
      </c>
      <c r="I38" s="30">
        <v>906.96323800000005</v>
      </c>
      <c r="J38" s="30">
        <v>949.13173900000004</v>
      </c>
      <c r="K38" s="30">
        <v>905.51612545</v>
      </c>
      <c r="L38" s="30">
        <v>916.04823799999997</v>
      </c>
      <c r="M38" s="30">
        <v>936.28000399999996</v>
      </c>
      <c r="N38" s="30">
        <v>928.67033800000002</v>
      </c>
      <c r="O38" s="47"/>
      <c r="P38" s="47"/>
    </row>
    <row r="39" spans="1:16">
      <c r="A39" s="19" t="s">
        <v>49</v>
      </c>
      <c r="B39" s="29">
        <f t="shared" si="2"/>
        <v>25712.38622334</v>
      </c>
      <c r="C39" s="30">
        <v>277.03666737999998</v>
      </c>
      <c r="D39" s="30">
        <v>2006.7482156900001</v>
      </c>
      <c r="E39" s="30">
        <v>3504.4051797999996</v>
      </c>
      <c r="F39" s="30">
        <v>2017.5168351900002</v>
      </c>
      <c r="G39" s="30">
        <v>2020.2152267499998</v>
      </c>
      <c r="H39" s="30">
        <v>2042.2089919800001</v>
      </c>
      <c r="I39" s="30">
        <v>2115.0511363699998</v>
      </c>
      <c r="J39" s="30">
        <v>664.88227019999999</v>
      </c>
      <c r="K39" s="30">
        <v>549.03481428999999</v>
      </c>
      <c r="L39" s="30">
        <v>615.84650868999995</v>
      </c>
      <c r="M39" s="30">
        <v>706.80540826000004</v>
      </c>
      <c r="N39" s="30">
        <v>9192.6349687400016</v>
      </c>
      <c r="O39" s="47"/>
      <c r="P39" s="47"/>
    </row>
    <row r="40" spans="1:16">
      <c r="A40" s="19" t="s">
        <v>50</v>
      </c>
      <c r="B40" s="29">
        <f t="shared" si="2"/>
        <v>9776.3078676100013</v>
      </c>
      <c r="C40" s="30">
        <v>40.389834999999998</v>
      </c>
      <c r="D40" s="30">
        <v>165.38983500000001</v>
      </c>
      <c r="E40" s="30">
        <v>40.389834999999998</v>
      </c>
      <c r="F40" s="30">
        <v>41.389834999999998</v>
      </c>
      <c r="G40" s="30">
        <v>165.38983500000001</v>
      </c>
      <c r="H40" s="30">
        <v>40.389834999999998</v>
      </c>
      <c r="I40" s="30">
        <v>42.015835000000003</v>
      </c>
      <c r="J40" s="30">
        <v>3165.9318349999999</v>
      </c>
      <c r="K40" s="30">
        <v>3040.9318349999999</v>
      </c>
      <c r="L40" s="30">
        <v>165.93183500000001</v>
      </c>
      <c r="M40" s="30">
        <v>78.22731868000001</v>
      </c>
      <c r="N40" s="30">
        <v>2789.9301989300002</v>
      </c>
      <c r="O40" s="47"/>
      <c r="P40" s="47"/>
    </row>
    <row r="41" spans="1:16">
      <c r="A41" s="19" t="s">
        <v>46</v>
      </c>
      <c r="B41" s="29">
        <f t="shared" ref="B41:B68" si="7">SUM(C41:N41)</f>
        <v>712.70847241000001</v>
      </c>
      <c r="C41" s="30">
        <v>93.279945159999997</v>
      </c>
      <c r="D41" s="30">
        <v>29.21169046</v>
      </c>
      <c r="E41" s="30">
        <v>43.202343339999999</v>
      </c>
      <c r="F41" s="30">
        <v>45.285714820000003</v>
      </c>
      <c r="G41" s="30">
        <v>49.670950870000006</v>
      </c>
      <c r="H41" s="30">
        <v>33.010769279999998</v>
      </c>
      <c r="I41" s="30">
        <v>55.054575380000003</v>
      </c>
      <c r="J41" s="30">
        <v>20.759060519999998</v>
      </c>
      <c r="K41" s="30">
        <v>26.840582319999999</v>
      </c>
      <c r="L41" s="30">
        <v>66.923656149999999</v>
      </c>
      <c r="M41" s="30">
        <v>23.218440079999997</v>
      </c>
      <c r="N41" s="30">
        <v>226.25074402999996</v>
      </c>
      <c r="O41" s="47"/>
      <c r="P41" s="47"/>
    </row>
    <row r="42" spans="1:16">
      <c r="A42" s="19" t="s">
        <v>47</v>
      </c>
      <c r="B42" s="29">
        <f t="shared" si="7"/>
        <v>11069.405302480001</v>
      </c>
      <c r="C42" s="30">
        <v>517.06078438999998</v>
      </c>
      <c r="D42" s="30">
        <v>659.58556857000008</v>
      </c>
      <c r="E42" s="30">
        <v>1169.6412917100001</v>
      </c>
      <c r="F42" s="30">
        <v>1067.8667049399999</v>
      </c>
      <c r="G42" s="30">
        <v>910.90984458000003</v>
      </c>
      <c r="H42" s="30">
        <v>725.19370416000004</v>
      </c>
      <c r="I42" s="30">
        <v>811.15922869999997</v>
      </c>
      <c r="J42" s="30">
        <v>927.54446684999994</v>
      </c>
      <c r="K42" s="30">
        <v>691.03549964000001</v>
      </c>
      <c r="L42" s="30">
        <v>717.19330047000005</v>
      </c>
      <c r="M42" s="30">
        <v>1573.7357852</v>
      </c>
      <c r="N42" s="30">
        <v>1298.4791232699999</v>
      </c>
      <c r="O42" s="47"/>
      <c r="P42" s="47"/>
    </row>
    <row r="43" spans="1:16" s="54" customFormat="1">
      <c r="A43" s="18" t="s">
        <v>51</v>
      </c>
      <c r="B43" s="29">
        <f t="shared" si="7"/>
        <v>45781.278045779996</v>
      </c>
      <c r="C43" s="29">
        <f>SUM(C44:C50)</f>
        <v>2929.7379999999998</v>
      </c>
      <c r="D43" s="29">
        <f t="shared" ref="D43:N43" si="8">SUM(D44:D50)</f>
        <v>5004.4927011899999</v>
      </c>
      <c r="E43" s="29">
        <f t="shared" si="8"/>
        <v>1723.95697918</v>
      </c>
      <c r="F43" s="29">
        <f t="shared" si="8"/>
        <v>2729.1074226000001</v>
      </c>
      <c r="G43" s="29">
        <f t="shared" si="8"/>
        <v>3021.1449739900004</v>
      </c>
      <c r="H43" s="29">
        <f t="shared" si="8"/>
        <v>1616.1496439899997</v>
      </c>
      <c r="I43" s="29">
        <f t="shared" si="8"/>
        <v>2262.7754542399998</v>
      </c>
      <c r="J43" s="29">
        <f t="shared" si="8"/>
        <v>1876.5296346499999</v>
      </c>
      <c r="K43" s="29">
        <f t="shared" si="8"/>
        <v>1313.6389012700001</v>
      </c>
      <c r="L43" s="29">
        <f t="shared" si="8"/>
        <v>1916.8685014999999</v>
      </c>
      <c r="M43" s="29">
        <f t="shared" si="8"/>
        <v>2226.7895683500005</v>
      </c>
      <c r="N43" s="29">
        <f t="shared" si="8"/>
        <v>19160.086264819995</v>
      </c>
    </row>
    <row r="44" spans="1:16">
      <c r="A44" s="19" t="s">
        <v>53</v>
      </c>
      <c r="B44" s="29">
        <f t="shared" si="7"/>
        <v>882.36019398999997</v>
      </c>
      <c r="C44" s="30">
        <v>25</v>
      </c>
      <c r="D44" s="30">
        <v>47.423600490000005</v>
      </c>
      <c r="E44" s="30">
        <v>109.10270678000001</v>
      </c>
      <c r="F44" s="30">
        <v>40.887983829999996</v>
      </c>
      <c r="G44" s="30">
        <v>67.172450489999989</v>
      </c>
      <c r="H44" s="30">
        <v>56.016696159999995</v>
      </c>
      <c r="I44" s="30">
        <v>72.220675020000002</v>
      </c>
      <c r="J44" s="30">
        <v>54.038116979999998</v>
      </c>
      <c r="K44" s="30">
        <v>65.775381820000007</v>
      </c>
      <c r="L44" s="30">
        <v>104.48495015</v>
      </c>
      <c r="M44" s="30">
        <v>74.412941819999986</v>
      </c>
      <c r="N44" s="30">
        <v>165.82469044999999</v>
      </c>
      <c r="O44" s="47"/>
      <c r="P44" s="47"/>
    </row>
    <row r="45" spans="1:16">
      <c r="A45" s="19" t="s">
        <v>54</v>
      </c>
      <c r="B45" s="29">
        <f t="shared" si="7"/>
        <v>3727.3495317399997</v>
      </c>
      <c r="C45" s="30">
        <v>0</v>
      </c>
      <c r="D45" s="30">
        <v>259.97895898000002</v>
      </c>
      <c r="E45" s="30">
        <v>272.02160099999998</v>
      </c>
      <c r="F45" s="30">
        <v>140.67394580999999</v>
      </c>
      <c r="G45" s="30">
        <v>210.08110048000003</v>
      </c>
      <c r="H45" s="30">
        <v>151.63223612000002</v>
      </c>
      <c r="I45" s="30">
        <v>201.41589338</v>
      </c>
      <c r="J45" s="30">
        <v>228.75583644</v>
      </c>
      <c r="K45" s="30">
        <v>214.57682144999998</v>
      </c>
      <c r="L45" s="30">
        <v>196.14779881999999</v>
      </c>
      <c r="M45" s="30">
        <v>497.40145423000001</v>
      </c>
      <c r="N45" s="30">
        <v>1354.6638850300001</v>
      </c>
      <c r="O45" s="47"/>
      <c r="P45" s="47"/>
    </row>
    <row r="46" spans="1:16">
      <c r="A46" s="19" t="s">
        <v>55</v>
      </c>
      <c r="B46" s="29">
        <f t="shared" si="7"/>
        <v>8155.4589251899997</v>
      </c>
      <c r="C46" s="30">
        <v>0</v>
      </c>
      <c r="D46" s="30">
        <v>1119.842699</v>
      </c>
      <c r="E46" s="30">
        <v>587.20735407000006</v>
      </c>
      <c r="F46" s="30">
        <v>582.42551100000003</v>
      </c>
      <c r="G46" s="30">
        <v>580.49723700000004</v>
      </c>
      <c r="H46" s="30">
        <v>586.35752255999989</v>
      </c>
      <c r="I46" s="30">
        <v>596.64423399999998</v>
      </c>
      <c r="J46" s="30">
        <v>673.04044399999998</v>
      </c>
      <c r="K46" s="30">
        <v>574.45821000000001</v>
      </c>
      <c r="L46" s="30">
        <v>625.49044900000001</v>
      </c>
      <c r="M46" s="30">
        <v>744.15883570000005</v>
      </c>
      <c r="N46" s="30">
        <v>1485.3364288600001</v>
      </c>
      <c r="O46" s="47"/>
      <c r="P46" s="47"/>
    </row>
    <row r="47" spans="1:16">
      <c r="A47" s="19" t="s">
        <v>56</v>
      </c>
      <c r="B47" s="29">
        <f t="shared" si="7"/>
        <v>32456.814500099998</v>
      </c>
      <c r="C47" s="30">
        <v>2904.7379999999998</v>
      </c>
      <c r="D47" s="30">
        <v>3484.62612072</v>
      </c>
      <c r="E47" s="30">
        <v>723.36908333000008</v>
      </c>
      <c r="F47" s="30">
        <v>1939.7033159600001</v>
      </c>
      <c r="G47" s="30">
        <v>2128.3941860200002</v>
      </c>
      <c r="H47" s="30">
        <v>794.97816940999996</v>
      </c>
      <c r="I47" s="30">
        <v>1353.65770441</v>
      </c>
      <c r="J47" s="30">
        <v>891.30990223000003</v>
      </c>
      <c r="K47" s="30">
        <v>413.04015600000002</v>
      </c>
      <c r="L47" s="30">
        <v>956.53949338999996</v>
      </c>
      <c r="M47" s="30">
        <v>861.85491660000002</v>
      </c>
      <c r="N47" s="30">
        <v>16004.603452029998</v>
      </c>
      <c r="O47" s="47"/>
      <c r="P47" s="47"/>
    </row>
    <row r="48" spans="1:16">
      <c r="A48" s="19" t="s">
        <v>103</v>
      </c>
      <c r="B48" s="29">
        <f t="shared" si="7"/>
        <v>58.46320403</v>
      </c>
      <c r="C48" s="30">
        <v>0</v>
      </c>
      <c r="D48" s="30">
        <v>0</v>
      </c>
      <c r="E48" s="30">
        <v>0</v>
      </c>
      <c r="F48" s="30">
        <v>0</v>
      </c>
      <c r="G48" s="30">
        <v>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49.46320403</v>
      </c>
      <c r="O48" s="47"/>
      <c r="P48" s="47"/>
    </row>
    <row r="49" spans="1:16">
      <c r="A49" s="19" t="s">
        <v>104</v>
      </c>
      <c r="B49" s="29">
        <f t="shared" si="7"/>
        <v>1.51987618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1.51987618</v>
      </c>
      <c r="O49" s="47"/>
      <c r="P49" s="47"/>
    </row>
    <row r="50" spans="1:16">
      <c r="A50" s="19" t="s">
        <v>57</v>
      </c>
      <c r="B50" s="29">
        <f t="shared" si="7"/>
        <v>499.31181454999989</v>
      </c>
      <c r="C50" s="30">
        <v>0</v>
      </c>
      <c r="D50" s="30">
        <v>92.621322000000006</v>
      </c>
      <c r="E50" s="30">
        <v>32.256233999999999</v>
      </c>
      <c r="F50" s="30">
        <v>25.416665999999999</v>
      </c>
      <c r="G50" s="30">
        <v>26</v>
      </c>
      <c r="H50" s="30">
        <v>27.165019739999998</v>
      </c>
      <c r="I50" s="30">
        <v>38.836947430000002</v>
      </c>
      <c r="J50" s="30">
        <v>29.385335000000001</v>
      </c>
      <c r="K50" s="30">
        <v>45.788331999999997</v>
      </c>
      <c r="L50" s="30">
        <v>34.205810140000004</v>
      </c>
      <c r="M50" s="30">
        <v>48.961419999999997</v>
      </c>
      <c r="N50" s="30">
        <v>98.674728239999993</v>
      </c>
      <c r="O50" s="47"/>
      <c r="P50" s="47"/>
    </row>
    <row r="51" spans="1:16" s="54" customFormat="1">
      <c r="A51" s="18" t="s">
        <v>59</v>
      </c>
      <c r="B51" s="29">
        <f t="shared" si="7"/>
        <v>18195.565696179998</v>
      </c>
      <c r="C51" s="29">
        <f>SUM(C52:C60)</f>
        <v>20.653527320000002</v>
      </c>
      <c r="D51" s="29">
        <f t="shared" ref="D51:N51" si="9">SUM(D52:D60)</f>
        <v>489.23831733999998</v>
      </c>
      <c r="E51" s="29">
        <f t="shared" si="9"/>
        <v>1114.75314768</v>
      </c>
      <c r="F51" s="29">
        <f t="shared" si="9"/>
        <v>640.80463496999994</v>
      </c>
      <c r="G51" s="29">
        <f t="shared" si="9"/>
        <v>522.18374449999999</v>
      </c>
      <c r="H51" s="29">
        <f t="shared" si="9"/>
        <v>605.34591319000003</v>
      </c>
      <c r="I51" s="29">
        <f t="shared" si="9"/>
        <v>1434.8488888700001</v>
      </c>
      <c r="J51" s="29">
        <f t="shared" si="9"/>
        <v>451.41315525000005</v>
      </c>
      <c r="K51" s="29">
        <f t="shared" si="9"/>
        <v>847.72717316000001</v>
      </c>
      <c r="L51" s="29">
        <f t="shared" si="9"/>
        <v>2177.21346503</v>
      </c>
      <c r="M51" s="29">
        <f t="shared" si="9"/>
        <v>1448.7781730500001</v>
      </c>
      <c r="N51" s="29">
        <f t="shared" si="9"/>
        <v>8442.6055558199987</v>
      </c>
    </row>
    <row r="52" spans="1:16">
      <c r="A52" s="19" t="s">
        <v>60</v>
      </c>
      <c r="B52" s="29">
        <f t="shared" si="7"/>
        <v>4597.09972655</v>
      </c>
      <c r="C52" s="30">
        <v>7.3945020999999995</v>
      </c>
      <c r="D52" s="30">
        <v>132.4400449</v>
      </c>
      <c r="E52" s="30">
        <v>770.15783439999996</v>
      </c>
      <c r="F52" s="30">
        <v>362.68795977999997</v>
      </c>
      <c r="G52" s="30">
        <v>92.03989473</v>
      </c>
      <c r="H52" s="30">
        <v>327.90734135000002</v>
      </c>
      <c r="I52" s="30">
        <v>273.55963756</v>
      </c>
      <c r="J52" s="30">
        <v>121.86490101000001</v>
      </c>
      <c r="K52" s="30">
        <v>371.47421000000003</v>
      </c>
      <c r="L52" s="30">
        <v>327.17042556000001</v>
      </c>
      <c r="M52" s="30">
        <v>221.44192826</v>
      </c>
      <c r="N52" s="30">
        <v>1588.9610469000002</v>
      </c>
      <c r="O52" s="47"/>
      <c r="P52" s="47"/>
    </row>
    <row r="53" spans="1:16">
      <c r="A53" s="19" t="s">
        <v>61</v>
      </c>
      <c r="B53" s="29">
        <f t="shared" si="7"/>
        <v>213.97918053999996</v>
      </c>
      <c r="C53" s="30">
        <v>0.48803790000000002</v>
      </c>
      <c r="D53" s="30">
        <v>16.541557040000001</v>
      </c>
      <c r="E53" s="30">
        <v>30.266638539999999</v>
      </c>
      <c r="F53" s="30">
        <v>3.1319062</v>
      </c>
      <c r="G53" s="30">
        <v>9.9468462500000001</v>
      </c>
      <c r="H53" s="30">
        <v>9.1381065800000005</v>
      </c>
      <c r="I53" s="30">
        <v>22.432600509999997</v>
      </c>
      <c r="J53" s="30">
        <v>6.5746475000000011</v>
      </c>
      <c r="K53" s="30">
        <v>12.666520199999999</v>
      </c>
      <c r="L53" s="30">
        <v>11.78298435</v>
      </c>
      <c r="M53" s="30">
        <v>9.5035525500000002</v>
      </c>
      <c r="N53" s="30">
        <v>81.505782919999987</v>
      </c>
      <c r="O53" s="47"/>
      <c r="P53" s="47"/>
    </row>
    <row r="54" spans="1:16">
      <c r="A54" s="19" t="s">
        <v>62</v>
      </c>
      <c r="B54" s="29">
        <f t="shared" si="7"/>
        <v>3385.25520822</v>
      </c>
      <c r="C54" s="30">
        <v>0.03</v>
      </c>
      <c r="D54" s="30">
        <v>0.22588</v>
      </c>
      <c r="E54" s="30">
        <v>0.716781</v>
      </c>
      <c r="F54" s="30">
        <v>0.40605744999999999</v>
      </c>
      <c r="G54" s="30">
        <v>1.8447423000000001</v>
      </c>
      <c r="H54" s="30">
        <v>1.5611739</v>
      </c>
      <c r="I54" s="30">
        <v>1.6287167600000001</v>
      </c>
      <c r="J54" s="30">
        <v>1.61947668</v>
      </c>
      <c r="K54" s="30">
        <v>34.727692450000006</v>
      </c>
      <c r="L54" s="30">
        <v>1392.07726293</v>
      </c>
      <c r="M54" s="30">
        <v>573.01386555000011</v>
      </c>
      <c r="N54" s="30">
        <v>1377.4035591999998</v>
      </c>
      <c r="O54" s="47"/>
      <c r="P54" s="47"/>
    </row>
    <row r="55" spans="1:16">
      <c r="A55" s="19" t="s">
        <v>63</v>
      </c>
      <c r="B55" s="29">
        <f t="shared" si="7"/>
        <v>5406.4789607499997</v>
      </c>
      <c r="C55" s="30">
        <v>3.558821</v>
      </c>
      <c r="D55" s="30">
        <v>93.148327030000004</v>
      </c>
      <c r="E55" s="30">
        <v>93.916282969999997</v>
      </c>
      <c r="F55" s="30">
        <v>116.70789161999998</v>
      </c>
      <c r="G55" s="30">
        <v>95.45964094</v>
      </c>
      <c r="H55" s="30">
        <v>124.06691445999999</v>
      </c>
      <c r="I55" s="30">
        <v>777.76246174000005</v>
      </c>
      <c r="J55" s="30">
        <v>102.45600816</v>
      </c>
      <c r="K55" s="30">
        <v>157.71168047</v>
      </c>
      <c r="L55" s="30">
        <v>251.74673724000002</v>
      </c>
      <c r="M55" s="30">
        <v>181.36981367000004</v>
      </c>
      <c r="N55" s="30">
        <v>3408.5743814499997</v>
      </c>
      <c r="O55" s="47"/>
      <c r="P55" s="47"/>
    </row>
    <row r="56" spans="1:16">
      <c r="A56" s="19" t="s">
        <v>64</v>
      </c>
      <c r="B56" s="29">
        <f t="shared" si="7"/>
        <v>871.56794575000004</v>
      </c>
      <c r="C56" s="30">
        <v>2.7876912300000005</v>
      </c>
      <c r="D56" s="30">
        <v>11.359578920000001</v>
      </c>
      <c r="E56" s="30">
        <v>18.700647069999999</v>
      </c>
      <c r="F56" s="30">
        <v>24.948861980000004</v>
      </c>
      <c r="G56" s="30">
        <v>29.836152810000002</v>
      </c>
      <c r="H56" s="30">
        <v>26.383634820000001</v>
      </c>
      <c r="I56" s="30">
        <v>42.023835849999998</v>
      </c>
      <c r="J56" s="30">
        <v>19.860269360000004</v>
      </c>
      <c r="K56" s="30">
        <v>144.18767312999998</v>
      </c>
      <c r="L56" s="30">
        <v>77.394204139999999</v>
      </c>
      <c r="M56" s="30">
        <v>63.010988050000002</v>
      </c>
      <c r="N56" s="30">
        <v>411.07440839000003</v>
      </c>
      <c r="O56" s="47"/>
      <c r="P56" s="47"/>
    </row>
    <row r="57" spans="1:16">
      <c r="A57" s="19" t="s">
        <v>65</v>
      </c>
      <c r="B57" s="29">
        <f t="shared" si="7"/>
        <v>163.17170318000001</v>
      </c>
      <c r="C57" s="30">
        <v>1.4779999999999999E-3</v>
      </c>
      <c r="D57" s="30">
        <v>1.4779999999999999E-3</v>
      </c>
      <c r="E57" s="30">
        <v>8.7393568000000013</v>
      </c>
      <c r="F57" s="30">
        <v>18.20314625</v>
      </c>
      <c r="G57" s="30">
        <v>1.4101378</v>
      </c>
      <c r="H57" s="30">
        <v>2.4939820000000001E-2</v>
      </c>
      <c r="I57" s="30">
        <v>10.13149014</v>
      </c>
      <c r="J57" s="30">
        <v>0.59530126999999999</v>
      </c>
      <c r="K57" s="30">
        <v>0.54824633999999994</v>
      </c>
      <c r="L57" s="30">
        <v>2.6343610000000002</v>
      </c>
      <c r="M57" s="30">
        <v>0.67101045999999998</v>
      </c>
      <c r="N57" s="30">
        <v>120.2107573</v>
      </c>
      <c r="O57" s="47"/>
      <c r="P57" s="47"/>
    </row>
    <row r="58" spans="1:16">
      <c r="A58" s="19" t="s">
        <v>166</v>
      </c>
      <c r="B58" s="29">
        <f t="shared" si="7"/>
        <v>213.24185597000002</v>
      </c>
      <c r="C58" s="30">
        <v>0</v>
      </c>
      <c r="D58" s="30">
        <v>0</v>
      </c>
      <c r="E58" s="30">
        <v>0.76500000000000001</v>
      </c>
      <c r="F58" s="30">
        <v>0</v>
      </c>
      <c r="G58" s="30">
        <v>0</v>
      </c>
      <c r="H58" s="30">
        <v>0</v>
      </c>
      <c r="I58" s="30">
        <v>1.9255924</v>
      </c>
      <c r="J58" s="30">
        <v>0</v>
      </c>
      <c r="K58" s="30">
        <v>0</v>
      </c>
      <c r="L58" s="30">
        <v>0</v>
      </c>
      <c r="M58" s="30">
        <v>0</v>
      </c>
      <c r="N58" s="30">
        <v>210.55126357</v>
      </c>
      <c r="O58" s="47"/>
      <c r="P58" s="47"/>
    </row>
    <row r="59" spans="1:16">
      <c r="A59" s="19" t="s">
        <v>66</v>
      </c>
      <c r="B59" s="29">
        <f t="shared" si="7"/>
        <v>1684.3212047499999</v>
      </c>
      <c r="C59" s="30">
        <v>6.3929970899999997</v>
      </c>
      <c r="D59" s="30">
        <v>11.115787370000001</v>
      </c>
      <c r="E59" s="30">
        <v>12.001753900000002</v>
      </c>
      <c r="F59" s="30">
        <v>26.759137089999996</v>
      </c>
      <c r="G59" s="30">
        <v>28.272275969999999</v>
      </c>
      <c r="H59" s="30">
        <v>22.16585246</v>
      </c>
      <c r="I59" s="30">
        <v>277.99032163999999</v>
      </c>
      <c r="J59" s="30">
        <v>55.770813600000004</v>
      </c>
      <c r="K59" s="30">
        <v>61.433009669999997</v>
      </c>
      <c r="L59" s="30">
        <v>44.583379060000006</v>
      </c>
      <c r="M59" s="30">
        <v>79.67465378</v>
      </c>
      <c r="N59" s="30">
        <v>1058.1612231199999</v>
      </c>
      <c r="O59" s="47"/>
      <c r="P59" s="47"/>
    </row>
    <row r="60" spans="1:16">
      <c r="A60" s="19" t="s">
        <v>67</v>
      </c>
      <c r="B60" s="29">
        <f t="shared" si="7"/>
        <v>1660.4499104699998</v>
      </c>
      <c r="C60" s="30">
        <v>0</v>
      </c>
      <c r="D60" s="30">
        <v>224.40566408000001</v>
      </c>
      <c r="E60" s="30">
        <v>179.48885300000001</v>
      </c>
      <c r="F60" s="30">
        <v>87.959674600000014</v>
      </c>
      <c r="G60" s="30">
        <v>263.37405369999999</v>
      </c>
      <c r="H60" s="30">
        <v>94.097949799999995</v>
      </c>
      <c r="I60" s="30">
        <v>27.39423227</v>
      </c>
      <c r="J60" s="30">
        <v>142.67173767</v>
      </c>
      <c r="K60" s="30">
        <v>64.9781409</v>
      </c>
      <c r="L60" s="30">
        <v>69.824110750000003</v>
      </c>
      <c r="M60" s="30">
        <v>320.09236073</v>
      </c>
      <c r="N60" s="30">
        <v>186.16313296999999</v>
      </c>
      <c r="O60" s="47"/>
      <c r="P60" s="47"/>
    </row>
    <row r="61" spans="1:16" s="54" customFormat="1">
      <c r="A61" s="18" t="s">
        <v>68</v>
      </c>
      <c r="B61" s="29">
        <f t="shared" si="7"/>
        <v>37253.227019029997</v>
      </c>
      <c r="C61" s="29">
        <f>SUM(C62:C64)</f>
        <v>236.61218491999998</v>
      </c>
      <c r="D61" s="29">
        <f t="shared" ref="D61:N61" si="10">SUM(D62:D64)</f>
        <v>3485.9502107600001</v>
      </c>
      <c r="E61" s="29">
        <f t="shared" si="10"/>
        <v>3388.95516696</v>
      </c>
      <c r="F61" s="29">
        <f t="shared" si="10"/>
        <v>2748.7913911799997</v>
      </c>
      <c r="G61" s="29">
        <f t="shared" si="10"/>
        <v>2699.2705221400001</v>
      </c>
      <c r="H61" s="29">
        <f t="shared" si="10"/>
        <v>2603.6216672499995</v>
      </c>
      <c r="I61" s="29">
        <f t="shared" si="10"/>
        <v>2667.8394628300002</v>
      </c>
      <c r="J61" s="29">
        <f t="shared" si="10"/>
        <v>2620.2384636500001</v>
      </c>
      <c r="K61" s="29">
        <f t="shared" si="10"/>
        <v>1928.4453531600002</v>
      </c>
      <c r="L61" s="29">
        <f t="shared" si="10"/>
        <v>1904.8784514299996</v>
      </c>
      <c r="M61" s="29">
        <f t="shared" si="10"/>
        <v>3211.2113701899998</v>
      </c>
      <c r="N61" s="29">
        <f t="shared" si="10"/>
        <v>9757.4127745599999</v>
      </c>
    </row>
    <row r="62" spans="1:16">
      <c r="A62" s="19" t="s">
        <v>69</v>
      </c>
      <c r="B62" s="29">
        <f t="shared" si="7"/>
        <v>17327.688613770002</v>
      </c>
      <c r="C62" s="30">
        <v>236.61218491999998</v>
      </c>
      <c r="D62" s="30">
        <v>1463.4858029899999</v>
      </c>
      <c r="E62" s="30">
        <v>1797.8120543400003</v>
      </c>
      <c r="F62" s="30">
        <v>1234.8535488599998</v>
      </c>
      <c r="G62" s="30">
        <v>1718.4846585700002</v>
      </c>
      <c r="H62" s="30">
        <v>1179.5466453399999</v>
      </c>
      <c r="I62" s="30">
        <v>1325.5125917599999</v>
      </c>
      <c r="J62" s="30">
        <v>920.28180368999995</v>
      </c>
      <c r="K62" s="30">
        <v>892.07362311999998</v>
      </c>
      <c r="L62" s="30">
        <v>1154.4107553899998</v>
      </c>
      <c r="M62" s="30">
        <v>1214.3628615499999</v>
      </c>
      <c r="N62" s="30">
        <v>4190.2520832399996</v>
      </c>
      <c r="O62" s="47"/>
      <c r="P62" s="47"/>
    </row>
    <row r="63" spans="1:16">
      <c r="A63" s="19" t="s">
        <v>70</v>
      </c>
      <c r="B63" s="29">
        <f t="shared" si="7"/>
        <v>19925.538405259998</v>
      </c>
      <c r="C63" s="30">
        <v>0</v>
      </c>
      <c r="D63" s="30">
        <v>2022.46440777</v>
      </c>
      <c r="E63" s="30">
        <v>1591.1431126199998</v>
      </c>
      <c r="F63" s="30">
        <v>1513.9378423199998</v>
      </c>
      <c r="G63" s="30">
        <v>980.78586356999995</v>
      </c>
      <c r="H63" s="30">
        <v>1424.0750219099998</v>
      </c>
      <c r="I63" s="30">
        <v>1342.3268710700002</v>
      </c>
      <c r="J63" s="30">
        <v>1699.95665996</v>
      </c>
      <c r="K63" s="30">
        <v>1036.3717300400001</v>
      </c>
      <c r="L63" s="30">
        <v>750.46769603999985</v>
      </c>
      <c r="M63" s="30">
        <v>1996.8485086399999</v>
      </c>
      <c r="N63" s="30">
        <v>5567.1606913200003</v>
      </c>
      <c r="O63" s="47"/>
      <c r="P63" s="47"/>
    </row>
    <row r="64" spans="1:16" ht="24">
      <c r="A64" s="19" t="s">
        <v>71</v>
      </c>
      <c r="B64" s="29">
        <f t="shared" si="7"/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47"/>
      <c r="P64" s="47"/>
    </row>
    <row r="65" spans="1:16" s="54" customFormat="1">
      <c r="A65" s="18" t="s">
        <v>72</v>
      </c>
      <c r="B65" s="29">
        <f t="shared" si="7"/>
        <v>122512.21577366001</v>
      </c>
      <c r="C65" s="29">
        <f>SUM(C66:C68)</f>
        <v>15615.495021900002</v>
      </c>
      <c r="D65" s="29">
        <f t="shared" ref="D65:N65" si="11">SUM(D66:D68)</f>
        <v>8721.7374050600029</v>
      </c>
      <c r="E65" s="29">
        <f t="shared" si="11"/>
        <v>5272.5755737600002</v>
      </c>
      <c r="F65" s="29">
        <f t="shared" si="11"/>
        <v>10291.187201069999</v>
      </c>
      <c r="G65" s="29">
        <f t="shared" si="11"/>
        <v>8420.5493664799997</v>
      </c>
      <c r="H65" s="29">
        <f t="shared" si="11"/>
        <v>20431.219452400001</v>
      </c>
      <c r="I65" s="29">
        <f t="shared" si="11"/>
        <v>6493.7275403000003</v>
      </c>
      <c r="J65" s="29">
        <f t="shared" si="11"/>
        <v>10372.417103079999</v>
      </c>
      <c r="K65" s="29">
        <f t="shared" si="11"/>
        <v>7726.5152839599996</v>
      </c>
      <c r="L65" s="29">
        <f t="shared" si="11"/>
        <v>8966.1787617700011</v>
      </c>
      <c r="M65" s="29">
        <f t="shared" si="11"/>
        <v>7626.7533021799991</v>
      </c>
      <c r="N65" s="29">
        <f t="shared" si="11"/>
        <v>12573.859761700001</v>
      </c>
    </row>
    <row r="66" spans="1:16">
      <c r="A66" s="19" t="s">
        <v>73</v>
      </c>
      <c r="B66" s="29">
        <f t="shared" si="7"/>
        <v>62060.302498700003</v>
      </c>
      <c r="C66" s="30">
        <v>4574.7118165800002</v>
      </c>
      <c r="D66" s="30">
        <v>7604.1298664700016</v>
      </c>
      <c r="E66" s="30">
        <v>2450.8418659200001</v>
      </c>
      <c r="F66" s="30">
        <v>2922.0250125900002</v>
      </c>
      <c r="G66" s="30">
        <v>6981.1845551999995</v>
      </c>
      <c r="H66" s="30">
        <v>8526.8093388899997</v>
      </c>
      <c r="I66" s="30">
        <v>4204.9952918200006</v>
      </c>
      <c r="J66" s="30">
        <v>7622.3611182299992</v>
      </c>
      <c r="K66" s="30">
        <v>1762.6185816</v>
      </c>
      <c r="L66" s="30">
        <v>4399.2780738399997</v>
      </c>
      <c r="M66" s="30">
        <v>5927.7114641199996</v>
      </c>
      <c r="N66" s="30">
        <v>5083.635513440001</v>
      </c>
      <c r="O66" s="47"/>
      <c r="P66" s="47"/>
    </row>
    <row r="67" spans="1:16">
      <c r="A67" s="19" t="s">
        <v>74</v>
      </c>
      <c r="B67" s="29">
        <f t="shared" si="7"/>
        <v>59848.34889976</v>
      </c>
      <c r="C67" s="30">
        <v>11015.793148620001</v>
      </c>
      <c r="D67" s="30">
        <v>1100.13300405</v>
      </c>
      <c r="E67" s="30">
        <v>2744.1285627900002</v>
      </c>
      <c r="F67" s="30">
        <v>7302.3349757999995</v>
      </c>
      <c r="G67" s="30">
        <v>1399.65363226</v>
      </c>
      <c r="H67" s="30">
        <v>11889.256692840001</v>
      </c>
      <c r="I67" s="30">
        <v>2212.9610192099999</v>
      </c>
      <c r="J67" s="30">
        <v>2663.4860873600001</v>
      </c>
      <c r="K67" s="30">
        <v>5907.0153243099994</v>
      </c>
      <c r="L67" s="30">
        <v>4542.9050700500002</v>
      </c>
      <c r="M67" s="30">
        <v>1610.8967628400001</v>
      </c>
      <c r="N67" s="30">
        <v>7459.7846196299997</v>
      </c>
      <c r="O67" s="47"/>
      <c r="P67" s="47"/>
    </row>
    <row r="68" spans="1:16">
      <c r="A68" s="19" t="s">
        <v>75</v>
      </c>
      <c r="B68" s="29">
        <f t="shared" si="7"/>
        <v>603.56437520000009</v>
      </c>
      <c r="C68" s="30">
        <v>24.990056700000004</v>
      </c>
      <c r="D68" s="30">
        <v>17.474534540000001</v>
      </c>
      <c r="E68" s="30">
        <v>77.605145050000019</v>
      </c>
      <c r="F68" s="30">
        <v>66.827212680000002</v>
      </c>
      <c r="G68" s="30">
        <v>39.711179019999996</v>
      </c>
      <c r="H68" s="30">
        <v>15.153420669999999</v>
      </c>
      <c r="I68" s="30">
        <v>75.771229269999992</v>
      </c>
      <c r="J68" s="30">
        <v>86.569897489999988</v>
      </c>
      <c r="K68" s="30">
        <v>56.881378049999995</v>
      </c>
      <c r="L68" s="30">
        <v>23.995617880000001</v>
      </c>
      <c r="M68" s="30">
        <v>88.145075219999995</v>
      </c>
      <c r="N68" s="30">
        <v>30.439628630000001</v>
      </c>
      <c r="O68" s="47"/>
      <c r="P68" s="47"/>
    </row>
    <row r="69" spans="1:16" ht="4.5" customHeight="1">
      <c r="A69" s="19"/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47"/>
      <c r="P69" s="47"/>
    </row>
    <row r="70" spans="1:16" s="54" customFormat="1">
      <c r="A70" s="18" t="s">
        <v>76</v>
      </c>
      <c r="B70" s="29">
        <f t="shared" ref="B70:B88" si="12">SUM(C70:N70)</f>
        <v>125406.67835171999</v>
      </c>
      <c r="C70" s="29">
        <f>C71+C76</f>
        <v>14263.776039679999</v>
      </c>
      <c r="D70" s="29">
        <f t="shared" ref="D70:M70" si="13">D71+D76</f>
        <v>7891.1563289300002</v>
      </c>
      <c r="E70" s="29">
        <f t="shared" si="13"/>
        <v>11989.313063589998</v>
      </c>
      <c r="F70" s="29">
        <f t="shared" si="13"/>
        <v>12947.075893500001</v>
      </c>
      <c r="G70" s="29">
        <f t="shared" si="13"/>
        <v>15421.573250549998</v>
      </c>
      <c r="H70" s="29">
        <f t="shared" si="13"/>
        <v>7600.3035334999995</v>
      </c>
      <c r="I70" s="29">
        <f t="shared" si="13"/>
        <v>5775.7856473900001</v>
      </c>
      <c r="J70" s="29">
        <f t="shared" si="13"/>
        <v>5043.9768590499998</v>
      </c>
      <c r="K70" s="29">
        <f t="shared" si="13"/>
        <v>7495.0810454800003</v>
      </c>
      <c r="L70" s="29">
        <f t="shared" si="13"/>
        <v>9232.7421668700008</v>
      </c>
      <c r="M70" s="29">
        <f t="shared" si="13"/>
        <v>6622.4313609700002</v>
      </c>
      <c r="N70" s="29">
        <f>N71+N76</f>
        <v>21123.463162209999</v>
      </c>
    </row>
    <row r="71" spans="1:16" s="21" customFormat="1" ht="12">
      <c r="A71" s="18" t="s">
        <v>77</v>
      </c>
      <c r="B71" s="29">
        <f t="shared" si="12"/>
        <v>5652.7272156199997</v>
      </c>
      <c r="C71" s="29">
        <f>C72</f>
        <v>166.66666599999999</v>
      </c>
      <c r="D71" s="29">
        <f t="shared" ref="D71:N72" si="14">D72</f>
        <v>166.66666599999999</v>
      </c>
      <c r="E71" s="29">
        <f t="shared" si="14"/>
        <v>1380.2873894300001</v>
      </c>
      <c r="F71" s="29">
        <f t="shared" si="14"/>
        <v>166.92404099999999</v>
      </c>
      <c r="G71" s="29">
        <f t="shared" si="14"/>
        <v>166.66666599999999</v>
      </c>
      <c r="H71" s="29">
        <f t="shared" si="14"/>
        <v>166.66666599999999</v>
      </c>
      <c r="I71" s="29">
        <f t="shared" si="14"/>
        <v>366.66666600000002</v>
      </c>
      <c r="J71" s="29">
        <f t="shared" si="14"/>
        <v>166.66666599999999</v>
      </c>
      <c r="K71" s="29">
        <f t="shared" si="14"/>
        <v>166.66666599999999</v>
      </c>
      <c r="L71" s="29">
        <f t="shared" si="14"/>
        <v>1606.8451987299998</v>
      </c>
      <c r="M71" s="29">
        <f t="shared" si="14"/>
        <v>848.67059146000008</v>
      </c>
      <c r="N71" s="29">
        <f t="shared" si="14"/>
        <v>283.33333299999998</v>
      </c>
    </row>
    <row r="72" spans="1:16" s="21" customFormat="1" ht="12">
      <c r="A72" s="36" t="s">
        <v>78</v>
      </c>
      <c r="B72" s="29">
        <f t="shared" si="12"/>
        <v>5652.7272156199997</v>
      </c>
      <c r="C72" s="29">
        <f>C73</f>
        <v>166.66666599999999</v>
      </c>
      <c r="D72" s="29">
        <f t="shared" si="14"/>
        <v>166.66666599999999</v>
      </c>
      <c r="E72" s="29">
        <f t="shared" si="14"/>
        <v>1380.2873894300001</v>
      </c>
      <c r="F72" s="29">
        <f t="shared" si="14"/>
        <v>166.92404099999999</v>
      </c>
      <c r="G72" s="29">
        <f t="shared" si="14"/>
        <v>166.66666599999999</v>
      </c>
      <c r="H72" s="29">
        <f t="shared" si="14"/>
        <v>166.66666599999999</v>
      </c>
      <c r="I72" s="29">
        <f t="shared" si="14"/>
        <v>366.66666600000002</v>
      </c>
      <c r="J72" s="29">
        <f t="shared" si="14"/>
        <v>166.66666599999999</v>
      </c>
      <c r="K72" s="29">
        <f t="shared" si="14"/>
        <v>166.66666599999999</v>
      </c>
      <c r="L72" s="29">
        <f t="shared" si="14"/>
        <v>1606.8451987299998</v>
      </c>
      <c r="M72" s="29">
        <f t="shared" si="14"/>
        <v>848.67059146000008</v>
      </c>
      <c r="N72" s="29">
        <f t="shared" si="14"/>
        <v>283.33333299999998</v>
      </c>
    </row>
    <row r="73" spans="1:16" s="7" customFormat="1" ht="12.6">
      <c r="A73" s="37" t="s">
        <v>79</v>
      </c>
      <c r="B73" s="29">
        <f t="shared" si="12"/>
        <v>5652.7272156199997</v>
      </c>
      <c r="C73" s="30">
        <f>SUM(C74:C75)</f>
        <v>166.66666599999999</v>
      </c>
      <c r="D73" s="30">
        <f t="shared" ref="D73:N73" si="15">SUM(D74:D75)</f>
        <v>166.66666599999999</v>
      </c>
      <c r="E73" s="30">
        <f t="shared" si="15"/>
        <v>1380.2873894300001</v>
      </c>
      <c r="F73" s="30">
        <f t="shared" si="15"/>
        <v>166.92404099999999</v>
      </c>
      <c r="G73" s="30">
        <f t="shared" si="15"/>
        <v>166.66666599999999</v>
      </c>
      <c r="H73" s="30">
        <f t="shared" si="15"/>
        <v>166.66666599999999</v>
      </c>
      <c r="I73" s="30">
        <f t="shared" si="15"/>
        <v>366.66666600000002</v>
      </c>
      <c r="J73" s="30">
        <f t="shared" si="15"/>
        <v>166.66666599999999</v>
      </c>
      <c r="K73" s="30">
        <f t="shared" si="15"/>
        <v>166.66666599999999</v>
      </c>
      <c r="L73" s="30">
        <f t="shared" si="15"/>
        <v>1606.8451987299998</v>
      </c>
      <c r="M73" s="30">
        <f t="shared" si="15"/>
        <v>848.67059146000008</v>
      </c>
      <c r="N73" s="30">
        <f t="shared" si="15"/>
        <v>283.33333299999998</v>
      </c>
      <c r="O73" s="19"/>
      <c r="P73" s="19"/>
    </row>
    <row r="74" spans="1:16" s="7" customFormat="1" ht="24.6">
      <c r="A74" s="37" t="s">
        <v>80</v>
      </c>
      <c r="B74" s="29">
        <f t="shared" si="12"/>
        <v>4150.1066691200003</v>
      </c>
      <c r="C74" s="30">
        <v>166.66666599999999</v>
      </c>
      <c r="D74" s="30">
        <v>166.66666599999999</v>
      </c>
      <c r="E74" s="30">
        <v>566.66666599999996</v>
      </c>
      <c r="F74" s="30">
        <v>166.66666599999999</v>
      </c>
      <c r="G74" s="30">
        <v>166.66666599999999</v>
      </c>
      <c r="H74" s="30">
        <v>166.66666599999999</v>
      </c>
      <c r="I74" s="30">
        <v>366.66666600000002</v>
      </c>
      <c r="J74" s="30">
        <v>166.66666599999999</v>
      </c>
      <c r="K74" s="30">
        <v>166.66666599999999</v>
      </c>
      <c r="L74" s="30">
        <v>1533.4400091199998</v>
      </c>
      <c r="M74" s="30">
        <v>233.33333300000001</v>
      </c>
      <c r="N74" s="30">
        <v>283.33333299999998</v>
      </c>
      <c r="O74" s="19"/>
      <c r="P74" s="19"/>
    </row>
    <row r="75" spans="1:16" ht="24">
      <c r="A75" s="37" t="s">
        <v>81</v>
      </c>
      <c r="B75" s="29">
        <f t="shared" si="12"/>
        <v>1502.6205465</v>
      </c>
      <c r="C75" s="30">
        <v>0</v>
      </c>
      <c r="D75" s="30">
        <v>0</v>
      </c>
      <c r="E75" s="30">
        <v>813.62072343</v>
      </c>
      <c r="F75" s="30">
        <v>0.25737500000000002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73.405189609999994</v>
      </c>
      <c r="M75" s="30">
        <v>615.33725846000004</v>
      </c>
      <c r="N75" s="30">
        <v>0</v>
      </c>
      <c r="O75" s="47"/>
      <c r="P75" s="47"/>
    </row>
    <row r="76" spans="1:16" s="54" customFormat="1">
      <c r="A76" s="18" t="s">
        <v>82</v>
      </c>
      <c r="B76" s="29">
        <f t="shared" si="12"/>
        <v>119753.9511361</v>
      </c>
      <c r="C76" s="29">
        <f>C77</f>
        <v>14097.109373679999</v>
      </c>
      <c r="D76" s="29">
        <f t="shared" ref="D76:N76" si="16">D77</f>
        <v>7724.4896629300001</v>
      </c>
      <c r="E76" s="29">
        <f t="shared" si="16"/>
        <v>10609.025674159999</v>
      </c>
      <c r="F76" s="29">
        <f t="shared" si="16"/>
        <v>12780.151852500001</v>
      </c>
      <c r="G76" s="29">
        <f t="shared" si="16"/>
        <v>15254.906584549999</v>
      </c>
      <c r="H76" s="29">
        <f t="shared" si="16"/>
        <v>7433.6368674999994</v>
      </c>
      <c r="I76" s="29">
        <f t="shared" si="16"/>
        <v>5409.11898139</v>
      </c>
      <c r="J76" s="29">
        <f t="shared" si="16"/>
        <v>4877.3101930499997</v>
      </c>
      <c r="K76" s="29">
        <f t="shared" si="16"/>
        <v>7328.4143794800002</v>
      </c>
      <c r="L76" s="29">
        <f t="shared" si="16"/>
        <v>7625.8969681400004</v>
      </c>
      <c r="M76" s="29">
        <f t="shared" si="16"/>
        <v>5773.7607695100005</v>
      </c>
      <c r="N76" s="29">
        <f t="shared" si="16"/>
        <v>20840.12982921</v>
      </c>
    </row>
    <row r="77" spans="1:16" s="54" customFormat="1">
      <c r="A77" s="36" t="s">
        <v>83</v>
      </c>
      <c r="B77" s="29">
        <f t="shared" si="12"/>
        <v>119753.9511361</v>
      </c>
      <c r="C77" s="29">
        <f>C78+C83+C86</f>
        <v>14097.109373679999</v>
      </c>
      <c r="D77" s="29">
        <f t="shared" ref="D77:N77" si="17">D78+D83+D86</f>
        <v>7724.4896629300001</v>
      </c>
      <c r="E77" s="29">
        <f t="shared" si="17"/>
        <v>10609.025674159999</v>
      </c>
      <c r="F77" s="29">
        <f t="shared" si="17"/>
        <v>12780.151852500001</v>
      </c>
      <c r="G77" s="29">
        <f t="shared" si="17"/>
        <v>15254.906584549999</v>
      </c>
      <c r="H77" s="29">
        <f t="shared" si="17"/>
        <v>7433.6368674999994</v>
      </c>
      <c r="I77" s="29">
        <f t="shared" si="17"/>
        <v>5409.11898139</v>
      </c>
      <c r="J77" s="29">
        <f t="shared" si="17"/>
        <v>4877.3101930499997</v>
      </c>
      <c r="K77" s="29">
        <f t="shared" si="17"/>
        <v>7328.4143794800002</v>
      </c>
      <c r="L77" s="29">
        <f t="shared" si="17"/>
        <v>7625.8969681400004</v>
      </c>
      <c r="M77" s="29">
        <f t="shared" si="17"/>
        <v>5773.7607695100005</v>
      </c>
      <c r="N77" s="29">
        <f t="shared" si="17"/>
        <v>20840.12982921</v>
      </c>
    </row>
    <row r="78" spans="1:16" s="54" customFormat="1">
      <c r="A78" s="38" t="s">
        <v>84</v>
      </c>
      <c r="B78" s="29">
        <f t="shared" si="12"/>
        <v>52667.190072980004</v>
      </c>
      <c r="C78" s="29">
        <f t="shared" ref="C78:M78" si="18">SUM(C79:C82)</f>
        <v>83.333332999999996</v>
      </c>
      <c r="D78" s="29">
        <f t="shared" si="18"/>
        <v>2861.9035016500002</v>
      </c>
      <c r="E78" s="29">
        <f t="shared" si="18"/>
        <v>6786.4929308800001</v>
      </c>
      <c r="F78" s="29">
        <f t="shared" si="18"/>
        <v>9598.7741492900004</v>
      </c>
      <c r="G78" s="29">
        <f t="shared" si="18"/>
        <v>3125.7517033999998</v>
      </c>
      <c r="H78" s="29">
        <f t="shared" si="18"/>
        <v>3973.7599862500001</v>
      </c>
      <c r="I78" s="29">
        <f t="shared" si="18"/>
        <v>2043.3563546999999</v>
      </c>
      <c r="J78" s="29">
        <f t="shared" si="18"/>
        <v>1383.0354739899999</v>
      </c>
      <c r="K78" s="29">
        <f t="shared" si="18"/>
        <v>2348.3824659100005</v>
      </c>
      <c r="L78" s="29">
        <f t="shared" si="18"/>
        <v>4096.5134276899998</v>
      </c>
      <c r="M78" s="29">
        <f t="shared" si="18"/>
        <v>1061.4577357799999</v>
      </c>
      <c r="N78" s="29">
        <f>SUM(N79:N82)</f>
        <v>15304.429010439999</v>
      </c>
    </row>
    <row r="79" spans="1:16">
      <c r="A79" s="27" t="s">
        <v>85</v>
      </c>
      <c r="B79" s="29">
        <f t="shared" si="12"/>
        <v>4820.8755783200004</v>
      </c>
      <c r="C79" s="30">
        <v>0</v>
      </c>
      <c r="D79" s="30">
        <v>0</v>
      </c>
      <c r="E79" s="30">
        <v>17.1479815</v>
      </c>
      <c r="F79" s="30">
        <v>2003.052011</v>
      </c>
      <c r="G79" s="30">
        <v>107.935</v>
      </c>
      <c r="H79" s="30">
        <v>2112.9110047600002</v>
      </c>
      <c r="I79" s="30">
        <v>0</v>
      </c>
      <c r="J79" s="30">
        <v>177.72616258000002</v>
      </c>
      <c r="K79" s="30">
        <v>54.133200439999996</v>
      </c>
      <c r="L79" s="30">
        <v>23.814623519999998</v>
      </c>
      <c r="M79" s="30">
        <v>18.007239200000001</v>
      </c>
      <c r="N79" s="30">
        <v>306.14835532000001</v>
      </c>
      <c r="O79" s="47"/>
      <c r="P79" s="47"/>
    </row>
    <row r="80" spans="1:16">
      <c r="A80" s="27" t="s">
        <v>86</v>
      </c>
      <c r="B80" s="29">
        <f t="shared" si="12"/>
        <v>13.129954720000001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13.129954720000001</v>
      </c>
      <c r="O80" s="47"/>
      <c r="P80" s="47"/>
    </row>
    <row r="81" spans="1:81" ht="13.5" customHeight="1">
      <c r="A81" s="27" t="s">
        <v>87</v>
      </c>
      <c r="B81" s="29">
        <f t="shared" si="12"/>
        <v>47158.685698680005</v>
      </c>
      <c r="C81" s="30">
        <v>83.333332999999996</v>
      </c>
      <c r="D81" s="30">
        <v>2861.9035016500002</v>
      </c>
      <c r="E81" s="30">
        <v>6769.3449493799999</v>
      </c>
      <c r="F81" s="30">
        <v>7201.6027725000004</v>
      </c>
      <c r="G81" s="30">
        <v>3016.6167034</v>
      </c>
      <c r="H81" s="30">
        <v>1829.3680623499999</v>
      </c>
      <c r="I81" s="30">
        <v>2023.1626375999999</v>
      </c>
      <c r="J81" s="30">
        <v>1182.54931141</v>
      </c>
      <c r="K81" s="30">
        <v>2254.4029580700003</v>
      </c>
      <c r="L81" s="30">
        <v>4043.30522638</v>
      </c>
      <c r="M81" s="30">
        <v>999.51062750999995</v>
      </c>
      <c r="N81" s="30">
        <v>14893.58561543</v>
      </c>
      <c r="O81" s="47"/>
      <c r="P81" s="47"/>
    </row>
    <row r="82" spans="1:81" ht="13.5" customHeight="1">
      <c r="A82" s="27" t="s">
        <v>88</v>
      </c>
      <c r="B82" s="29">
        <f t="shared" si="12"/>
        <v>674.49884126000006</v>
      </c>
      <c r="C82" s="30">
        <v>0</v>
      </c>
      <c r="D82" s="30">
        <v>0</v>
      </c>
      <c r="E82" s="30">
        <v>0</v>
      </c>
      <c r="F82" s="30">
        <v>394.11936579000002</v>
      </c>
      <c r="G82" s="30">
        <v>1.2</v>
      </c>
      <c r="H82" s="30">
        <v>31.480919140000001</v>
      </c>
      <c r="I82" s="30">
        <v>20.193717100000001</v>
      </c>
      <c r="J82" s="30">
        <v>22.76</v>
      </c>
      <c r="K82" s="30">
        <v>39.846307400000001</v>
      </c>
      <c r="L82" s="30">
        <v>29.393577789999998</v>
      </c>
      <c r="M82" s="30">
        <v>43.93986907</v>
      </c>
      <c r="N82" s="30">
        <v>91.565084970000001</v>
      </c>
      <c r="O82" s="47"/>
      <c r="P82" s="47"/>
    </row>
    <row r="83" spans="1:81" s="54" customFormat="1" ht="24">
      <c r="A83" s="26" t="s">
        <v>89</v>
      </c>
      <c r="B83" s="62">
        <f t="shared" si="12"/>
        <v>18602.025311509999</v>
      </c>
      <c r="C83" s="62">
        <f>SUM(C84:C85)</f>
        <v>10602.02531151</v>
      </c>
      <c r="D83" s="62">
        <f t="shared" ref="D83:N83" si="19">SUM(D84:D85)</f>
        <v>0</v>
      </c>
      <c r="E83" s="62">
        <f t="shared" si="19"/>
        <v>0</v>
      </c>
      <c r="F83" s="62">
        <f t="shared" si="19"/>
        <v>0</v>
      </c>
      <c r="G83" s="62">
        <f t="shared" si="19"/>
        <v>8000</v>
      </c>
      <c r="H83" s="62">
        <f t="shared" si="19"/>
        <v>0</v>
      </c>
      <c r="I83" s="62">
        <f t="shared" si="19"/>
        <v>0</v>
      </c>
      <c r="J83" s="62">
        <f t="shared" si="19"/>
        <v>0</v>
      </c>
      <c r="K83" s="62">
        <f t="shared" si="19"/>
        <v>0</v>
      </c>
      <c r="L83" s="62">
        <f t="shared" si="19"/>
        <v>0</v>
      </c>
      <c r="M83" s="62">
        <f t="shared" si="19"/>
        <v>0</v>
      </c>
      <c r="N83" s="62">
        <f t="shared" si="19"/>
        <v>0</v>
      </c>
    </row>
    <row r="84" spans="1:81" ht="13.5" customHeight="1">
      <c r="A84" s="27" t="s">
        <v>90</v>
      </c>
      <c r="B84" s="29">
        <f t="shared" si="12"/>
        <v>15500</v>
      </c>
      <c r="C84" s="30">
        <v>7500</v>
      </c>
      <c r="D84" s="30">
        <v>0</v>
      </c>
      <c r="E84" s="30">
        <v>0</v>
      </c>
      <c r="F84" s="30">
        <v>0</v>
      </c>
      <c r="G84" s="30">
        <v>8000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47"/>
      <c r="P84" s="47"/>
    </row>
    <row r="85" spans="1:81" ht="13.5" customHeight="1">
      <c r="A85" s="27" t="s">
        <v>91</v>
      </c>
      <c r="B85" s="29">
        <f t="shared" si="12"/>
        <v>3102.0253115100004</v>
      </c>
      <c r="C85" s="30">
        <v>3102.0253115100004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47"/>
      <c r="P85" s="47"/>
    </row>
    <row r="86" spans="1:81" s="54" customFormat="1" ht="24">
      <c r="A86" s="38" t="s">
        <v>92</v>
      </c>
      <c r="B86" s="29">
        <f t="shared" si="12"/>
        <v>48484.735751609995</v>
      </c>
      <c r="C86" s="29">
        <f>SUM(C87:C88)</f>
        <v>3411.7507291699994</v>
      </c>
      <c r="D86" s="29">
        <f t="shared" ref="D86:N86" si="20">SUM(D87:D88)</f>
        <v>4862.5861612799999</v>
      </c>
      <c r="E86" s="29">
        <f t="shared" si="20"/>
        <v>3822.5327432799995</v>
      </c>
      <c r="F86" s="29">
        <f t="shared" si="20"/>
        <v>3181.3777032100002</v>
      </c>
      <c r="G86" s="29">
        <f t="shared" si="20"/>
        <v>4129.1548811499997</v>
      </c>
      <c r="H86" s="29">
        <f t="shared" si="20"/>
        <v>3459.8768812499998</v>
      </c>
      <c r="I86" s="29">
        <f t="shared" si="20"/>
        <v>3365.7626266900002</v>
      </c>
      <c r="J86" s="29">
        <f t="shared" si="20"/>
        <v>3494.2747190600003</v>
      </c>
      <c r="K86" s="29">
        <f t="shared" si="20"/>
        <v>4980.0319135700001</v>
      </c>
      <c r="L86" s="29">
        <f t="shared" si="20"/>
        <v>3529.3835404500005</v>
      </c>
      <c r="M86" s="29">
        <f t="shared" si="20"/>
        <v>4712.3030337300006</v>
      </c>
      <c r="N86" s="29">
        <f t="shared" si="20"/>
        <v>5535.7008187700003</v>
      </c>
    </row>
    <row r="87" spans="1:81" ht="24">
      <c r="A87" s="27" t="s">
        <v>93</v>
      </c>
      <c r="B87" s="29">
        <f t="shared" si="12"/>
        <v>8112.1834155899996</v>
      </c>
      <c r="C87" s="30">
        <v>288.48441277999996</v>
      </c>
      <c r="D87" s="30">
        <v>636.13423853999996</v>
      </c>
      <c r="E87" s="30">
        <v>438.55497879000001</v>
      </c>
      <c r="F87" s="30">
        <v>460.77874235000002</v>
      </c>
      <c r="G87" s="30">
        <v>210.89899696000001</v>
      </c>
      <c r="H87" s="30">
        <v>892.22774428999992</v>
      </c>
      <c r="I87" s="30">
        <v>330.30862127</v>
      </c>
      <c r="J87" s="30">
        <v>892.26102968000009</v>
      </c>
      <c r="K87" s="30">
        <v>411.46264416999998</v>
      </c>
      <c r="L87" s="30">
        <v>619.67581386000006</v>
      </c>
      <c r="M87" s="30">
        <v>800.65342177000002</v>
      </c>
      <c r="N87" s="30">
        <v>2130.7427711300002</v>
      </c>
      <c r="O87" s="20"/>
      <c r="P87" s="20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</row>
    <row r="88" spans="1:81" ht="24">
      <c r="A88" s="60" t="s">
        <v>94</v>
      </c>
      <c r="B88" s="115">
        <f t="shared" si="12"/>
        <v>40372.552336019995</v>
      </c>
      <c r="C88" s="31">
        <v>3123.2663163899997</v>
      </c>
      <c r="D88" s="31">
        <v>4226.4519227399996</v>
      </c>
      <c r="E88" s="31">
        <v>3383.9777644899996</v>
      </c>
      <c r="F88" s="31">
        <v>2720.5989608600003</v>
      </c>
      <c r="G88" s="31">
        <v>3918.25588419</v>
      </c>
      <c r="H88" s="31">
        <v>2567.6491369599999</v>
      </c>
      <c r="I88" s="31">
        <v>3035.4540054200002</v>
      </c>
      <c r="J88" s="31">
        <v>2602.01368938</v>
      </c>
      <c r="K88" s="31">
        <v>4568.5692693999999</v>
      </c>
      <c r="L88" s="31">
        <v>2909.7077265900002</v>
      </c>
      <c r="M88" s="31">
        <v>3911.6496119600001</v>
      </c>
      <c r="N88" s="31">
        <v>3404.9580476400001</v>
      </c>
      <c r="O88" s="47"/>
      <c r="P88" s="47"/>
    </row>
    <row r="89" spans="1:81">
      <c r="A89" s="46" t="s">
        <v>106</v>
      </c>
      <c r="B89" s="47"/>
      <c r="C89" s="47"/>
      <c r="D89" s="47"/>
      <c r="E89" s="47"/>
      <c r="F89" s="47"/>
      <c r="G89" s="20"/>
      <c r="H89" s="20"/>
      <c r="I89" s="20"/>
      <c r="J89" s="20"/>
      <c r="K89" s="20"/>
      <c r="L89" s="20"/>
      <c r="M89" s="20"/>
      <c r="N89" s="20"/>
      <c r="O89" s="47"/>
      <c r="P89" s="47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81">
      <c r="A90" s="46" t="s">
        <v>107</v>
      </c>
      <c r="B90" s="47"/>
      <c r="C90" s="47"/>
      <c r="D90" s="47"/>
      <c r="E90" s="47"/>
      <c r="F90" s="47"/>
      <c r="G90" s="61"/>
      <c r="H90" s="58"/>
      <c r="I90" s="58"/>
      <c r="J90" s="47"/>
      <c r="K90" s="47"/>
      <c r="L90" s="47"/>
      <c r="M90" s="47"/>
      <c r="N90" s="47"/>
      <c r="O90" s="47"/>
      <c r="P90" s="47"/>
    </row>
    <row r="91" spans="1:81">
      <c r="A91" s="46" t="s">
        <v>108</v>
      </c>
      <c r="B91" s="46"/>
      <c r="C91" s="46"/>
      <c r="D91" s="46"/>
      <c r="E91" s="46"/>
      <c r="F91" s="46"/>
      <c r="G91" s="61"/>
      <c r="H91" s="58"/>
      <c r="I91" s="58"/>
      <c r="J91" s="47"/>
      <c r="K91" s="47"/>
      <c r="L91" s="47"/>
      <c r="M91" s="47"/>
      <c r="N91" s="47"/>
      <c r="O91" s="47"/>
      <c r="P91" s="47"/>
    </row>
    <row r="92" spans="1:81">
      <c r="A92" s="46" t="s">
        <v>109</v>
      </c>
      <c r="B92" s="46"/>
      <c r="C92" s="46"/>
      <c r="D92" s="46"/>
      <c r="E92" s="46"/>
      <c r="F92" s="46"/>
      <c r="G92" s="46"/>
      <c r="H92" s="46"/>
      <c r="I92" s="46"/>
      <c r="J92" s="46"/>
      <c r="K92" s="47"/>
      <c r="L92" s="47"/>
      <c r="M92" s="47"/>
      <c r="N92" s="47"/>
      <c r="O92" s="47"/>
      <c r="P92" s="47"/>
    </row>
    <row r="93" spans="1:81">
      <c r="A93" s="46" t="s">
        <v>97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47"/>
      <c r="P93" s="47"/>
    </row>
    <row r="94" spans="1:8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102"/>
  <sheetViews>
    <sheetView topLeftCell="A73" workbookViewId="0">
      <selection activeCell="M92" sqref="M92"/>
    </sheetView>
  </sheetViews>
  <sheetFormatPr baseColWidth="10" defaultColWidth="11.44140625" defaultRowHeight="14.4"/>
  <cols>
    <col min="1" max="1" width="50.33203125" style="3" customWidth="1"/>
    <col min="2" max="2" width="13" style="3" bestFit="1" customWidth="1"/>
    <col min="3" max="3" width="11.88671875" style="3" bestFit="1" customWidth="1"/>
    <col min="4" max="13" width="12.88671875" style="3" customWidth="1"/>
    <col min="14" max="14" width="14" style="3" bestFit="1" customWidth="1"/>
    <col min="15" max="81" width="16.6640625" style="3" customWidth="1"/>
    <col min="82" max="16384" width="11.44140625" style="3"/>
  </cols>
  <sheetData>
    <row r="1" spans="1:81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1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12.75" customHeight="1">
      <c r="A2" s="213" t="s">
        <v>178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1" ht="12.75" customHeight="1">
      <c r="A3" s="211" t="s">
        <v>180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1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</row>
    <row r="4" spans="1:81">
      <c r="A4" s="41"/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6"/>
      <c r="O4" s="16"/>
      <c r="P4" s="5"/>
      <c r="Q4" s="5"/>
      <c r="R4" s="5"/>
      <c r="S4" s="5"/>
      <c r="T4" s="5"/>
      <c r="U4" s="6"/>
      <c r="V4" s="6"/>
    </row>
    <row r="5" spans="1:81" s="35" customFormat="1">
      <c r="A5" s="1" t="s">
        <v>173</v>
      </c>
      <c r="B5" s="49" t="s">
        <v>2</v>
      </c>
      <c r="C5" s="17" t="s">
        <v>0</v>
      </c>
      <c r="D5" s="17" t="s">
        <v>1</v>
      </c>
      <c r="E5" s="17" t="s">
        <v>5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</row>
    <row r="6" spans="1:81" s="35" customFormat="1">
      <c r="A6" s="18" t="s">
        <v>3</v>
      </c>
      <c r="B6" s="29">
        <f>SUM(B7,B72,B77)</f>
        <v>885942.36316353991</v>
      </c>
      <c r="C6" s="29">
        <f>SUM(C7,C72,C77)</f>
        <v>53915.169610299992</v>
      </c>
      <c r="D6" s="29">
        <f t="shared" ref="D6:N6" si="0">SUM(D7,D72,D77)</f>
        <v>67864.160807869994</v>
      </c>
      <c r="E6" s="29">
        <f t="shared" si="0"/>
        <v>81590.660372650018</v>
      </c>
      <c r="F6" s="29">
        <f t="shared" si="0"/>
        <v>98839.458485350013</v>
      </c>
      <c r="G6" s="29">
        <f t="shared" si="0"/>
        <v>65189.465762859996</v>
      </c>
      <c r="H6" s="29">
        <f t="shared" si="0"/>
        <v>77927.954798469989</v>
      </c>
      <c r="I6" s="29">
        <f t="shared" si="0"/>
        <v>62682.211590049999</v>
      </c>
      <c r="J6" s="29">
        <f t="shared" si="0"/>
        <v>65411.016590759995</v>
      </c>
      <c r="K6" s="29">
        <f t="shared" si="0"/>
        <v>56781.948450059994</v>
      </c>
      <c r="L6" s="29">
        <f t="shared" si="0"/>
        <v>62995.962553699988</v>
      </c>
      <c r="M6" s="29">
        <f t="shared" si="0"/>
        <v>73966.517862690016</v>
      </c>
      <c r="N6" s="29">
        <f t="shared" si="0"/>
        <v>118777.83627878</v>
      </c>
    </row>
    <row r="7" spans="1:81" s="35" customFormat="1">
      <c r="A7" s="18" t="s">
        <v>4</v>
      </c>
      <c r="B7" s="29">
        <f>SUM(B9,B15,B25,B35,B44,B52,B62,B66)</f>
        <v>744267.10876912996</v>
      </c>
      <c r="C7" s="29">
        <f>SUM(C9,C15,C25,C35,C44,C52,C62,C66)</f>
        <v>48051.765473999993</v>
      </c>
      <c r="D7" s="29">
        <f t="shared" ref="D7:N7" si="1">SUM(D9,D15,D25,D35,D44,D52,D62,D66)</f>
        <v>58631.625920779996</v>
      </c>
      <c r="E7" s="29">
        <f t="shared" si="1"/>
        <v>63435.375785600008</v>
      </c>
      <c r="F7" s="29">
        <f t="shared" si="1"/>
        <v>53414.822268880009</v>
      </c>
      <c r="G7" s="29">
        <f t="shared" si="1"/>
        <v>56675.434232549997</v>
      </c>
      <c r="H7" s="29">
        <f t="shared" si="1"/>
        <v>72961.776188569987</v>
      </c>
      <c r="I7" s="29">
        <f t="shared" si="1"/>
        <v>55985.810153370003</v>
      </c>
      <c r="J7" s="29">
        <f t="shared" si="1"/>
        <v>61252.461287879996</v>
      </c>
      <c r="K7" s="29">
        <f t="shared" si="1"/>
        <v>50526.284057659999</v>
      </c>
      <c r="L7" s="29">
        <f t="shared" si="1"/>
        <v>56684.953670309988</v>
      </c>
      <c r="M7" s="29">
        <f t="shared" si="1"/>
        <v>66239.083584240012</v>
      </c>
      <c r="N7" s="29">
        <f t="shared" si="1"/>
        <v>100407.71614528999</v>
      </c>
    </row>
    <row r="8" spans="1:81" s="35" customFormat="1" ht="4.5" customHeight="1">
      <c r="A8" s="1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81" s="35" customFormat="1" ht="15.75" customHeight="1">
      <c r="A9" s="18" t="s">
        <v>17</v>
      </c>
      <c r="B9" s="29">
        <v>204756.79808867001</v>
      </c>
      <c r="C9" s="29">
        <v>14622.351178769997</v>
      </c>
      <c r="D9" s="29">
        <v>16280.672916439999</v>
      </c>
      <c r="E9" s="29">
        <v>15529.24777315</v>
      </c>
      <c r="F9" s="29">
        <v>15425.989193380001</v>
      </c>
      <c r="G9" s="29">
        <v>15946.6904395</v>
      </c>
      <c r="H9" s="29">
        <v>15741.437656129996</v>
      </c>
      <c r="I9" s="29">
        <v>15636.772155889998</v>
      </c>
      <c r="J9" s="29">
        <v>15929.870176550001</v>
      </c>
      <c r="K9" s="29">
        <v>15840.10360525</v>
      </c>
      <c r="L9" s="29">
        <v>16400.624298559997</v>
      </c>
      <c r="M9" s="29">
        <v>25398.962667890002</v>
      </c>
      <c r="N9" s="29">
        <v>22004.076027160005</v>
      </c>
    </row>
    <row r="10" spans="1:81" ht="15.75" customHeight="1">
      <c r="A10" s="19" t="s">
        <v>18</v>
      </c>
      <c r="B10" s="29">
        <v>169549.20742028998</v>
      </c>
      <c r="C10" s="30">
        <v>12142.401280939996</v>
      </c>
      <c r="D10" s="30">
        <v>13551.934970279999</v>
      </c>
      <c r="E10" s="30">
        <v>12837.618027660001</v>
      </c>
      <c r="F10" s="30">
        <v>12791.65388548</v>
      </c>
      <c r="G10" s="30">
        <v>13106.51764873</v>
      </c>
      <c r="H10" s="30">
        <v>13030.751896119997</v>
      </c>
      <c r="I10" s="30">
        <v>12879.630587289997</v>
      </c>
      <c r="J10" s="30">
        <v>13162.15761729</v>
      </c>
      <c r="K10" s="30">
        <v>13196.47638391</v>
      </c>
      <c r="L10" s="30">
        <v>13533.244543229997</v>
      </c>
      <c r="M10" s="30">
        <v>22605.735331700002</v>
      </c>
      <c r="N10" s="30">
        <v>16711.085247660005</v>
      </c>
      <c r="O10" s="32"/>
    </row>
    <row r="11" spans="1:81" ht="15.75" customHeight="1">
      <c r="A11" s="19" t="s">
        <v>19</v>
      </c>
      <c r="B11" s="29">
        <v>11338.147751199998</v>
      </c>
      <c r="C11" s="30">
        <v>606.26855545000001</v>
      </c>
      <c r="D11" s="30">
        <v>655.36970064000013</v>
      </c>
      <c r="E11" s="30">
        <v>785.75145471000008</v>
      </c>
      <c r="F11" s="30">
        <v>699.88076497999998</v>
      </c>
      <c r="G11" s="30">
        <v>879.62469875999989</v>
      </c>
      <c r="H11" s="30">
        <v>756.99922886999991</v>
      </c>
      <c r="I11" s="30">
        <v>835.57621531999996</v>
      </c>
      <c r="J11" s="30">
        <v>779.05984242</v>
      </c>
      <c r="K11" s="30">
        <v>672.7531025799999</v>
      </c>
      <c r="L11" s="30">
        <v>728.03501369999981</v>
      </c>
      <c r="M11" s="30">
        <v>777.38949580000008</v>
      </c>
      <c r="N11" s="30">
        <v>3161.43967797</v>
      </c>
      <c r="O11" s="32"/>
    </row>
    <row r="12" spans="1:81" ht="15.75" customHeight="1">
      <c r="A12" s="19" t="s">
        <v>20</v>
      </c>
      <c r="B12" s="29">
        <v>1589.7370785500002</v>
      </c>
      <c r="C12" s="30">
        <v>127.81996843</v>
      </c>
      <c r="D12" s="30">
        <v>129.90436460000001</v>
      </c>
      <c r="E12" s="30">
        <v>130.98182783000001</v>
      </c>
      <c r="F12" s="30">
        <v>130.63897788</v>
      </c>
      <c r="G12" s="30">
        <v>132.71669753</v>
      </c>
      <c r="H12" s="30">
        <v>131.21819262</v>
      </c>
      <c r="I12" s="30">
        <v>132.72859972000001</v>
      </c>
      <c r="J12" s="30">
        <v>132.74114292000002</v>
      </c>
      <c r="K12" s="30">
        <v>133.21846592999998</v>
      </c>
      <c r="L12" s="30">
        <v>138.31375319</v>
      </c>
      <c r="M12" s="30">
        <v>104.17782574</v>
      </c>
      <c r="N12" s="30">
        <v>165.27726215999999</v>
      </c>
      <c r="O12" s="32"/>
    </row>
    <row r="13" spans="1:81" ht="15.75" customHeight="1">
      <c r="A13" s="43" t="s">
        <v>21</v>
      </c>
      <c r="B13" s="29">
        <v>425.86739120999994</v>
      </c>
      <c r="C13" s="30">
        <v>42.129666590000006</v>
      </c>
      <c r="D13" s="30">
        <v>25.58653022</v>
      </c>
      <c r="E13" s="30">
        <v>23.549029219999998</v>
      </c>
      <c r="F13" s="30">
        <v>23.55903022</v>
      </c>
      <c r="G13" s="30">
        <v>23.595726890000002</v>
      </c>
      <c r="H13" s="30">
        <v>23.350022469999999</v>
      </c>
      <c r="I13" s="30">
        <v>30.364542419999999</v>
      </c>
      <c r="J13" s="30">
        <v>44.243525800000008</v>
      </c>
      <c r="K13" s="30">
        <v>36.613478350000001</v>
      </c>
      <c r="L13" s="30">
        <v>51.272239620000001</v>
      </c>
      <c r="M13" s="30">
        <v>14.854285120000002</v>
      </c>
      <c r="N13" s="30">
        <v>86.749314289999987</v>
      </c>
      <c r="O13" s="32"/>
    </row>
    <row r="14" spans="1:81" ht="15.75" customHeight="1">
      <c r="A14" s="19" t="s">
        <v>22</v>
      </c>
      <c r="B14" s="29">
        <v>21853.838447419999</v>
      </c>
      <c r="C14" s="30">
        <v>1703.7317073600002</v>
      </c>
      <c r="D14" s="30">
        <v>1917.8773507000001</v>
      </c>
      <c r="E14" s="30">
        <v>1751.3474337299997</v>
      </c>
      <c r="F14" s="30">
        <v>1780.2565348199998</v>
      </c>
      <c r="G14" s="30">
        <v>1804.2356675899998</v>
      </c>
      <c r="H14" s="30">
        <v>1799.1183160500004</v>
      </c>
      <c r="I14" s="30">
        <v>1758.4722111399999</v>
      </c>
      <c r="J14" s="30">
        <v>1811.6680481200001</v>
      </c>
      <c r="K14" s="30">
        <v>1801.0421744800001</v>
      </c>
      <c r="L14" s="30">
        <v>1949.7587488199999</v>
      </c>
      <c r="M14" s="30">
        <v>1896.8057295299998</v>
      </c>
      <c r="N14" s="30">
        <v>1879.5245250800001</v>
      </c>
      <c r="O14" s="32"/>
    </row>
    <row r="15" spans="1:81" s="35" customFormat="1">
      <c r="A15" s="18" t="s">
        <v>23</v>
      </c>
      <c r="B15" s="29">
        <v>60026.848336089999</v>
      </c>
      <c r="C15" s="29">
        <v>1249.30916037</v>
      </c>
      <c r="D15" s="29">
        <v>4535.7138961300006</v>
      </c>
      <c r="E15" s="29">
        <v>6631.5886659200005</v>
      </c>
      <c r="F15" s="29">
        <v>3327.05566013</v>
      </c>
      <c r="G15" s="29">
        <v>6802.2105906100005</v>
      </c>
      <c r="H15" s="29">
        <v>6809.3258469299999</v>
      </c>
      <c r="I15" s="29">
        <v>4584.1124403800004</v>
      </c>
      <c r="J15" s="29">
        <v>4832.6838944299998</v>
      </c>
      <c r="K15" s="29">
        <v>3415.8630792899994</v>
      </c>
      <c r="L15" s="29">
        <v>5796.3032369000011</v>
      </c>
      <c r="M15" s="29">
        <v>4398.8364873199998</v>
      </c>
      <c r="N15" s="29">
        <v>7643.8453776799997</v>
      </c>
    </row>
    <row r="16" spans="1:81">
      <c r="A16" s="19" t="s">
        <v>24</v>
      </c>
      <c r="B16" s="29">
        <v>5492.35162003</v>
      </c>
      <c r="C16" s="30">
        <v>156.66010219000003</v>
      </c>
      <c r="D16" s="30">
        <v>548.37784226999997</v>
      </c>
      <c r="E16" s="30">
        <v>488.43606403000007</v>
      </c>
      <c r="F16" s="30">
        <v>445.31303271000002</v>
      </c>
      <c r="G16" s="30">
        <v>518.59294524000006</v>
      </c>
      <c r="H16" s="30">
        <v>489.87914598999998</v>
      </c>
      <c r="I16" s="30">
        <v>499.74250703000001</v>
      </c>
      <c r="J16" s="30">
        <v>606.69217547000005</v>
      </c>
      <c r="K16" s="30">
        <v>493.24664401999996</v>
      </c>
      <c r="L16" s="30">
        <v>498.80755513999992</v>
      </c>
      <c r="M16" s="30">
        <v>375.09483068999998</v>
      </c>
      <c r="N16" s="30">
        <v>371.50877524999993</v>
      </c>
      <c r="O16" s="32"/>
    </row>
    <row r="17" spans="1:15">
      <c r="A17" s="19" t="s">
        <v>25</v>
      </c>
      <c r="B17" s="29">
        <v>5722.4171963299996</v>
      </c>
      <c r="C17" s="30">
        <v>162.60823069</v>
      </c>
      <c r="D17" s="30">
        <v>548.42966776000003</v>
      </c>
      <c r="E17" s="30">
        <v>411.14562325000003</v>
      </c>
      <c r="F17" s="30">
        <v>304.15920445999996</v>
      </c>
      <c r="G17" s="30">
        <v>491.46506247999997</v>
      </c>
      <c r="H17" s="30">
        <v>286.56001040999996</v>
      </c>
      <c r="I17" s="30">
        <v>396.99174529999999</v>
      </c>
      <c r="J17" s="30">
        <v>311.20761969</v>
      </c>
      <c r="K17" s="30">
        <v>370.49800694000004</v>
      </c>
      <c r="L17" s="30">
        <v>627.55762154000013</v>
      </c>
      <c r="M17" s="30">
        <v>607.01372288000005</v>
      </c>
      <c r="N17" s="30">
        <v>1204.7806809299998</v>
      </c>
      <c r="O17" s="32"/>
    </row>
    <row r="18" spans="1:15">
      <c r="A18" s="19" t="s">
        <v>26</v>
      </c>
      <c r="B18" s="29">
        <v>3070.4728849400003</v>
      </c>
      <c r="C18" s="30">
        <v>108.72516229</v>
      </c>
      <c r="D18" s="30">
        <v>209.93133624000001</v>
      </c>
      <c r="E18" s="30">
        <v>211.10400205000002</v>
      </c>
      <c r="F18" s="30">
        <v>226.82047245000004</v>
      </c>
      <c r="G18" s="30">
        <v>200.05301059999999</v>
      </c>
      <c r="H18" s="30">
        <v>255.91428250000001</v>
      </c>
      <c r="I18" s="30">
        <v>272.33870604000003</v>
      </c>
      <c r="J18" s="30">
        <v>218.41327361</v>
      </c>
      <c r="K18" s="30">
        <v>280.69840876000001</v>
      </c>
      <c r="L18" s="30">
        <v>249.95768768000002</v>
      </c>
      <c r="M18" s="30">
        <v>207.68573008999999</v>
      </c>
      <c r="N18" s="30">
        <v>628.83081262999985</v>
      </c>
      <c r="O18" s="32"/>
    </row>
    <row r="19" spans="1:15">
      <c r="A19" s="19" t="s">
        <v>27</v>
      </c>
      <c r="B19" s="29">
        <v>1554.3172561699996</v>
      </c>
      <c r="C19" s="30">
        <v>7.1385660199999998</v>
      </c>
      <c r="D19" s="30">
        <v>64.572511270000007</v>
      </c>
      <c r="E19" s="30">
        <v>148.44128852</v>
      </c>
      <c r="F19" s="30">
        <v>107.56289892999999</v>
      </c>
      <c r="G19" s="30">
        <v>103.83878892999999</v>
      </c>
      <c r="H19" s="30">
        <v>134.33928681999998</v>
      </c>
      <c r="I19" s="30">
        <v>94.407471539999989</v>
      </c>
      <c r="J19" s="30">
        <v>143.53536114999997</v>
      </c>
      <c r="K19" s="30">
        <v>114.06237127</v>
      </c>
      <c r="L19" s="30">
        <v>91.759911219999992</v>
      </c>
      <c r="M19" s="30">
        <v>74.027444459999998</v>
      </c>
      <c r="N19" s="30">
        <v>470.6313560399999</v>
      </c>
      <c r="O19" s="32"/>
    </row>
    <row r="20" spans="1:15">
      <c r="A20" s="19" t="s">
        <v>28</v>
      </c>
      <c r="B20" s="29">
        <v>4506.23996515</v>
      </c>
      <c r="C20" s="30">
        <v>187.11960106999999</v>
      </c>
      <c r="D20" s="30">
        <v>374.06306677999993</v>
      </c>
      <c r="E20" s="30">
        <v>309.75346583999999</v>
      </c>
      <c r="F20" s="30">
        <v>313.24105256000007</v>
      </c>
      <c r="G20" s="30">
        <v>368.79211988000003</v>
      </c>
      <c r="H20" s="30">
        <v>357.8953401500001</v>
      </c>
      <c r="I20" s="30">
        <v>367.56585327000016</v>
      </c>
      <c r="J20" s="30">
        <v>414.63501847999999</v>
      </c>
      <c r="K20" s="30">
        <v>390.50144217999991</v>
      </c>
      <c r="L20" s="30">
        <v>389.73203698000003</v>
      </c>
      <c r="M20" s="30">
        <v>393.33024656999999</v>
      </c>
      <c r="N20" s="30">
        <v>639.61072138999998</v>
      </c>
      <c r="O20" s="32"/>
    </row>
    <row r="21" spans="1:15">
      <c r="A21" s="19" t="s">
        <v>29</v>
      </c>
      <c r="B21" s="29">
        <v>3283.9762651100004</v>
      </c>
      <c r="C21" s="30">
        <v>107.66987731</v>
      </c>
      <c r="D21" s="30">
        <v>620.04888922999999</v>
      </c>
      <c r="E21" s="30">
        <v>188.97670244000003</v>
      </c>
      <c r="F21" s="30">
        <v>246.40797013999997</v>
      </c>
      <c r="G21" s="30">
        <v>304.82955726</v>
      </c>
      <c r="H21" s="30">
        <v>246.23254036999998</v>
      </c>
      <c r="I21" s="30">
        <v>206.67204210000003</v>
      </c>
      <c r="J21" s="30">
        <v>301.48576722999996</v>
      </c>
      <c r="K21" s="30">
        <v>215.49081682000002</v>
      </c>
      <c r="L21" s="30">
        <v>247.81463166</v>
      </c>
      <c r="M21" s="30">
        <v>156.54327773</v>
      </c>
      <c r="N21" s="30">
        <v>441.80419281999997</v>
      </c>
      <c r="O21" s="32"/>
    </row>
    <row r="22" spans="1:15" ht="24.6">
      <c r="A22" s="19" t="s">
        <v>31</v>
      </c>
      <c r="B22" s="29">
        <v>3303.9701597299995</v>
      </c>
      <c r="C22" s="30">
        <v>27.137259639999996</v>
      </c>
      <c r="D22" s="30">
        <v>51.280631209999996</v>
      </c>
      <c r="E22" s="30">
        <v>216.80751256999997</v>
      </c>
      <c r="F22" s="30">
        <v>171.81202625999993</v>
      </c>
      <c r="G22" s="30">
        <v>285.77081391000002</v>
      </c>
      <c r="H22" s="30">
        <v>163.93513408999993</v>
      </c>
      <c r="I22" s="30">
        <v>340.75023827000007</v>
      </c>
      <c r="J22" s="30">
        <v>229.12437954999996</v>
      </c>
      <c r="K22" s="30">
        <v>297.37514681999994</v>
      </c>
      <c r="L22" s="30">
        <v>226.13462540000003</v>
      </c>
      <c r="M22" s="30">
        <v>576.40559480999991</v>
      </c>
      <c r="N22" s="30">
        <v>717.43679720000011</v>
      </c>
      <c r="O22" s="32"/>
    </row>
    <row r="23" spans="1:15">
      <c r="A23" s="19" t="s">
        <v>32</v>
      </c>
      <c r="B23" s="29">
        <v>12929.713630970002</v>
      </c>
      <c r="C23" s="30">
        <v>98.992226760000008</v>
      </c>
      <c r="D23" s="30">
        <v>478.55612808000006</v>
      </c>
      <c r="E23" s="30">
        <v>655.49151071000006</v>
      </c>
      <c r="F23" s="30">
        <v>407.81262305999996</v>
      </c>
      <c r="G23" s="30">
        <v>891.85205974999997</v>
      </c>
      <c r="H23" s="30">
        <v>2350.9115416499994</v>
      </c>
      <c r="I23" s="30">
        <v>684.48189847000026</v>
      </c>
      <c r="J23" s="30">
        <v>945.88441997000007</v>
      </c>
      <c r="K23" s="30">
        <v>851.27834223000002</v>
      </c>
      <c r="L23" s="30">
        <v>2411.3044447900002</v>
      </c>
      <c r="M23" s="30">
        <v>524.33922542000005</v>
      </c>
      <c r="N23" s="30">
        <v>2628.8092100800004</v>
      </c>
      <c r="O23" s="32"/>
    </row>
    <row r="24" spans="1:15">
      <c r="A24" s="19" t="s">
        <v>33</v>
      </c>
      <c r="B24" s="29">
        <v>20163.389357659998</v>
      </c>
      <c r="C24" s="30">
        <v>393.25813439999996</v>
      </c>
      <c r="D24" s="30">
        <v>1640.4538232899999</v>
      </c>
      <c r="E24" s="30">
        <v>4001.43249651</v>
      </c>
      <c r="F24" s="30">
        <v>1103.92637956</v>
      </c>
      <c r="G24" s="30">
        <v>3637.0162325599999</v>
      </c>
      <c r="H24" s="30">
        <v>2523.6585649500003</v>
      </c>
      <c r="I24" s="30">
        <v>1721.1619783600001</v>
      </c>
      <c r="J24" s="30">
        <v>1661.7058792799999</v>
      </c>
      <c r="K24" s="30">
        <v>402.71190024999999</v>
      </c>
      <c r="L24" s="30">
        <v>1053.23472249</v>
      </c>
      <c r="M24" s="30">
        <v>1484.39641467</v>
      </c>
      <c r="N24" s="30">
        <v>540.43283133999989</v>
      </c>
      <c r="O24" s="32"/>
    </row>
    <row r="25" spans="1:15" s="35" customFormat="1">
      <c r="A25" s="18" t="s">
        <v>34</v>
      </c>
      <c r="B25" s="29">
        <v>27500.68164948</v>
      </c>
      <c r="C25" s="29">
        <v>413.21345368999994</v>
      </c>
      <c r="D25" s="29">
        <v>1739.7552362799997</v>
      </c>
      <c r="E25" s="29">
        <v>2601.6594983</v>
      </c>
      <c r="F25" s="29">
        <v>2194.6799965299997</v>
      </c>
      <c r="G25" s="29">
        <v>2312.6062581400001</v>
      </c>
      <c r="H25" s="29">
        <v>2278.1393932599999</v>
      </c>
      <c r="I25" s="29">
        <v>1649.7774257300002</v>
      </c>
      <c r="J25" s="29">
        <v>1903.0641205500001</v>
      </c>
      <c r="K25" s="29">
        <v>2961.8020623300004</v>
      </c>
      <c r="L25" s="29">
        <v>2298.1785693100001</v>
      </c>
      <c r="M25" s="29">
        <v>2001.66369349</v>
      </c>
      <c r="N25" s="29">
        <v>5146.1419418700007</v>
      </c>
    </row>
    <row r="26" spans="1:15">
      <c r="A26" s="19" t="s">
        <v>35</v>
      </c>
      <c r="B26" s="29">
        <v>5579.7121863600005</v>
      </c>
      <c r="C26" s="30">
        <v>169.51211789999999</v>
      </c>
      <c r="D26" s="30">
        <v>291.77870725999992</v>
      </c>
      <c r="E26" s="30">
        <v>515.27180626000006</v>
      </c>
      <c r="F26" s="30">
        <v>364.36438443999998</v>
      </c>
      <c r="G26" s="30">
        <v>453.35674135000011</v>
      </c>
      <c r="H26" s="30">
        <v>722.28179155999999</v>
      </c>
      <c r="I26" s="30">
        <v>339.22843280000001</v>
      </c>
      <c r="J26" s="30">
        <v>426.06607185999997</v>
      </c>
      <c r="K26" s="30">
        <v>502.19418108000002</v>
      </c>
      <c r="L26" s="30">
        <v>421.12348668999999</v>
      </c>
      <c r="M26" s="30">
        <v>320.34396722999998</v>
      </c>
      <c r="N26" s="30">
        <v>1054.1904979300002</v>
      </c>
      <c r="O26" s="32"/>
    </row>
    <row r="27" spans="1:15">
      <c r="A27" s="19" t="s">
        <v>36</v>
      </c>
      <c r="B27" s="29">
        <v>1375.8134805699999</v>
      </c>
      <c r="C27" s="30">
        <v>7.5737701999999993</v>
      </c>
      <c r="D27" s="30">
        <v>192.44689976999999</v>
      </c>
      <c r="E27" s="30">
        <v>206.26421310000001</v>
      </c>
      <c r="F27" s="30">
        <v>83.372731130000005</v>
      </c>
      <c r="G27" s="30">
        <v>74.741726369999995</v>
      </c>
      <c r="H27" s="30">
        <v>61.658108330000005</v>
      </c>
      <c r="I27" s="30">
        <v>39.826093659999998</v>
      </c>
      <c r="J27" s="30">
        <v>53.124927910000004</v>
      </c>
      <c r="K27" s="30">
        <v>63.888747319999993</v>
      </c>
      <c r="L27" s="30">
        <v>87.245674229999992</v>
      </c>
      <c r="M27" s="30">
        <v>123.04054683999999</v>
      </c>
      <c r="N27" s="30">
        <v>382.63004171000006</v>
      </c>
      <c r="O27" s="32"/>
    </row>
    <row r="28" spans="1:15">
      <c r="A28" s="19" t="s">
        <v>37</v>
      </c>
      <c r="B28" s="29">
        <v>1941.0788012900002</v>
      </c>
      <c r="C28" s="30">
        <v>67.567477670000002</v>
      </c>
      <c r="D28" s="30">
        <v>162.18683203999996</v>
      </c>
      <c r="E28" s="30">
        <v>105.80216441</v>
      </c>
      <c r="F28" s="30">
        <v>310.91836141999994</v>
      </c>
      <c r="G28" s="30">
        <v>137.38820284000002</v>
      </c>
      <c r="H28" s="30">
        <v>219.24308841000001</v>
      </c>
      <c r="I28" s="30">
        <v>98.202182650000012</v>
      </c>
      <c r="J28" s="30">
        <v>116.90804638</v>
      </c>
      <c r="K28" s="30">
        <v>112.09536322</v>
      </c>
      <c r="L28" s="30">
        <v>131.12793857000003</v>
      </c>
      <c r="M28" s="30">
        <v>144.69038546000002</v>
      </c>
      <c r="N28" s="30">
        <v>334.94875821999995</v>
      </c>
      <c r="O28" s="32"/>
    </row>
    <row r="29" spans="1:15">
      <c r="A29" s="19" t="s">
        <v>38</v>
      </c>
      <c r="B29" s="29">
        <v>6134.8015633900004</v>
      </c>
      <c r="C29" s="30">
        <v>1.3033445899999998</v>
      </c>
      <c r="D29" s="30">
        <v>381.20354412</v>
      </c>
      <c r="E29" s="30">
        <v>772.89762251000002</v>
      </c>
      <c r="F29" s="30">
        <v>460.4009039</v>
      </c>
      <c r="G29" s="30">
        <v>677.59316448000004</v>
      </c>
      <c r="H29" s="30">
        <v>455.81032907999997</v>
      </c>
      <c r="I29" s="30">
        <v>243.43014170999999</v>
      </c>
      <c r="J29" s="30">
        <v>357.9407825400001</v>
      </c>
      <c r="K29" s="30">
        <v>1364.9075121200001</v>
      </c>
      <c r="L29" s="30">
        <v>420.63476586000002</v>
      </c>
      <c r="M29" s="30">
        <v>392.34849399000001</v>
      </c>
      <c r="N29" s="30">
        <v>606.33095849000006</v>
      </c>
      <c r="O29" s="32"/>
    </row>
    <row r="30" spans="1:15">
      <c r="A30" s="19" t="s">
        <v>39</v>
      </c>
      <c r="B30" s="29">
        <v>684.42734773999996</v>
      </c>
      <c r="C30" s="30">
        <v>10.193516870000002</v>
      </c>
      <c r="D30" s="30">
        <v>46.777419109999997</v>
      </c>
      <c r="E30" s="30">
        <v>57.089948319999991</v>
      </c>
      <c r="F30" s="30">
        <v>70.726984180000002</v>
      </c>
      <c r="G30" s="30">
        <v>54.609347799999995</v>
      </c>
      <c r="H30" s="30">
        <v>37.012594159999999</v>
      </c>
      <c r="I30" s="30">
        <v>59.393830099999995</v>
      </c>
      <c r="J30" s="30">
        <v>43.157534390000002</v>
      </c>
      <c r="K30" s="30">
        <v>41.545198390000003</v>
      </c>
      <c r="L30" s="30">
        <v>30.887967760000002</v>
      </c>
      <c r="M30" s="30">
        <v>54.326340100000003</v>
      </c>
      <c r="N30" s="30">
        <v>178.70666656</v>
      </c>
      <c r="O30" s="32"/>
    </row>
    <row r="31" spans="1:15">
      <c r="A31" s="19" t="s">
        <v>40</v>
      </c>
      <c r="B31" s="29">
        <v>559.15762083000004</v>
      </c>
      <c r="C31" s="30">
        <v>14.08745094</v>
      </c>
      <c r="D31" s="30">
        <v>22.145849230000003</v>
      </c>
      <c r="E31" s="30">
        <v>56.566641660000002</v>
      </c>
      <c r="F31" s="30">
        <v>39.096661550000015</v>
      </c>
      <c r="G31" s="30">
        <v>59.516692880000015</v>
      </c>
      <c r="H31" s="30">
        <v>29.42810334000001</v>
      </c>
      <c r="I31" s="30">
        <v>29.845931850000003</v>
      </c>
      <c r="J31" s="30">
        <v>67.233739790000001</v>
      </c>
      <c r="K31" s="30">
        <v>30.309150970000005</v>
      </c>
      <c r="L31" s="30">
        <v>44.856102899999996</v>
      </c>
      <c r="M31" s="30">
        <v>61.016851889999998</v>
      </c>
      <c r="N31" s="30">
        <v>105.05444383</v>
      </c>
      <c r="O31" s="32"/>
    </row>
    <row r="32" spans="1:15">
      <c r="A32" s="19" t="s">
        <v>41</v>
      </c>
      <c r="B32" s="29">
        <v>5667.2665195299987</v>
      </c>
      <c r="C32" s="30">
        <v>67.848243080000003</v>
      </c>
      <c r="D32" s="30">
        <v>376.04921105999989</v>
      </c>
      <c r="E32" s="30">
        <v>501.54235570999998</v>
      </c>
      <c r="F32" s="30">
        <v>527.96180457999992</v>
      </c>
      <c r="G32" s="30">
        <v>453.95042227000005</v>
      </c>
      <c r="H32" s="30">
        <v>432.00601561999974</v>
      </c>
      <c r="I32" s="30">
        <v>398.03627599000009</v>
      </c>
      <c r="J32" s="30">
        <v>443.2787759599999</v>
      </c>
      <c r="K32" s="30">
        <v>471.39154764000006</v>
      </c>
      <c r="L32" s="30">
        <v>512.19111792000012</v>
      </c>
      <c r="M32" s="30">
        <v>481.79211006999998</v>
      </c>
      <c r="N32" s="30">
        <v>1001.2186396299996</v>
      </c>
      <c r="O32" s="32"/>
    </row>
    <row r="33" spans="1:15" ht="24.6">
      <c r="A33" s="19" t="s">
        <v>159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2"/>
    </row>
    <row r="34" spans="1:15">
      <c r="A34" s="19" t="s">
        <v>160</v>
      </c>
      <c r="B34" s="29">
        <v>5558.4241297700009</v>
      </c>
      <c r="C34" s="30">
        <v>75.127532439999996</v>
      </c>
      <c r="D34" s="30">
        <v>267.16677369000001</v>
      </c>
      <c r="E34" s="30">
        <v>386.22474633000013</v>
      </c>
      <c r="F34" s="30">
        <v>337.83816532999998</v>
      </c>
      <c r="G34" s="30">
        <v>401.44996015000004</v>
      </c>
      <c r="H34" s="30">
        <v>320.69936276000004</v>
      </c>
      <c r="I34" s="30">
        <v>441.81453697000001</v>
      </c>
      <c r="J34" s="30">
        <v>395.35424172000006</v>
      </c>
      <c r="K34" s="30">
        <v>375.4703615900001</v>
      </c>
      <c r="L34" s="30">
        <v>650.1115153799999</v>
      </c>
      <c r="M34" s="30">
        <v>424.10499791000001</v>
      </c>
      <c r="N34" s="30">
        <v>1483.0619355000003</v>
      </c>
      <c r="O34" s="32"/>
    </row>
    <row r="35" spans="1:15" s="35" customFormat="1">
      <c r="A35" s="18" t="s">
        <v>43</v>
      </c>
      <c r="B35" s="29">
        <v>219055.79476176997</v>
      </c>
      <c r="C35" s="29">
        <v>14412.70193322</v>
      </c>
      <c r="D35" s="29">
        <v>15667.660817739999</v>
      </c>
      <c r="E35" s="29">
        <v>21284.617148040004</v>
      </c>
      <c r="F35" s="29">
        <v>16361.644932059999</v>
      </c>
      <c r="G35" s="29">
        <v>17117.594989719997</v>
      </c>
      <c r="H35" s="29">
        <v>16986.062195810002</v>
      </c>
      <c r="I35" s="29">
        <v>17593.933230710005</v>
      </c>
      <c r="J35" s="29">
        <v>20568.415995750001</v>
      </c>
      <c r="K35" s="29">
        <v>16945.39213462</v>
      </c>
      <c r="L35" s="29">
        <v>16971.510822509998</v>
      </c>
      <c r="M35" s="29">
        <v>23611.233061240004</v>
      </c>
      <c r="N35" s="29">
        <v>21535.027500349996</v>
      </c>
    </row>
    <row r="36" spans="1:15">
      <c r="A36" s="19" t="s">
        <v>44</v>
      </c>
      <c r="B36" s="29">
        <v>70322.166147409996</v>
      </c>
      <c r="C36" s="30">
        <v>4434.5386340899995</v>
      </c>
      <c r="D36" s="30">
        <v>5031.8625412600013</v>
      </c>
      <c r="E36" s="30">
        <v>5114.6286207900002</v>
      </c>
      <c r="F36" s="30">
        <v>5288.4422197499989</v>
      </c>
      <c r="G36" s="30">
        <v>5713.4979233800004</v>
      </c>
      <c r="H36" s="30">
        <v>6019.620275530001</v>
      </c>
      <c r="I36" s="30">
        <v>5880.3221850900018</v>
      </c>
      <c r="J36" s="30">
        <v>5417.3563288899995</v>
      </c>
      <c r="K36" s="30">
        <v>5934.5861927200012</v>
      </c>
      <c r="L36" s="30">
        <v>5817.5406586400004</v>
      </c>
      <c r="M36" s="30">
        <v>6606.1214956600006</v>
      </c>
      <c r="N36" s="30">
        <v>9063.6490716099979</v>
      </c>
      <c r="O36" s="32"/>
    </row>
    <row r="37" spans="1:15">
      <c r="A37" s="19" t="s">
        <v>45</v>
      </c>
      <c r="B37" s="29">
        <v>83693.672957849994</v>
      </c>
      <c r="C37" s="30">
        <v>6065.9587220599997</v>
      </c>
      <c r="D37" s="30">
        <v>6135.0577780599997</v>
      </c>
      <c r="E37" s="30">
        <v>6442.4157288699998</v>
      </c>
      <c r="F37" s="30">
        <v>6458.9909919499996</v>
      </c>
      <c r="G37" s="30">
        <v>6791.2282584099994</v>
      </c>
      <c r="H37" s="30">
        <v>6716.9033776199994</v>
      </c>
      <c r="I37" s="30">
        <v>6613.6848181300002</v>
      </c>
      <c r="J37" s="30">
        <v>6579.5249198800002</v>
      </c>
      <c r="K37" s="30">
        <v>6622.7734965</v>
      </c>
      <c r="L37" s="30">
        <v>7224.3363739699989</v>
      </c>
      <c r="M37" s="30">
        <v>10234.41847044</v>
      </c>
      <c r="N37" s="30">
        <v>7808.3800219599998</v>
      </c>
      <c r="O37" s="32"/>
    </row>
    <row r="38" spans="1:15">
      <c r="A38" s="19" t="s">
        <v>48</v>
      </c>
      <c r="B38" s="29">
        <v>11466.973327580001</v>
      </c>
      <c r="C38" s="30">
        <v>930.30069500000002</v>
      </c>
      <c r="D38" s="30">
        <v>1057.4652590000001</v>
      </c>
      <c r="E38" s="30">
        <v>930.30069500000002</v>
      </c>
      <c r="F38" s="30">
        <v>1170.48169472</v>
      </c>
      <c r="G38" s="30">
        <v>939.60069499999997</v>
      </c>
      <c r="H38" s="30">
        <v>940.58965282000008</v>
      </c>
      <c r="I38" s="30">
        <v>1022.9286709099999</v>
      </c>
      <c r="J38" s="30">
        <v>933.80069500000002</v>
      </c>
      <c r="K38" s="30">
        <v>988.38622701999998</v>
      </c>
      <c r="L38" s="30">
        <v>957.67410636</v>
      </c>
      <c r="M38" s="30">
        <v>958.12540971999999</v>
      </c>
      <c r="N38" s="30">
        <v>637.31952703000013</v>
      </c>
      <c r="O38" s="32"/>
    </row>
    <row r="39" spans="1:15">
      <c r="A39" s="19" t="s">
        <v>49</v>
      </c>
      <c r="B39" s="29">
        <v>28514.674076160001</v>
      </c>
      <c r="C39" s="30">
        <v>2373.3662519900004</v>
      </c>
      <c r="D39" s="30">
        <v>2334.8503372399996</v>
      </c>
      <c r="E39" s="30">
        <v>2355.1702428499998</v>
      </c>
      <c r="F39" s="30">
        <v>2378.6653150700004</v>
      </c>
      <c r="G39" s="30">
        <v>2183.9699852399999</v>
      </c>
      <c r="H39" s="30">
        <v>2425.5798241500001</v>
      </c>
      <c r="I39" s="30">
        <v>2438.8570841300002</v>
      </c>
      <c r="J39" s="30">
        <v>2460.1130349299997</v>
      </c>
      <c r="K39" s="30">
        <v>2222.0155844700002</v>
      </c>
      <c r="L39" s="30">
        <v>574.95115145</v>
      </c>
      <c r="M39" s="30">
        <v>4151.6396218899999</v>
      </c>
      <c r="N39" s="30">
        <v>2615.4956427500001</v>
      </c>
      <c r="O39" s="32"/>
    </row>
    <row r="40" spans="1:15">
      <c r="A40" s="19" t="s">
        <v>50</v>
      </c>
      <c r="B40" s="29">
        <v>11595.539211159999</v>
      </c>
      <c r="C40" s="30">
        <v>53.355197050000001</v>
      </c>
      <c r="D40" s="30">
        <v>179.43919705000002</v>
      </c>
      <c r="E40" s="30">
        <v>5053.8971970500006</v>
      </c>
      <c r="F40" s="30">
        <v>53.897197050000003</v>
      </c>
      <c r="G40" s="30">
        <v>179.43902756999998</v>
      </c>
      <c r="H40" s="30">
        <v>54.168112310000005</v>
      </c>
      <c r="I40" s="30">
        <v>54.168112310000005</v>
      </c>
      <c r="J40" s="30">
        <v>4179.1681123099997</v>
      </c>
      <c r="K40" s="30">
        <v>54.168112310000005</v>
      </c>
      <c r="L40" s="30">
        <v>1451.1813308899998</v>
      </c>
      <c r="M40" s="30">
        <v>197.19842930999999</v>
      </c>
      <c r="N40" s="30">
        <v>85.459185950000006</v>
      </c>
      <c r="O40" s="32"/>
    </row>
    <row r="41" spans="1:15">
      <c r="A41" s="19" t="s">
        <v>6</v>
      </c>
      <c r="B41" s="29">
        <v>214.00000000999998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214.00000000999998</v>
      </c>
      <c r="O41" s="32"/>
    </row>
    <row r="42" spans="1:15">
      <c r="A42" s="19" t="s">
        <v>46</v>
      </c>
      <c r="B42" s="29">
        <v>712.72484978999989</v>
      </c>
      <c r="C42" s="30">
        <v>10.413855249999999</v>
      </c>
      <c r="D42" s="30">
        <v>47.359762259999997</v>
      </c>
      <c r="E42" s="30">
        <v>27.290238769999998</v>
      </c>
      <c r="F42" s="30">
        <v>48.799720170000001</v>
      </c>
      <c r="G42" s="30">
        <v>40.643399580000001</v>
      </c>
      <c r="H42" s="30">
        <v>23.884468250000001</v>
      </c>
      <c r="I42" s="30">
        <v>58.819116990000005</v>
      </c>
      <c r="J42" s="30">
        <v>38.590366329999995</v>
      </c>
      <c r="K42" s="30">
        <v>236.42288704999999</v>
      </c>
      <c r="L42" s="30">
        <v>11.40588022</v>
      </c>
      <c r="M42" s="30">
        <v>91.907812309999997</v>
      </c>
      <c r="N42" s="30">
        <v>77.187342610000002</v>
      </c>
      <c r="O42" s="32"/>
    </row>
    <row r="43" spans="1:15">
      <c r="A43" s="19" t="s">
        <v>47</v>
      </c>
      <c r="B43" s="29">
        <v>12536.044191809999</v>
      </c>
      <c r="C43" s="30">
        <v>544.7685777800001</v>
      </c>
      <c r="D43" s="30">
        <v>881.62594287000002</v>
      </c>
      <c r="E43" s="30">
        <v>1360.9144247099998</v>
      </c>
      <c r="F43" s="30">
        <v>962.36779334999994</v>
      </c>
      <c r="G43" s="30">
        <v>1269.2157005399999</v>
      </c>
      <c r="H43" s="30">
        <v>805.31648513000005</v>
      </c>
      <c r="I43" s="30">
        <v>1525.1532431500002</v>
      </c>
      <c r="J43" s="30">
        <v>959.86253840999996</v>
      </c>
      <c r="K43" s="30">
        <v>887.03963454999996</v>
      </c>
      <c r="L43" s="30">
        <v>934.4213209799999</v>
      </c>
      <c r="M43" s="30">
        <v>1371.8218219100002</v>
      </c>
      <c r="N43" s="30">
        <v>1033.5367084300001</v>
      </c>
      <c r="O43" s="32"/>
    </row>
    <row r="44" spans="1:15" s="35" customFormat="1">
      <c r="A44" s="18" t="s">
        <v>51</v>
      </c>
      <c r="B44" s="29">
        <v>37701.779520999997</v>
      </c>
      <c r="C44" s="29">
        <v>1766.9566862300003</v>
      </c>
      <c r="D44" s="29">
        <v>4793.3246004100001</v>
      </c>
      <c r="E44" s="29">
        <v>2983.4652727600005</v>
      </c>
      <c r="F44" s="29">
        <v>2108.48430396</v>
      </c>
      <c r="G44" s="29">
        <v>3383.8070098399999</v>
      </c>
      <c r="H44" s="29">
        <v>2045.4841854399997</v>
      </c>
      <c r="I44" s="29">
        <v>2842.54394624</v>
      </c>
      <c r="J44" s="29">
        <v>2878.9912935099997</v>
      </c>
      <c r="K44" s="29">
        <v>2011.5348733899998</v>
      </c>
      <c r="L44" s="29">
        <v>2476.3218874199997</v>
      </c>
      <c r="M44" s="29">
        <v>1680.7090169000001</v>
      </c>
      <c r="N44" s="29">
        <v>8730.1564448999998</v>
      </c>
    </row>
    <row r="45" spans="1:15">
      <c r="A45" s="19" t="s">
        <v>53</v>
      </c>
      <c r="B45" s="29">
        <v>881.31939799999998</v>
      </c>
      <c r="C45" s="30">
        <v>8.3333333300000003</v>
      </c>
      <c r="D45" s="30">
        <v>51.358850820000001</v>
      </c>
      <c r="E45" s="30">
        <v>58.123404310000005</v>
      </c>
      <c r="F45" s="30">
        <v>61.692221200000006</v>
      </c>
      <c r="G45" s="30">
        <v>39.349248859999996</v>
      </c>
      <c r="H45" s="30">
        <v>46.087305579999999</v>
      </c>
      <c r="I45" s="30">
        <v>153.76402672</v>
      </c>
      <c r="J45" s="30">
        <v>62.883566860000002</v>
      </c>
      <c r="K45" s="30">
        <v>53.553995729999997</v>
      </c>
      <c r="L45" s="30">
        <v>38.916809729999997</v>
      </c>
      <c r="M45" s="30">
        <v>74.180651530000006</v>
      </c>
      <c r="N45" s="30">
        <v>233.07598332999999</v>
      </c>
      <c r="O45" s="32"/>
    </row>
    <row r="46" spans="1:15">
      <c r="A46" s="19" t="s">
        <v>54</v>
      </c>
      <c r="B46" s="29">
        <v>9424.88395227</v>
      </c>
      <c r="C46" s="30">
        <v>24.666667</v>
      </c>
      <c r="D46" s="30">
        <v>1701.9770260099999</v>
      </c>
      <c r="E46" s="30">
        <v>499.20727432999996</v>
      </c>
      <c r="F46" s="30">
        <v>372.20996722000001</v>
      </c>
      <c r="G46" s="30">
        <v>240.36903699000001</v>
      </c>
      <c r="H46" s="30">
        <v>648.41548002000002</v>
      </c>
      <c r="I46" s="30">
        <v>482.91110615000002</v>
      </c>
      <c r="J46" s="30">
        <v>794.97594699000001</v>
      </c>
      <c r="K46" s="30">
        <v>258.76404844000001</v>
      </c>
      <c r="L46" s="30">
        <v>191.37721836</v>
      </c>
      <c r="M46" s="30">
        <v>102.08058784000001</v>
      </c>
      <c r="N46" s="30">
        <v>4107.9295929199998</v>
      </c>
      <c r="O46" s="32"/>
    </row>
    <row r="47" spans="1:15">
      <c r="A47" s="19" t="s">
        <v>55</v>
      </c>
      <c r="B47" s="29">
        <v>7613.7044410900007</v>
      </c>
      <c r="C47" s="30">
        <v>570.23861499999998</v>
      </c>
      <c r="D47" s="30">
        <v>627.90021300000001</v>
      </c>
      <c r="E47" s="30">
        <v>604.40061500000002</v>
      </c>
      <c r="F47" s="30">
        <v>649.141615</v>
      </c>
      <c r="G47" s="30">
        <v>636.48491300000001</v>
      </c>
      <c r="H47" s="30">
        <v>590.23861499999998</v>
      </c>
      <c r="I47" s="30">
        <v>740.12452381999992</v>
      </c>
      <c r="J47" s="30">
        <v>620.630855</v>
      </c>
      <c r="K47" s="30">
        <v>638.73577926999997</v>
      </c>
      <c r="L47" s="30">
        <v>666.68616899999995</v>
      </c>
      <c r="M47" s="30">
        <v>650.521615</v>
      </c>
      <c r="N47" s="30">
        <v>618.60091299999999</v>
      </c>
      <c r="O47" s="32"/>
    </row>
    <row r="48" spans="1:15">
      <c r="A48" s="19" t="s">
        <v>56</v>
      </c>
      <c r="B48" s="29">
        <v>19114.395488519996</v>
      </c>
      <c r="C48" s="30">
        <v>1163.7180709000002</v>
      </c>
      <c r="D48" s="30">
        <v>2408.37446658</v>
      </c>
      <c r="E48" s="30">
        <v>1697.2752157400002</v>
      </c>
      <c r="F48" s="30">
        <v>1007.5801195399999</v>
      </c>
      <c r="G48" s="30">
        <v>2448.4757229899997</v>
      </c>
      <c r="H48" s="30">
        <v>696.14278483999999</v>
      </c>
      <c r="I48" s="30">
        <v>1395.8877038099999</v>
      </c>
      <c r="J48" s="30">
        <v>1253.5009606599999</v>
      </c>
      <c r="K48" s="30">
        <v>1006.79654095</v>
      </c>
      <c r="L48" s="30">
        <v>1544.3169283299999</v>
      </c>
      <c r="M48" s="30">
        <v>836.21478752999997</v>
      </c>
      <c r="N48" s="30">
        <v>3656.1121866499998</v>
      </c>
      <c r="O48" s="32"/>
    </row>
    <row r="49" spans="1:15">
      <c r="A49" s="19" t="s">
        <v>57</v>
      </c>
      <c r="B49" s="29">
        <v>65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60</v>
      </c>
      <c r="I49" s="30">
        <v>0</v>
      </c>
      <c r="J49" s="30">
        <v>5</v>
      </c>
      <c r="K49" s="30">
        <v>0</v>
      </c>
      <c r="L49" s="30">
        <v>0</v>
      </c>
      <c r="M49" s="30">
        <v>0</v>
      </c>
      <c r="N49" s="30">
        <v>0</v>
      </c>
      <c r="O49" s="32"/>
    </row>
    <row r="50" spans="1:15">
      <c r="A50" s="19" t="s">
        <v>52</v>
      </c>
      <c r="B50" s="29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2"/>
    </row>
    <row r="51" spans="1:15">
      <c r="A51" s="19" t="s">
        <v>58</v>
      </c>
      <c r="B51" s="29">
        <v>602.47624111999994</v>
      </c>
      <c r="C51" s="30">
        <v>0</v>
      </c>
      <c r="D51" s="30">
        <v>3.7140439999999999</v>
      </c>
      <c r="E51" s="30">
        <v>124.45876337999999</v>
      </c>
      <c r="F51" s="30">
        <v>17.860381</v>
      </c>
      <c r="G51" s="30">
        <v>19.128088000000002</v>
      </c>
      <c r="H51" s="30">
        <v>4.5999999999999996</v>
      </c>
      <c r="I51" s="30">
        <v>69.85658574</v>
      </c>
      <c r="J51" s="30">
        <v>141.99996400000001</v>
      </c>
      <c r="K51" s="30">
        <v>53.684508999999998</v>
      </c>
      <c r="L51" s="30">
        <v>35.024762000000003</v>
      </c>
      <c r="M51" s="30">
        <v>17.711375</v>
      </c>
      <c r="N51" s="30">
        <v>114.437769</v>
      </c>
      <c r="O51" s="32"/>
    </row>
    <row r="52" spans="1:15" s="35" customFormat="1">
      <c r="A52" s="18" t="s">
        <v>59</v>
      </c>
      <c r="B52" s="29">
        <v>19327.468397379998</v>
      </c>
      <c r="C52" s="29">
        <v>1400.2299149800001</v>
      </c>
      <c r="D52" s="29">
        <v>1352.7284704399999</v>
      </c>
      <c r="E52" s="29">
        <v>1204.4794894500003</v>
      </c>
      <c r="F52" s="29">
        <v>838.40705562000005</v>
      </c>
      <c r="G52" s="29">
        <v>1146.41191925</v>
      </c>
      <c r="H52" s="29">
        <v>1793.6641785700001</v>
      </c>
      <c r="I52" s="29">
        <v>2005.7265287799999</v>
      </c>
      <c r="J52" s="29">
        <v>1833.1906296899999</v>
      </c>
      <c r="K52" s="29">
        <v>903.11118841999996</v>
      </c>
      <c r="L52" s="29">
        <v>974.50480546000006</v>
      </c>
      <c r="M52" s="29">
        <v>998.03930361000005</v>
      </c>
      <c r="N52" s="29">
        <v>4876.9749131099998</v>
      </c>
    </row>
    <row r="53" spans="1:15">
      <c r="A53" s="19" t="s">
        <v>60</v>
      </c>
      <c r="B53" s="29">
        <v>8849.6482844300008</v>
      </c>
      <c r="C53" s="30">
        <v>749.13742803000002</v>
      </c>
      <c r="D53" s="30">
        <v>760.7530740699998</v>
      </c>
      <c r="E53" s="30">
        <v>930.20560228000011</v>
      </c>
      <c r="F53" s="30">
        <v>225.30168730000003</v>
      </c>
      <c r="G53" s="30">
        <v>460.72642905999999</v>
      </c>
      <c r="H53" s="30">
        <v>1286.4890530800001</v>
      </c>
      <c r="I53" s="30">
        <v>760.25711107000006</v>
      </c>
      <c r="J53" s="30">
        <v>1248.1018107700002</v>
      </c>
      <c r="K53" s="30">
        <v>127.79799937999998</v>
      </c>
      <c r="L53" s="30">
        <v>323.60768438999997</v>
      </c>
      <c r="M53" s="30">
        <v>213.34327565000004</v>
      </c>
      <c r="N53" s="30">
        <v>1763.9271293499999</v>
      </c>
      <c r="O53" s="32"/>
    </row>
    <row r="54" spans="1:15">
      <c r="A54" s="19" t="s">
        <v>61</v>
      </c>
      <c r="B54" s="29">
        <v>592.8237299299999</v>
      </c>
      <c r="C54" s="30">
        <v>2.06291533</v>
      </c>
      <c r="D54" s="30">
        <v>6.9694583599999991</v>
      </c>
      <c r="E54" s="30">
        <v>17.212562329999997</v>
      </c>
      <c r="F54" s="30">
        <v>60.781947259999995</v>
      </c>
      <c r="G54" s="30">
        <v>9.5907342300000007</v>
      </c>
      <c r="H54" s="30">
        <v>33.91595143</v>
      </c>
      <c r="I54" s="30">
        <v>25.945687090000003</v>
      </c>
      <c r="J54" s="30">
        <v>17.424082930000001</v>
      </c>
      <c r="K54" s="30">
        <v>7.9673190700000003</v>
      </c>
      <c r="L54" s="30">
        <v>16.047993630000001</v>
      </c>
      <c r="M54" s="30">
        <v>24.792655240000002</v>
      </c>
      <c r="N54" s="30">
        <v>370.11242302999995</v>
      </c>
      <c r="O54" s="32"/>
    </row>
    <row r="55" spans="1:15">
      <c r="A55" s="19" t="s">
        <v>62</v>
      </c>
      <c r="B55" s="29">
        <v>1052.81978409</v>
      </c>
      <c r="C55" s="30">
        <v>9.4380000000000002E-3</v>
      </c>
      <c r="D55" s="30">
        <v>0.4646112</v>
      </c>
      <c r="E55" s="30">
        <v>2.2988831199999997</v>
      </c>
      <c r="F55" s="30">
        <v>1.9682838999999999</v>
      </c>
      <c r="G55" s="30">
        <v>0.69198828000000023</v>
      </c>
      <c r="H55" s="30">
        <v>2.8352907300000001</v>
      </c>
      <c r="I55" s="30">
        <v>230.98596212999999</v>
      </c>
      <c r="J55" s="30">
        <v>90.497539819999986</v>
      </c>
      <c r="K55" s="30">
        <v>31.019135309999999</v>
      </c>
      <c r="L55" s="30">
        <v>145.83238818000001</v>
      </c>
      <c r="M55" s="30">
        <v>6.6362125399999989</v>
      </c>
      <c r="N55" s="30">
        <v>539.58005088000004</v>
      </c>
      <c r="O55" s="32"/>
    </row>
    <row r="56" spans="1:15">
      <c r="A56" s="19" t="s">
        <v>63</v>
      </c>
      <c r="B56" s="29">
        <v>4136.3263079499993</v>
      </c>
      <c r="C56" s="30">
        <v>623.99880616000007</v>
      </c>
      <c r="D56" s="30">
        <v>167.14639163000004</v>
      </c>
      <c r="E56" s="30">
        <v>37.300256099999999</v>
      </c>
      <c r="F56" s="30">
        <v>209.45711840999999</v>
      </c>
      <c r="G56" s="30">
        <v>215.27769017000003</v>
      </c>
      <c r="H56" s="30">
        <v>177.90037417999997</v>
      </c>
      <c r="I56" s="30">
        <v>348.48699535999998</v>
      </c>
      <c r="J56" s="30">
        <v>101.96651709999999</v>
      </c>
      <c r="K56" s="30">
        <v>558.99013734000005</v>
      </c>
      <c r="L56" s="30">
        <v>165.39353089000002</v>
      </c>
      <c r="M56" s="30">
        <v>230.78149437000002</v>
      </c>
      <c r="N56" s="30">
        <v>1299.6269962399999</v>
      </c>
      <c r="O56" s="32"/>
    </row>
    <row r="57" spans="1:15">
      <c r="A57" s="19" t="s">
        <v>64</v>
      </c>
      <c r="B57" s="29">
        <v>1192.9988962000002</v>
      </c>
      <c r="C57" s="30">
        <v>9.8485606000000008</v>
      </c>
      <c r="D57" s="30">
        <v>21.392009390000002</v>
      </c>
      <c r="E57" s="30">
        <v>43.479010699999996</v>
      </c>
      <c r="F57" s="30">
        <v>169.03895584000003</v>
      </c>
      <c r="G57" s="30">
        <v>55.450204390000003</v>
      </c>
      <c r="H57" s="30">
        <v>87.566394900000006</v>
      </c>
      <c r="I57" s="30">
        <v>91.803343439999978</v>
      </c>
      <c r="J57" s="30">
        <v>82.573992010000012</v>
      </c>
      <c r="K57" s="30">
        <v>32.002125900000003</v>
      </c>
      <c r="L57" s="30">
        <v>102.72534126000002</v>
      </c>
      <c r="M57" s="30">
        <v>181.93533239999994</v>
      </c>
      <c r="N57" s="30">
        <v>315.18362536999996</v>
      </c>
      <c r="O57" s="32"/>
    </row>
    <row r="58" spans="1:15">
      <c r="A58" s="19" t="s">
        <v>65</v>
      </c>
      <c r="B58" s="29">
        <v>391.65660868999998</v>
      </c>
      <c r="C58" s="30">
        <v>0.34829650000000001</v>
      </c>
      <c r="D58" s="30">
        <v>0.39767950000000002</v>
      </c>
      <c r="E58" s="30">
        <v>0.34829650000000001</v>
      </c>
      <c r="F58" s="30">
        <v>0.55252913000000003</v>
      </c>
      <c r="G58" s="30">
        <v>105.41043515999999</v>
      </c>
      <c r="H58" s="30">
        <v>13.64099686</v>
      </c>
      <c r="I58" s="30">
        <v>6.1444925799999996</v>
      </c>
      <c r="J58" s="30">
        <v>18.567442620000001</v>
      </c>
      <c r="K58" s="30">
        <v>11.05652751</v>
      </c>
      <c r="L58" s="30">
        <v>3.05177889</v>
      </c>
      <c r="M58" s="30">
        <v>45.875440320000003</v>
      </c>
      <c r="N58" s="30">
        <v>186.26269311999997</v>
      </c>
      <c r="O58" s="32"/>
    </row>
    <row r="59" spans="1:15">
      <c r="A59" s="19" t="s">
        <v>165</v>
      </c>
      <c r="B59" s="29">
        <v>281.0272789</v>
      </c>
      <c r="C59" s="30">
        <v>0</v>
      </c>
      <c r="D59" s="30">
        <v>0</v>
      </c>
      <c r="E59" s="30">
        <v>1.237225</v>
      </c>
      <c r="F59" s="30">
        <v>15.38832998</v>
      </c>
      <c r="G59" s="30">
        <v>7.3105140300000002</v>
      </c>
      <c r="H59" s="30">
        <v>6.8841110800000003</v>
      </c>
      <c r="I59" s="30">
        <v>12.301000500000001</v>
      </c>
      <c r="J59" s="30">
        <v>28.935464030000002</v>
      </c>
      <c r="K59" s="30">
        <v>2.1789960000000002</v>
      </c>
      <c r="L59" s="30">
        <v>72.01385827</v>
      </c>
      <c r="M59" s="30">
        <v>64.035067350000006</v>
      </c>
      <c r="N59" s="30">
        <v>70.742712659999995</v>
      </c>
      <c r="O59" s="32"/>
    </row>
    <row r="60" spans="1:15">
      <c r="A60" s="19" t="s">
        <v>66</v>
      </c>
      <c r="B60" s="29">
        <v>1226.9135666199998</v>
      </c>
      <c r="C60" s="30">
        <v>10.41473036</v>
      </c>
      <c r="D60" s="30">
        <v>25.850526370000001</v>
      </c>
      <c r="E60" s="30">
        <v>37.376981669999999</v>
      </c>
      <c r="F60" s="30">
        <v>67.885064659999998</v>
      </c>
      <c r="G60" s="30">
        <v>110.34186348</v>
      </c>
      <c r="H60" s="30">
        <v>98.728393910000008</v>
      </c>
      <c r="I60" s="30">
        <v>331.99764297999997</v>
      </c>
      <c r="J60" s="30">
        <v>102.92772643000001</v>
      </c>
      <c r="K60" s="30">
        <v>69.612922909999995</v>
      </c>
      <c r="L60" s="30">
        <v>38.399834719999994</v>
      </c>
      <c r="M60" s="30">
        <v>140.11149884</v>
      </c>
      <c r="N60" s="30">
        <v>193.26638029</v>
      </c>
      <c r="O60" s="32"/>
    </row>
    <row r="61" spans="1:15">
      <c r="A61" s="19" t="s">
        <v>67</v>
      </c>
      <c r="B61" s="29">
        <v>1603.2539405699997</v>
      </c>
      <c r="C61" s="30">
        <v>4.4097400000000002</v>
      </c>
      <c r="D61" s="30">
        <v>369.75471991999996</v>
      </c>
      <c r="E61" s="30">
        <v>135.02067174999999</v>
      </c>
      <c r="F61" s="30">
        <v>88.033139140000003</v>
      </c>
      <c r="G61" s="30">
        <v>181.61206045</v>
      </c>
      <c r="H61" s="30">
        <v>85.703612400000011</v>
      </c>
      <c r="I61" s="30">
        <v>197.80429362999999</v>
      </c>
      <c r="J61" s="30">
        <v>142.19605398000002</v>
      </c>
      <c r="K61" s="30">
        <v>62.486024999999998</v>
      </c>
      <c r="L61" s="30">
        <v>107.43239523</v>
      </c>
      <c r="M61" s="30">
        <v>90.52832690000001</v>
      </c>
      <c r="N61" s="30">
        <v>138.27290217000001</v>
      </c>
      <c r="O61" s="32"/>
    </row>
    <row r="62" spans="1:15" s="35" customFormat="1">
      <c r="A62" s="18" t="s">
        <v>68</v>
      </c>
      <c r="B62" s="29">
        <v>41390.795735960004</v>
      </c>
      <c r="C62" s="29">
        <v>476.86955497000002</v>
      </c>
      <c r="D62" s="29">
        <v>5979.5046238799996</v>
      </c>
      <c r="E62" s="29">
        <v>2800.3811712199995</v>
      </c>
      <c r="F62" s="29">
        <v>5219.4153357600007</v>
      </c>
      <c r="G62" s="29">
        <v>5345.1436524700002</v>
      </c>
      <c r="H62" s="29">
        <v>2933.2589413199994</v>
      </c>
      <c r="I62" s="29">
        <v>3395.9560384200004</v>
      </c>
      <c r="J62" s="29">
        <v>4450.50320096</v>
      </c>
      <c r="K62" s="29">
        <v>725.06397627000001</v>
      </c>
      <c r="L62" s="29">
        <v>1735.6279383399999</v>
      </c>
      <c r="M62" s="29">
        <v>2047.58430232</v>
      </c>
      <c r="N62" s="29">
        <v>6281.4870000299989</v>
      </c>
    </row>
    <row r="63" spans="1:15">
      <c r="A63" s="19" t="s">
        <v>69</v>
      </c>
      <c r="B63" s="29">
        <v>22782.682327189999</v>
      </c>
      <c r="C63" s="30">
        <v>174.29836700999999</v>
      </c>
      <c r="D63" s="30">
        <v>3818.1214337999995</v>
      </c>
      <c r="E63" s="30">
        <v>1801.3021442899997</v>
      </c>
      <c r="F63" s="30">
        <v>2795.7476271199998</v>
      </c>
      <c r="G63" s="30">
        <v>3370.3652588500004</v>
      </c>
      <c r="H63" s="30">
        <v>1093.59419918</v>
      </c>
      <c r="I63" s="30">
        <v>1927.3697462700002</v>
      </c>
      <c r="J63" s="30">
        <v>1451.6261954500003</v>
      </c>
      <c r="K63" s="30">
        <v>517.47612728000001</v>
      </c>
      <c r="L63" s="30">
        <v>993.44071123999993</v>
      </c>
      <c r="M63" s="30">
        <v>1558.1445124499999</v>
      </c>
      <c r="N63" s="30">
        <v>3281.1960042499995</v>
      </c>
      <c r="O63" s="32"/>
    </row>
    <row r="64" spans="1:15">
      <c r="A64" s="19" t="s">
        <v>70</v>
      </c>
      <c r="B64" s="29">
        <v>18608.113408769997</v>
      </c>
      <c r="C64" s="30">
        <v>302.57118796000003</v>
      </c>
      <c r="D64" s="30">
        <v>2161.3831900800001</v>
      </c>
      <c r="E64" s="30">
        <v>999.07902693000005</v>
      </c>
      <c r="F64" s="30">
        <v>2423.6677086400005</v>
      </c>
      <c r="G64" s="30">
        <v>1974.7783936199999</v>
      </c>
      <c r="H64" s="30">
        <v>1839.6647421399996</v>
      </c>
      <c r="I64" s="30">
        <v>1468.5862921500002</v>
      </c>
      <c r="J64" s="30">
        <v>2998.8770055099999</v>
      </c>
      <c r="K64" s="30">
        <v>207.58784898999997</v>
      </c>
      <c r="L64" s="30">
        <v>742.18722709999997</v>
      </c>
      <c r="M64" s="30">
        <v>489.43978987000003</v>
      </c>
      <c r="N64" s="30">
        <v>3000.2909957799993</v>
      </c>
      <c r="O64" s="32"/>
    </row>
    <row r="65" spans="1:15" ht="13.5" customHeight="1">
      <c r="A65" s="19" t="s">
        <v>71</v>
      </c>
      <c r="B65" s="29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2"/>
    </row>
    <row r="66" spans="1:15" s="35" customFormat="1">
      <c r="A66" s="18" t="s">
        <v>72</v>
      </c>
      <c r="B66" s="29">
        <v>134506.94227878001</v>
      </c>
      <c r="C66" s="29">
        <v>13710.13359177</v>
      </c>
      <c r="D66" s="29">
        <v>8282.2653594599997</v>
      </c>
      <c r="E66" s="29">
        <v>10399.93676676</v>
      </c>
      <c r="F66" s="29">
        <v>7939.1457914400007</v>
      </c>
      <c r="G66" s="29">
        <v>4620.9693730200006</v>
      </c>
      <c r="H66" s="29">
        <v>24374.403791110002</v>
      </c>
      <c r="I66" s="29">
        <v>8276.9883872200007</v>
      </c>
      <c r="J66" s="29">
        <v>8855.7419764400001</v>
      </c>
      <c r="K66" s="29">
        <v>7723.4131380900008</v>
      </c>
      <c r="L66" s="29">
        <v>10031.882111809999</v>
      </c>
      <c r="M66" s="29">
        <v>6102.0550514700008</v>
      </c>
      <c r="N66" s="29">
        <v>24190.00694019</v>
      </c>
    </row>
    <row r="67" spans="1:15">
      <c r="A67" s="19" t="s">
        <v>73</v>
      </c>
      <c r="B67" s="29">
        <v>60389.28408433</v>
      </c>
      <c r="C67" s="30">
        <v>4759.2035239899997</v>
      </c>
      <c r="D67" s="30">
        <v>5778.2547237499994</v>
      </c>
      <c r="E67" s="30">
        <v>4299.8818347299994</v>
      </c>
      <c r="F67" s="30">
        <v>2978.6798104200002</v>
      </c>
      <c r="G67" s="30">
        <v>3220.3717841900002</v>
      </c>
      <c r="H67" s="30">
        <v>10037.44220833</v>
      </c>
      <c r="I67" s="30">
        <v>5889.3659954499999</v>
      </c>
      <c r="J67" s="30">
        <v>6240.6036951599999</v>
      </c>
      <c r="K67" s="30">
        <v>1685.5850389300001</v>
      </c>
      <c r="L67" s="30">
        <v>5982.4749494799999</v>
      </c>
      <c r="M67" s="30">
        <v>2401.4876852800003</v>
      </c>
      <c r="N67" s="30">
        <v>7115.9328346200009</v>
      </c>
      <c r="O67" s="32"/>
    </row>
    <row r="68" spans="1:15">
      <c r="A68" s="19" t="s">
        <v>74</v>
      </c>
      <c r="B68" s="29">
        <v>73593.372428439994</v>
      </c>
      <c r="C68" s="30">
        <v>8926.0692544899994</v>
      </c>
      <c r="D68" s="30">
        <v>2491.1650790499998</v>
      </c>
      <c r="E68" s="30">
        <v>6085.4772112500004</v>
      </c>
      <c r="F68" s="30">
        <v>4868.3802026499998</v>
      </c>
      <c r="G68" s="30">
        <v>1382.1972949499998</v>
      </c>
      <c r="H68" s="30">
        <v>14111.33728598</v>
      </c>
      <c r="I68" s="30">
        <v>2382.8196760400001</v>
      </c>
      <c r="J68" s="30">
        <v>2540.9353369900005</v>
      </c>
      <c r="K68" s="30">
        <v>6026.2463674300006</v>
      </c>
      <c r="L68" s="30">
        <v>4045.07730571</v>
      </c>
      <c r="M68" s="30">
        <v>3682.94550867</v>
      </c>
      <c r="N68" s="30">
        <v>17050.721905229999</v>
      </c>
      <c r="O68" s="32"/>
    </row>
    <row r="69" spans="1:15">
      <c r="A69" s="19" t="s">
        <v>75</v>
      </c>
      <c r="B69" s="29">
        <v>524.28576600999986</v>
      </c>
      <c r="C69" s="30">
        <v>24.860813289999999</v>
      </c>
      <c r="D69" s="30">
        <v>12.84555666</v>
      </c>
      <c r="E69" s="30">
        <v>14.57772078</v>
      </c>
      <c r="F69" s="30">
        <v>92.08577837</v>
      </c>
      <c r="G69" s="30">
        <v>18.400293880000003</v>
      </c>
      <c r="H69" s="30">
        <v>225.62429679999994</v>
      </c>
      <c r="I69" s="30">
        <v>4.8027157299999992</v>
      </c>
      <c r="J69" s="30">
        <v>74.202944290000005</v>
      </c>
      <c r="K69" s="30">
        <v>11.581731730000001</v>
      </c>
      <c r="L69" s="30">
        <v>4.3298566200000002</v>
      </c>
      <c r="M69" s="30">
        <v>17.621857520000002</v>
      </c>
      <c r="N69" s="30">
        <v>23.35220034</v>
      </c>
      <c r="O69" s="32"/>
    </row>
    <row r="70" spans="1:15" ht="4.5" customHeight="1">
      <c r="A70" s="19"/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2"/>
    </row>
    <row r="71" spans="1:15" s="35" customFormat="1">
      <c r="A71" s="18" t="s">
        <v>76</v>
      </c>
      <c r="B71" s="29">
        <f>SUM(B72,B77)</f>
        <v>141675.25439441003</v>
      </c>
      <c r="C71" s="29">
        <f t="shared" ref="C71:N71" si="2">SUM(C72,C77)</f>
        <v>5863.4041363000006</v>
      </c>
      <c r="D71" s="29">
        <f t="shared" si="2"/>
        <v>9232.5348870899998</v>
      </c>
      <c r="E71" s="29">
        <f t="shared" si="2"/>
        <v>18155.284587050002</v>
      </c>
      <c r="F71" s="29">
        <f t="shared" si="2"/>
        <v>45424.636216469997</v>
      </c>
      <c r="G71" s="29">
        <f t="shared" si="2"/>
        <v>8514.0315303099997</v>
      </c>
      <c r="H71" s="29">
        <f t="shared" si="2"/>
        <v>4966.1786099000001</v>
      </c>
      <c r="I71" s="29">
        <f t="shared" si="2"/>
        <v>6696.4014366800002</v>
      </c>
      <c r="J71" s="29">
        <f t="shared" si="2"/>
        <v>4158.5553028799995</v>
      </c>
      <c r="K71" s="29">
        <f t="shared" si="2"/>
        <v>6255.6643924000009</v>
      </c>
      <c r="L71" s="29">
        <f t="shared" si="2"/>
        <v>6311.0088833900008</v>
      </c>
      <c r="M71" s="29">
        <f t="shared" si="2"/>
        <v>7727.4342784499995</v>
      </c>
      <c r="N71" s="29">
        <f t="shared" si="2"/>
        <v>18370.120133490003</v>
      </c>
    </row>
    <row r="72" spans="1:15" s="35" customFormat="1">
      <c r="A72" s="18" t="s">
        <v>77</v>
      </c>
      <c r="B72" s="29">
        <v>3357.9675064200001</v>
      </c>
      <c r="C72" s="29">
        <v>166.66666599999999</v>
      </c>
      <c r="D72" s="29">
        <v>166.66666599999999</v>
      </c>
      <c r="E72" s="29">
        <v>798.2307507999999</v>
      </c>
      <c r="F72" s="29">
        <v>166.66666599999999</v>
      </c>
      <c r="G72" s="29">
        <v>166.66666599999999</v>
      </c>
      <c r="H72" s="29">
        <v>166.66666599999999</v>
      </c>
      <c r="I72" s="29">
        <v>166.66666599999999</v>
      </c>
      <c r="J72" s="29">
        <v>166.66666599999999</v>
      </c>
      <c r="K72" s="29">
        <v>166.66666599999999</v>
      </c>
      <c r="L72" s="29">
        <v>244.3993949</v>
      </c>
      <c r="M72" s="29">
        <v>815.33736671999998</v>
      </c>
      <c r="N72" s="29">
        <v>166.66666599999999</v>
      </c>
    </row>
    <row r="73" spans="1:15" s="35" customFormat="1">
      <c r="A73" s="36" t="s">
        <v>78</v>
      </c>
      <c r="B73" s="29">
        <v>3357.9675064200001</v>
      </c>
      <c r="C73" s="29">
        <v>166.66666599999999</v>
      </c>
      <c r="D73" s="29">
        <v>166.66666599999999</v>
      </c>
      <c r="E73" s="29">
        <v>798.2307507999999</v>
      </c>
      <c r="F73" s="29">
        <v>166.66666599999999</v>
      </c>
      <c r="G73" s="29">
        <v>166.66666599999999</v>
      </c>
      <c r="H73" s="29">
        <v>166.66666599999999</v>
      </c>
      <c r="I73" s="29">
        <v>166.66666599999999</v>
      </c>
      <c r="J73" s="29">
        <v>166.66666599999999</v>
      </c>
      <c r="K73" s="29">
        <v>166.66666599999999</v>
      </c>
      <c r="L73" s="29">
        <v>244.3993949</v>
      </c>
      <c r="M73" s="29">
        <v>815.33736671999998</v>
      </c>
      <c r="N73" s="29">
        <v>166.66666599999999</v>
      </c>
    </row>
    <row r="74" spans="1:15" s="9" customFormat="1" ht="24.6">
      <c r="A74" s="37" t="s">
        <v>79</v>
      </c>
      <c r="B74" s="29">
        <v>3357.9675064200001</v>
      </c>
      <c r="C74" s="30">
        <v>166.66666599999999</v>
      </c>
      <c r="D74" s="30">
        <v>166.66666599999999</v>
      </c>
      <c r="E74" s="30">
        <v>798.2307507999999</v>
      </c>
      <c r="F74" s="30">
        <v>166.66666599999999</v>
      </c>
      <c r="G74" s="30">
        <v>166.66666599999999</v>
      </c>
      <c r="H74" s="30">
        <v>166.66666599999999</v>
      </c>
      <c r="I74" s="30">
        <v>166.66666599999999</v>
      </c>
      <c r="J74" s="30">
        <v>166.66666599999999</v>
      </c>
      <c r="K74" s="30">
        <v>166.66666599999999</v>
      </c>
      <c r="L74" s="30">
        <v>244.3993949</v>
      </c>
      <c r="M74" s="30">
        <v>815.33736671999998</v>
      </c>
      <c r="N74" s="30">
        <v>166.66666599999999</v>
      </c>
      <c r="O74" s="23"/>
    </row>
    <row r="75" spans="1:15" s="9" customFormat="1" ht="29.25" customHeight="1">
      <c r="A75" s="37" t="s">
        <v>80</v>
      </c>
      <c r="B75" s="29">
        <v>1999.9999920000002</v>
      </c>
      <c r="C75" s="30">
        <v>166.66666599999999</v>
      </c>
      <c r="D75" s="30">
        <v>166.66666599999999</v>
      </c>
      <c r="E75" s="30">
        <v>166.66666599999999</v>
      </c>
      <c r="F75" s="30">
        <v>166.66666599999999</v>
      </c>
      <c r="G75" s="30">
        <v>166.66666599999999</v>
      </c>
      <c r="H75" s="30">
        <v>166.66666599999999</v>
      </c>
      <c r="I75" s="30">
        <v>166.66666599999999</v>
      </c>
      <c r="J75" s="30">
        <v>166.66666599999999</v>
      </c>
      <c r="K75" s="30">
        <v>166.66666599999999</v>
      </c>
      <c r="L75" s="30">
        <v>166.66666599999999</v>
      </c>
      <c r="M75" s="30">
        <v>166.66666599999999</v>
      </c>
      <c r="N75" s="30">
        <v>166.66666599999999</v>
      </c>
      <c r="O75" s="23"/>
    </row>
    <row r="76" spans="1:15" s="9" customFormat="1" ht="24" customHeight="1">
      <c r="A76" s="37" t="s">
        <v>81</v>
      </c>
      <c r="B76" s="29">
        <v>1357.96751442</v>
      </c>
      <c r="C76" s="30">
        <v>0</v>
      </c>
      <c r="D76" s="30">
        <v>0</v>
      </c>
      <c r="E76" s="30">
        <v>631.56408479999993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77.732728900000012</v>
      </c>
      <c r="M76" s="30">
        <v>648.67070072000001</v>
      </c>
      <c r="N76" s="30">
        <v>0</v>
      </c>
      <c r="O76" s="23"/>
    </row>
    <row r="77" spans="1:15" s="22" customFormat="1" ht="12">
      <c r="A77" s="18" t="s">
        <v>82</v>
      </c>
      <c r="B77" s="29">
        <v>138317.28688799002</v>
      </c>
      <c r="C77" s="29">
        <v>5696.7374703000005</v>
      </c>
      <c r="D77" s="29">
        <v>9065.8682210900006</v>
      </c>
      <c r="E77" s="29">
        <v>17357.053836250001</v>
      </c>
      <c r="F77" s="29">
        <v>45257.969550469999</v>
      </c>
      <c r="G77" s="29">
        <v>8347.3648643100005</v>
      </c>
      <c r="H77" s="29">
        <v>4799.5119439</v>
      </c>
      <c r="I77" s="29">
        <v>6529.7347706800001</v>
      </c>
      <c r="J77" s="29">
        <v>3991.8886368799999</v>
      </c>
      <c r="K77" s="29">
        <v>6088.9977264000008</v>
      </c>
      <c r="L77" s="29">
        <v>6066.6094884900012</v>
      </c>
      <c r="M77" s="29">
        <v>6912.0969117299992</v>
      </c>
      <c r="N77" s="29">
        <v>18203.453467490002</v>
      </c>
    </row>
    <row r="78" spans="1:15" s="35" customFormat="1">
      <c r="A78" s="36" t="s">
        <v>83</v>
      </c>
      <c r="B78" s="29">
        <v>138316.98688799003</v>
      </c>
      <c r="C78" s="29">
        <v>5696.7374703000005</v>
      </c>
      <c r="D78" s="29">
        <v>9065.8682210900006</v>
      </c>
      <c r="E78" s="29">
        <v>17357.053836250001</v>
      </c>
      <c r="F78" s="29">
        <v>45257.969550469999</v>
      </c>
      <c r="G78" s="29">
        <v>8347.3648643100005</v>
      </c>
      <c r="H78" s="29">
        <v>4799.5119439</v>
      </c>
      <c r="I78" s="29">
        <v>6529.7347706800001</v>
      </c>
      <c r="J78" s="29">
        <v>3991.8886368799999</v>
      </c>
      <c r="K78" s="29">
        <v>6088.9977264000008</v>
      </c>
      <c r="L78" s="29">
        <v>6066.6094884900012</v>
      </c>
      <c r="M78" s="29">
        <v>6912.0969117299992</v>
      </c>
      <c r="N78" s="29">
        <v>18203.153467490003</v>
      </c>
    </row>
    <row r="79" spans="1:15" s="35" customFormat="1">
      <c r="A79" s="38" t="s">
        <v>84</v>
      </c>
      <c r="B79" s="29">
        <v>58584.608927649999</v>
      </c>
      <c r="C79" s="29">
        <v>1762.4889533400003</v>
      </c>
      <c r="D79" s="29">
        <v>7228.8507994199999</v>
      </c>
      <c r="E79" s="29">
        <v>6940.19156638</v>
      </c>
      <c r="F79" s="29">
        <v>7264.36253631</v>
      </c>
      <c r="G79" s="29">
        <v>4050.0489784899996</v>
      </c>
      <c r="H79" s="29">
        <v>1950.0193519500001</v>
      </c>
      <c r="I79" s="29">
        <v>2465.9375823400001</v>
      </c>
      <c r="J79" s="29">
        <v>1608.2815535300001</v>
      </c>
      <c r="K79" s="29">
        <v>2972.0569690399998</v>
      </c>
      <c r="L79" s="29">
        <v>2752.1692098400003</v>
      </c>
      <c r="M79" s="29">
        <v>2981.5042139299999</v>
      </c>
      <c r="N79" s="29">
        <v>16608.697213080002</v>
      </c>
    </row>
    <row r="80" spans="1:15">
      <c r="A80" s="27" t="s">
        <v>85</v>
      </c>
      <c r="B80" s="29">
        <v>850.58759964000001</v>
      </c>
      <c r="C80" s="30">
        <v>1.3803586499999998</v>
      </c>
      <c r="D80" s="30">
        <v>54.893631989999996</v>
      </c>
      <c r="E80" s="30">
        <v>122.12730141</v>
      </c>
      <c r="F80" s="30">
        <v>0.10080209</v>
      </c>
      <c r="G80" s="30">
        <v>106.46754773000001</v>
      </c>
      <c r="H80" s="30">
        <v>18.74304411</v>
      </c>
      <c r="I80" s="30">
        <v>136.09200000000001</v>
      </c>
      <c r="J80" s="30">
        <v>70.900427099999987</v>
      </c>
      <c r="K80" s="30">
        <v>3.0679999999999999E-2</v>
      </c>
      <c r="L80" s="30">
        <v>5.1908543499999995</v>
      </c>
      <c r="M80" s="30">
        <v>14.64006015</v>
      </c>
      <c r="N80" s="30">
        <v>320.02089205999999</v>
      </c>
      <c r="O80" s="32"/>
    </row>
    <row r="81" spans="1:81">
      <c r="A81" s="27" t="s">
        <v>86</v>
      </c>
      <c r="B81" s="29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2"/>
    </row>
    <row r="82" spans="1:81" ht="24.6">
      <c r="A82" s="27" t="s">
        <v>87</v>
      </c>
      <c r="B82" s="29">
        <v>55971.86374921001</v>
      </c>
      <c r="C82" s="30">
        <v>1743.0855414100001</v>
      </c>
      <c r="D82" s="30">
        <v>7170.4073784299999</v>
      </c>
      <c r="E82" s="30">
        <v>6510.23194599</v>
      </c>
      <c r="F82" s="30">
        <v>7264.2617342200001</v>
      </c>
      <c r="G82" s="30">
        <v>3864.5544215599994</v>
      </c>
      <c r="H82" s="30">
        <v>1863.7723978400002</v>
      </c>
      <c r="I82" s="30">
        <v>2316.91578415</v>
      </c>
      <c r="J82" s="30">
        <v>1534.3928226800001</v>
      </c>
      <c r="K82" s="30">
        <v>2626.28721533</v>
      </c>
      <c r="L82" s="30">
        <v>2743.8146439300003</v>
      </c>
      <c r="M82" s="30">
        <v>2804.7870987799997</v>
      </c>
      <c r="N82" s="30">
        <v>15529.352764890002</v>
      </c>
      <c r="O82" s="32"/>
    </row>
    <row r="83" spans="1:81" ht="24.6">
      <c r="A83" s="27" t="s">
        <v>88</v>
      </c>
      <c r="B83" s="29">
        <v>1762.1575788</v>
      </c>
      <c r="C83" s="30">
        <v>18.023053280000003</v>
      </c>
      <c r="D83" s="30">
        <v>3.5497890000000001</v>
      </c>
      <c r="E83" s="30">
        <v>307.83231898000003</v>
      </c>
      <c r="F83" s="30">
        <v>0</v>
      </c>
      <c r="G83" s="30">
        <v>79.027009200000009</v>
      </c>
      <c r="H83" s="30">
        <v>67.503910000000005</v>
      </c>
      <c r="I83" s="30">
        <v>12.92979819</v>
      </c>
      <c r="J83" s="30">
        <v>2.98830375</v>
      </c>
      <c r="K83" s="30">
        <v>345.73907370999996</v>
      </c>
      <c r="L83" s="30">
        <v>3.1637115599999994</v>
      </c>
      <c r="M83" s="30">
        <v>162.077055</v>
      </c>
      <c r="N83" s="30">
        <v>759.32355613000004</v>
      </c>
      <c r="O83" s="32"/>
    </row>
    <row r="84" spans="1:81">
      <c r="A84" s="27" t="s">
        <v>99</v>
      </c>
      <c r="B84" s="29">
        <v>300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300</v>
      </c>
      <c r="O84" s="32"/>
    </row>
    <row r="85" spans="1:81">
      <c r="A85" s="27" t="s">
        <v>100</v>
      </c>
      <c r="B85" s="29">
        <v>300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300</v>
      </c>
      <c r="O85" s="32"/>
    </row>
    <row r="86" spans="1:81" s="35" customFormat="1" ht="24.6">
      <c r="A86" s="38" t="s">
        <v>89</v>
      </c>
      <c r="B86" s="29">
        <v>41275.65</v>
      </c>
      <c r="C86" s="29">
        <v>0</v>
      </c>
      <c r="D86" s="29">
        <v>0</v>
      </c>
      <c r="E86" s="29">
        <v>6000</v>
      </c>
      <c r="F86" s="29">
        <v>35275.65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</row>
    <row r="87" spans="1:81" ht="16.5" customHeight="1">
      <c r="A87" s="27" t="s">
        <v>90</v>
      </c>
      <c r="B87" s="29">
        <v>16000</v>
      </c>
      <c r="C87" s="30">
        <v>0</v>
      </c>
      <c r="D87" s="30">
        <v>0</v>
      </c>
      <c r="E87" s="30">
        <v>6000</v>
      </c>
      <c r="F87" s="30">
        <v>10000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2"/>
    </row>
    <row r="88" spans="1:81" ht="24.75" customHeight="1">
      <c r="A88" s="27" t="s">
        <v>91</v>
      </c>
      <c r="B88" s="29">
        <v>25275.65</v>
      </c>
      <c r="C88" s="30">
        <v>0</v>
      </c>
      <c r="D88" s="30">
        <v>0</v>
      </c>
      <c r="E88" s="30">
        <v>0</v>
      </c>
      <c r="F88" s="30">
        <v>25275.65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2"/>
    </row>
    <row r="89" spans="1:81" s="35" customFormat="1" ht="24.6">
      <c r="A89" s="38" t="s">
        <v>92</v>
      </c>
      <c r="B89" s="29">
        <v>38156.727960340002</v>
      </c>
      <c r="C89" s="29">
        <v>3934.24851696</v>
      </c>
      <c r="D89" s="29">
        <v>1837.0174216700002</v>
      </c>
      <c r="E89" s="29">
        <v>4416.8622698700001</v>
      </c>
      <c r="F89" s="29">
        <v>2717.9570141600002</v>
      </c>
      <c r="G89" s="29">
        <v>4297.3158858200004</v>
      </c>
      <c r="H89" s="29">
        <v>2849.4925919500001</v>
      </c>
      <c r="I89" s="29">
        <v>4063.79718834</v>
      </c>
      <c r="J89" s="29">
        <v>2383.6070833499998</v>
      </c>
      <c r="K89" s="29">
        <v>3116.9407573600006</v>
      </c>
      <c r="L89" s="29">
        <v>3314.4402786500004</v>
      </c>
      <c r="M89" s="29">
        <v>3930.5926977999998</v>
      </c>
      <c r="N89" s="29">
        <v>1294.4562544100002</v>
      </c>
    </row>
    <row r="90" spans="1:81" ht="24.6">
      <c r="A90" s="27" t="s">
        <v>93</v>
      </c>
      <c r="B90" s="29">
        <v>4202.3406507599993</v>
      </c>
      <c r="C90" s="30">
        <v>374.41773928999999</v>
      </c>
      <c r="D90" s="30">
        <v>364.97419797999999</v>
      </c>
      <c r="E90" s="30">
        <v>397.93464293</v>
      </c>
      <c r="F90" s="30">
        <v>332.13879329000002</v>
      </c>
      <c r="G90" s="30">
        <v>355.56717285000002</v>
      </c>
      <c r="H90" s="30">
        <v>400.95036716999999</v>
      </c>
      <c r="I90" s="30">
        <v>371.99992346000005</v>
      </c>
      <c r="J90" s="30">
        <v>356.03465810999995</v>
      </c>
      <c r="K90" s="30">
        <v>341.60746839000001</v>
      </c>
      <c r="L90" s="30">
        <v>366.24546665999998</v>
      </c>
      <c r="M90" s="30">
        <v>400.95993809999999</v>
      </c>
      <c r="N90" s="30">
        <v>139.51028253000001</v>
      </c>
      <c r="O90" s="32"/>
    </row>
    <row r="91" spans="1:81" ht="24.6">
      <c r="A91" s="27" t="s">
        <v>94</v>
      </c>
      <c r="B91" s="29">
        <v>33954.387309579994</v>
      </c>
      <c r="C91" s="30">
        <v>3559.8307776699999</v>
      </c>
      <c r="D91" s="30">
        <v>1472.0432236900001</v>
      </c>
      <c r="E91" s="30">
        <v>4018.9276269400002</v>
      </c>
      <c r="F91" s="30">
        <v>2385.81822087</v>
      </c>
      <c r="G91" s="30">
        <v>3941.7487129700003</v>
      </c>
      <c r="H91" s="30">
        <v>2448.5422247800002</v>
      </c>
      <c r="I91" s="30">
        <v>3691.7972648800001</v>
      </c>
      <c r="J91" s="30">
        <v>2027.57242524</v>
      </c>
      <c r="K91" s="30">
        <v>2775.3332889700005</v>
      </c>
      <c r="L91" s="30">
        <v>2948.1948119900003</v>
      </c>
      <c r="M91" s="30">
        <v>3529.6327597</v>
      </c>
      <c r="N91" s="30">
        <v>1154.9459718800001</v>
      </c>
      <c r="O91" s="32"/>
    </row>
    <row r="92" spans="1:81">
      <c r="A92" s="44" t="s">
        <v>95</v>
      </c>
      <c r="B92" s="29">
        <v>0.3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0.3</v>
      </c>
      <c r="O92" s="32"/>
    </row>
    <row r="93" spans="1:81" s="32" customFormat="1">
      <c r="A93" s="39" t="s">
        <v>96</v>
      </c>
      <c r="B93" s="29">
        <v>0.3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0.3</v>
      </c>
    </row>
    <row r="94" spans="1:81" ht="15" customHeight="1">
      <c r="A94" s="44" t="s">
        <v>101</v>
      </c>
      <c r="B94" s="29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2"/>
    </row>
    <row r="95" spans="1:81" ht="20.25" customHeight="1">
      <c r="A95" s="50" t="s">
        <v>102</v>
      </c>
      <c r="B95" s="115">
        <v>0.3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0.3</v>
      </c>
      <c r="O95" s="32"/>
    </row>
    <row r="96" spans="1:81">
      <c r="A96" s="46" t="s">
        <v>106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24"/>
      <c r="O96" s="24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</row>
    <row r="97" spans="1:39">
      <c r="A97" s="51" t="s">
        <v>107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32"/>
      <c r="O97" s="32"/>
    </row>
    <row r="98" spans="1:39">
      <c r="A98" s="46" t="s">
        <v>97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4"/>
      <c r="O98" s="32"/>
    </row>
    <row r="99" spans="1:39">
      <c r="A99" s="46" t="s">
        <v>98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32"/>
      <c r="O99" s="32"/>
    </row>
    <row r="100" spans="1:39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32"/>
      <c r="O100" s="32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32"/>
      <c r="O101" s="32"/>
      <c r="AD101" s="5"/>
      <c r="AE101" s="5"/>
      <c r="AF101" s="5"/>
      <c r="AG101" s="5"/>
      <c r="AH101" s="5"/>
      <c r="AI101" s="5"/>
      <c r="AJ101" s="5"/>
      <c r="AK101" s="5"/>
    </row>
    <row r="102" spans="1:39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32"/>
      <c r="O102" s="32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DC53-C813-46DB-802C-3CE1E4D80D18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104"/>
  <sheetViews>
    <sheetView topLeftCell="A88" workbookViewId="0">
      <selection activeCell="C94" sqref="C94:N95"/>
    </sheetView>
  </sheetViews>
  <sheetFormatPr baseColWidth="10" defaultColWidth="11.44140625" defaultRowHeight="14.4"/>
  <cols>
    <col min="1" max="1" width="51.88671875" style="3" customWidth="1"/>
    <col min="2" max="80" width="16.6640625" style="3" customWidth="1"/>
    <col min="81" max="16384" width="11.44140625" style="3"/>
  </cols>
  <sheetData>
    <row r="1" spans="1:80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2.75" customHeight="1">
      <c r="A2" s="213" t="s">
        <v>177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5"/>
      <c r="P2" s="1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1:80" ht="12.75" customHeight="1">
      <c r="A3" s="213" t="s">
        <v>184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15"/>
      <c r="O3" s="15"/>
      <c r="P3" s="1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1:80">
      <c r="A4" s="41"/>
      <c r="B4" s="41"/>
      <c r="C4" s="30"/>
      <c r="D4" s="42"/>
      <c r="E4" s="42"/>
      <c r="F4" s="42"/>
      <c r="G4" s="42"/>
      <c r="H4" s="42"/>
      <c r="I4" s="42"/>
      <c r="J4" s="42"/>
      <c r="K4" s="42"/>
      <c r="L4" s="42"/>
      <c r="M4" s="16"/>
      <c r="N4" s="16"/>
      <c r="O4" s="16"/>
      <c r="P4" s="16"/>
      <c r="Q4" s="5"/>
      <c r="R4" s="5"/>
      <c r="S4" s="5"/>
      <c r="T4" s="6"/>
      <c r="U4" s="6"/>
    </row>
    <row r="5" spans="1:80" s="35" customFormat="1">
      <c r="A5" s="1" t="s">
        <v>173</v>
      </c>
      <c r="B5" s="105" t="s">
        <v>2</v>
      </c>
      <c r="C5" s="105" t="s">
        <v>0</v>
      </c>
      <c r="D5" s="105" t="s">
        <v>1</v>
      </c>
      <c r="E5" s="105" t="s">
        <v>5</v>
      </c>
      <c r="F5" s="105" t="s">
        <v>8</v>
      </c>
      <c r="G5" s="105" t="s">
        <v>9</v>
      </c>
      <c r="H5" s="105" t="s">
        <v>10</v>
      </c>
      <c r="I5" s="105" t="s">
        <v>11</v>
      </c>
      <c r="J5" s="105" t="s">
        <v>12</v>
      </c>
      <c r="K5" s="105" t="s">
        <v>13</v>
      </c>
      <c r="L5" s="105" t="s">
        <v>14</v>
      </c>
      <c r="M5" s="105" t="s">
        <v>15</v>
      </c>
      <c r="N5" s="105" t="s">
        <v>16</v>
      </c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0" s="35" customFormat="1">
      <c r="A6" s="18" t="s">
        <v>3</v>
      </c>
      <c r="B6" s="114">
        <f>SUM(B7,B72)</f>
        <v>1133802586583.98</v>
      </c>
      <c r="C6" s="109">
        <f t="shared" ref="C6:N6" si="0">SUM(C7,C72)</f>
        <v>67254052772.079994</v>
      </c>
      <c r="D6" s="109">
        <f t="shared" si="0"/>
        <v>75543349727.509995</v>
      </c>
      <c r="E6" s="109">
        <f t="shared" si="0"/>
        <v>78334051400.959991</v>
      </c>
      <c r="F6" s="109">
        <f t="shared" si="0"/>
        <v>100629892840.00002</v>
      </c>
      <c r="G6" s="109">
        <f t="shared" si="0"/>
        <v>73871669774.649994</v>
      </c>
      <c r="H6" s="109">
        <f t="shared" si="0"/>
        <v>113196007301.8</v>
      </c>
      <c r="I6" s="109">
        <f t="shared" si="0"/>
        <v>121988348090.96001</v>
      </c>
      <c r="J6" s="109">
        <f t="shared" si="0"/>
        <v>67006966940.529999</v>
      </c>
      <c r="K6" s="109">
        <f t="shared" si="0"/>
        <v>59849944115.089989</v>
      </c>
      <c r="L6" s="109">
        <f t="shared" si="0"/>
        <v>113918991563.23</v>
      </c>
      <c r="M6" s="109">
        <f t="shared" si="0"/>
        <v>100455949828.10999</v>
      </c>
      <c r="N6" s="109">
        <f t="shared" si="0"/>
        <v>161753362229.05997</v>
      </c>
    </row>
    <row r="7" spans="1:80" s="35" customFormat="1">
      <c r="A7" s="18" t="s">
        <v>4</v>
      </c>
      <c r="B7" s="109">
        <f>SUM(C7:N7)</f>
        <v>973062116979.86987</v>
      </c>
      <c r="C7" s="109">
        <f t="shared" ref="C7:N7" si="1">SUM(C9,C15,C25,C35,C44,C52,C62,C67)</f>
        <v>59524510763.829994</v>
      </c>
      <c r="D7" s="109">
        <f t="shared" si="1"/>
        <v>64907417193.309998</v>
      </c>
      <c r="E7" s="109">
        <f t="shared" si="1"/>
        <v>59885517618.059998</v>
      </c>
      <c r="F7" s="109">
        <f t="shared" si="1"/>
        <v>66428305816.710014</v>
      </c>
      <c r="G7" s="109">
        <f t="shared" si="1"/>
        <v>64421188675.309998</v>
      </c>
      <c r="H7" s="109">
        <f t="shared" si="1"/>
        <v>87178229497.470001</v>
      </c>
      <c r="I7" s="109">
        <f t="shared" si="1"/>
        <v>101974253517.97</v>
      </c>
      <c r="J7" s="109">
        <f t="shared" si="1"/>
        <v>62809205829.080002</v>
      </c>
      <c r="K7" s="109">
        <f t="shared" si="1"/>
        <v>55468619671.419991</v>
      </c>
      <c r="L7" s="109">
        <f t="shared" si="1"/>
        <v>108774728249.81999</v>
      </c>
      <c r="M7" s="109">
        <f t="shared" si="1"/>
        <v>92122525042.349991</v>
      </c>
      <c r="N7" s="109">
        <f t="shared" si="1"/>
        <v>149567615104.53998</v>
      </c>
    </row>
    <row r="8" spans="1:80" s="35" customFormat="1" ht="4.5" customHeight="1">
      <c r="A8" s="1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80" s="35" customFormat="1">
      <c r="A9" s="18" t="s">
        <v>17</v>
      </c>
      <c r="B9" s="114">
        <f t="shared" ref="B9:B42" si="2">SUM(C9:N9)</f>
        <v>216814123867.55997</v>
      </c>
      <c r="C9" s="109">
        <v>15941484965.529999</v>
      </c>
      <c r="D9" s="109">
        <v>16853923761.869999</v>
      </c>
      <c r="E9" s="109">
        <v>17103171871.839998</v>
      </c>
      <c r="F9" s="109">
        <v>16710397893.059998</v>
      </c>
      <c r="G9" s="109">
        <v>17173067031.589998</v>
      </c>
      <c r="H9" s="109">
        <v>17315877038.619999</v>
      </c>
      <c r="I9" s="109">
        <v>17631875271.810001</v>
      </c>
      <c r="J9" s="109">
        <v>16567570925.459999</v>
      </c>
      <c r="K9" s="109">
        <v>16448950818.199997</v>
      </c>
      <c r="L9" s="109">
        <v>16443129126.069998</v>
      </c>
      <c r="M9" s="109">
        <v>24706628296.899998</v>
      </c>
      <c r="N9" s="109">
        <v>23918046866.609989</v>
      </c>
    </row>
    <row r="10" spans="1:80">
      <c r="A10" s="19" t="s">
        <v>18</v>
      </c>
      <c r="B10" s="114">
        <f t="shared" si="2"/>
        <v>175451006824.97998</v>
      </c>
      <c r="C10" s="113">
        <v>13060210894.899998</v>
      </c>
      <c r="D10" s="113">
        <v>14018362057.679998</v>
      </c>
      <c r="E10" s="113">
        <v>13949548975.809998</v>
      </c>
      <c r="F10" s="113">
        <v>13847721708.319998</v>
      </c>
      <c r="G10" s="113">
        <v>13824718851.759998</v>
      </c>
      <c r="H10" s="113">
        <v>14082373692.799999</v>
      </c>
      <c r="I10" s="113">
        <v>13471290373.960003</v>
      </c>
      <c r="J10" s="113">
        <v>13453127855.050001</v>
      </c>
      <c r="K10" s="113">
        <v>12983626889.989998</v>
      </c>
      <c r="L10" s="113">
        <v>13188041268.719997</v>
      </c>
      <c r="M10" s="113">
        <v>21431317582.589996</v>
      </c>
      <c r="N10" s="113">
        <v>18140666673.399994</v>
      </c>
      <c r="O10" s="32"/>
      <c r="P10" s="32"/>
    </row>
    <row r="11" spans="1:80">
      <c r="A11" s="19" t="s">
        <v>19</v>
      </c>
      <c r="B11" s="114">
        <f t="shared" si="2"/>
        <v>15509422970.860001</v>
      </c>
      <c r="C11" s="113">
        <v>866471561.58000004</v>
      </c>
      <c r="D11" s="113">
        <v>700536276.95000005</v>
      </c>
      <c r="E11" s="113">
        <v>1027497642.84</v>
      </c>
      <c r="F11" s="113">
        <v>753535498.89999998</v>
      </c>
      <c r="G11" s="113">
        <v>1228696056.24</v>
      </c>
      <c r="H11" s="113">
        <v>1105406512.5899999</v>
      </c>
      <c r="I11" s="113">
        <v>1404681067.1400001</v>
      </c>
      <c r="J11" s="113">
        <v>1031847489.3300002</v>
      </c>
      <c r="K11" s="113">
        <v>1435588376.71</v>
      </c>
      <c r="L11" s="113">
        <v>1194504357.5</v>
      </c>
      <c r="M11" s="113">
        <v>1239335746.3399999</v>
      </c>
      <c r="N11" s="113">
        <v>3521322384.7399998</v>
      </c>
      <c r="O11" s="32"/>
      <c r="P11" s="32"/>
    </row>
    <row r="12" spans="1:80">
      <c r="A12" s="19" t="s">
        <v>20</v>
      </c>
      <c r="B12" s="114">
        <f t="shared" si="2"/>
        <v>2154181935.71</v>
      </c>
      <c r="C12" s="113">
        <v>127053624.82000001</v>
      </c>
      <c r="D12" s="113">
        <v>127239402.94</v>
      </c>
      <c r="E12" s="113">
        <v>128884107.95</v>
      </c>
      <c r="F12" s="113">
        <v>130010349.54000001</v>
      </c>
      <c r="G12" s="113">
        <v>133450483.44000001</v>
      </c>
      <c r="H12" s="113">
        <v>137346422.75</v>
      </c>
      <c r="I12" s="113">
        <v>788179450.76999998</v>
      </c>
      <c r="J12" s="113">
        <v>135169709.22</v>
      </c>
      <c r="K12" s="113">
        <v>131523354.68000001</v>
      </c>
      <c r="L12" s="113">
        <v>110103382.43000001</v>
      </c>
      <c r="M12" s="113">
        <v>102963233.49000001</v>
      </c>
      <c r="N12" s="113">
        <v>102258413.68000001</v>
      </c>
      <c r="O12" s="32"/>
      <c r="P12" s="32"/>
    </row>
    <row r="13" spans="1:80">
      <c r="A13" s="43" t="s">
        <v>21</v>
      </c>
      <c r="B13" s="114">
        <f t="shared" si="2"/>
        <v>369013643.58999997</v>
      </c>
      <c r="C13" s="113">
        <v>24610910.200000003</v>
      </c>
      <c r="D13" s="113">
        <v>24912576.240000002</v>
      </c>
      <c r="E13" s="113">
        <v>24978910.240000002</v>
      </c>
      <c r="F13" s="113">
        <v>25305910.240000002</v>
      </c>
      <c r="G13" s="113">
        <v>25507452.240000002</v>
      </c>
      <c r="H13" s="113">
        <v>26167264.129999999</v>
      </c>
      <c r="I13" s="113">
        <v>31859714.129999999</v>
      </c>
      <c r="J13" s="113">
        <v>27657464.129999999</v>
      </c>
      <c r="K13" s="113">
        <v>25647214.129999999</v>
      </c>
      <c r="L13" s="113">
        <v>61920411.949999996</v>
      </c>
      <c r="M13" s="113">
        <v>37049585.950000003</v>
      </c>
      <c r="N13" s="113">
        <v>33396230.010000002</v>
      </c>
      <c r="O13" s="32"/>
      <c r="P13" s="32"/>
    </row>
    <row r="14" spans="1:80">
      <c r="A14" s="19" t="s">
        <v>22</v>
      </c>
      <c r="B14" s="109">
        <f t="shared" si="2"/>
        <v>23330498492.419998</v>
      </c>
      <c r="C14" s="113">
        <v>1863137974.0299997</v>
      </c>
      <c r="D14" s="113">
        <v>1982873448.0599999</v>
      </c>
      <c r="E14" s="113">
        <v>1972262234.9999995</v>
      </c>
      <c r="F14" s="113">
        <v>1953824426.0600002</v>
      </c>
      <c r="G14" s="113">
        <v>1960694187.9100001</v>
      </c>
      <c r="H14" s="113">
        <v>1964583146.3500001</v>
      </c>
      <c r="I14" s="113">
        <v>1935864665.8099999</v>
      </c>
      <c r="J14" s="113">
        <v>1919768407.7300003</v>
      </c>
      <c r="K14" s="113">
        <v>1872564982.6900001</v>
      </c>
      <c r="L14" s="113">
        <v>1888559705.47</v>
      </c>
      <c r="M14" s="113">
        <v>1895962148.53</v>
      </c>
      <c r="N14" s="113">
        <v>2120403164.7799997</v>
      </c>
      <c r="O14" s="32"/>
      <c r="P14" s="32"/>
    </row>
    <row r="15" spans="1:80" s="35" customFormat="1">
      <c r="A15" s="18" t="s">
        <v>23</v>
      </c>
      <c r="B15" s="109">
        <f t="shared" si="2"/>
        <v>57384421133.209999</v>
      </c>
      <c r="C15" s="109">
        <v>3468541862.3400002</v>
      </c>
      <c r="D15" s="109">
        <v>6626181463.1800003</v>
      </c>
      <c r="E15" s="109">
        <v>4779786125.1499996</v>
      </c>
      <c r="F15" s="109">
        <v>2657336796.9000001</v>
      </c>
      <c r="G15" s="109">
        <v>4159509341.2799997</v>
      </c>
      <c r="H15" s="109">
        <v>4058315734.9699998</v>
      </c>
      <c r="I15" s="109">
        <v>7738734139.3900003</v>
      </c>
      <c r="J15" s="109">
        <v>4366995707.4499998</v>
      </c>
      <c r="K15" s="109">
        <v>3194092905.6499996</v>
      </c>
      <c r="L15" s="109">
        <v>3200807423.3500004</v>
      </c>
      <c r="M15" s="109">
        <v>4524229336.7600002</v>
      </c>
      <c r="N15" s="109">
        <v>8609890296.789999</v>
      </c>
    </row>
    <row r="16" spans="1:80">
      <c r="A16" s="19" t="s">
        <v>24</v>
      </c>
      <c r="B16" s="114">
        <f t="shared" si="2"/>
        <v>5971973910.1800003</v>
      </c>
      <c r="C16" s="113">
        <v>321564212.24000001</v>
      </c>
      <c r="D16" s="113">
        <v>730858608.48000014</v>
      </c>
      <c r="E16" s="113">
        <v>525778891.88</v>
      </c>
      <c r="F16" s="113">
        <v>247024438.89999998</v>
      </c>
      <c r="G16" s="113">
        <v>467947688.54000002</v>
      </c>
      <c r="H16" s="113">
        <v>519160485.28000003</v>
      </c>
      <c r="I16" s="113">
        <v>521402391.44000006</v>
      </c>
      <c r="J16" s="113">
        <v>412963231.01999998</v>
      </c>
      <c r="K16" s="113">
        <v>495393327.94999993</v>
      </c>
      <c r="L16" s="113">
        <v>511160449.75000006</v>
      </c>
      <c r="M16" s="113">
        <v>508654255.91000003</v>
      </c>
      <c r="N16" s="113">
        <v>710065928.79000008</v>
      </c>
      <c r="O16" s="32"/>
      <c r="P16" s="32"/>
    </row>
    <row r="17" spans="1:16">
      <c r="A17" s="19" t="s">
        <v>25</v>
      </c>
      <c r="B17" s="114">
        <f t="shared" si="2"/>
        <v>5576517696.0600014</v>
      </c>
      <c r="C17" s="113">
        <v>227668879.69999999</v>
      </c>
      <c r="D17" s="113">
        <v>572942764.22000003</v>
      </c>
      <c r="E17" s="113">
        <v>478825600.31000006</v>
      </c>
      <c r="F17" s="113">
        <v>151029958.80000001</v>
      </c>
      <c r="G17" s="113">
        <v>357274085.87</v>
      </c>
      <c r="H17" s="113">
        <v>767919063.83000004</v>
      </c>
      <c r="I17" s="113">
        <v>1218856631.1200001</v>
      </c>
      <c r="J17" s="113">
        <v>538570019.93000007</v>
      </c>
      <c r="K17" s="113">
        <v>61784177.079999998</v>
      </c>
      <c r="L17" s="113">
        <v>58846351.050000004</v>
      </c>
      <c r="M17" s="113">
        <v>357659933.21999985</v>
      </c>
      <c r="N17" s="113">
        <v>785140230.92999983</v>
      </c>
      <c r="O17" s="32"/>
      <c r="P17" s="32"/>
    </row>
    <row r="18" spans="1:16">
      <c r="A18" s="19" t="s">
        <v>26</v>
      </c>
      <c r="B18" s="114">
        <f t="shared" si="2"/>
        <v>2439387940.8600001</v>
      </c>
      <c r="C18" s="113">
        <v>187198900.90000001</v>
      </c>
      <c r="D18" s="113">
        <v>242822318.87</v>
      </c>
      <c r="E18" s="113">
        <v>327910618.33999997</v>
      </c>
      <c r="F18" s="113">
        <v>181515990.17000002</v>
      </c>
      <c r="G18" s="113">
        <v>186048897.78</v>
      </c>
      <c r="H18" s="113">
        <v>219458936.74000001</v>
      </c>
      <c r="I18" s="113">
        <v>319605747.47999996</v>
      </c>
      <c r="J18" s="113">
        <v>150121504.22</v>
      </c>
      <c r="K18" s="113">
        <v>143072330.38999999</v>
      </c>
      <c r="L18" s="113">
        <v>134959308.13</v>
      </c>
      <c r="M18" s="113">
        <v>111714240.52</v>
      </c>
      <c r="N18" s="113">
        <v>234959147.32000002</v>
      </c>
      <c r="O18" s="32"/>
      <c r="P18" s="32"/>
    </row>
    <row r="19" spans="1:16">
      <c r="A19" s="19" t="s">
        <v>27</v>
      </c>
      <c r="B19" s="114">
        <f t="shared" si="2"/>
        <v>853945683.28000009</v>
      </c>
      <c r="C19" s="113">
        <v>73544683.329999983</v>
      </c>
      <c r="D19" s="113">
        <v>57866080.779999994</v>
      </c>
      <c r="E19" s="113">
        <v>140094032.92000002</v>
      </c>
      <c r="F19" s="113">
        <v>74569536.420000002</v>
      </c>
      <c r="G19" s="113">
        <v>53270206.139999993</v>
      </c>
      <c r="H19" s="113">
        <v>89369032.600000009</v>
      </c>
      <c r="I19" s="113">
        <v>112313550.94</v>
      </c>
      <c r="J19" s="113">
        <v>21360145.32</v>
      </c>
      <c r="K19" s="113">
        <v>29673168.339999996</v>
      </c>
      <c r="L19" s="113">
        <v>46729615.769999996</v>
      </c>
      <c r="M19" s="113">
        <v>51951408.129999995</v>
      </c>
      <c r="N19" s="113">
        <v>103204222.59</v>
      </c>
      <c r="O19" s="32"/>
      <c r="P19" s="32"/>
    </row>
    <row r="20" spans="1:16">
      <c r="A20" s="19" t="s">
        <v>28</v>
      </c>
      <c r="B20" s="114">
        <f t="shared" si="2"/>
        <v>4842412864.0899992</v>
      </c>
      <c r="C20" s="113">
        <v>308817071.15999997</v>
      </c>
      <c r="D20" s="113">
        <v>450481467.42000002</v>
      </c>
      <c r="E20" s="113">
        <v>399074652.75999999</v>
      </c>
      <c r="F20" s="113">
        <v>398340790.19999999</v>
      </c>
      <c r="G20" s="113">
        <v>423784995.19</v>
      </c>
      <c r="H20" s="113">
        <v>472060874.20999992</v>
      </c>
      <c r="I20" s="113">
        <v>541242667.82999992</v>
      </c>
      <c r="J20" s="113">
        <v>373535585.52999991</v>
      </c>
      <c r="K20" s="113">
        <v>276575942.97999996</v>
      </c>
      <c r="L20" s="113">
        <v>360889499.66000003</v>
      </c>
      <c r="M20" s="113">
        <v>346368777.39999998</v>
      </c>
      <c r="N20" s="113">
        <v>491240539.74999994</v>
      </c>
      <c r="O20" s="32"/>
      <c r="P20" s="32"/>
    </row>
    <row r="21" spans="1:16">
      <c r="A21" s="19" t="s">
        <v>29</v>
      </c>
      <c r="B21" s="109">
        <f t="shared" si="2"/>
        <v>3623931377.29</v>
      </c>
      <c r="C21" s="113">
        <v>341522259.88999999</v>
      </c>
      <c r="D21" s="113">
        <v>232975870.28999996</v>
      </c>
      <c r="E21" s="113">
        <v>419042018.63</v>
      </c>
      <c r="F21" s="113">
        <v>176507927.34</v>
      </c>
      <c r="G21" s="113">
        <v>228341835.80000001</v>
      </c>
      <c r="H21" s="113">
        <v>416506403</v>
      </c>
      <c r="I21" s="113">
        <v>336512559.06999999</v>
      </c>
      <c r="J21" s="113">
        <v>199771788.89000002</v>
      </c>
      <c r="K21" s="113">
        <v>251331856.04000002</v>
      </c>
      <c r="L21" s="113">
        <v>282948625.29000008</v>
      </c>
      <c r="M21" s="113">
        <v>318394944.78999996</v>
      </c>
      <c r="N21" s="113">
        <v>420075288.25999999</v>
      </c>
      <c r="O21" s="32" t="s">
        <v>30</v>
      </c>
      <c r="P21" s="32"/>
    </row>
    <row r="22" spans="1:16" ht="24.6">
      <c r="A22" s="19" t="s">
        <v>31</v>
      </c>
      <c r="B22" s="109">
        <f t="shared" si="2"/>
        <v>2977157230.2799993</v>
      </c>
      <c r="C22" s="113">
        <v>76445751.939999998</v>
      </c>
      <c r="D22" s="113">
        <v>120575845.21999998</v>
      </c>
      <c r="E22" s="113">
        <v>410285507.42999983</v>
      </c>
      <c r="F22" s="113">
        <v>110752160.40999998</v>
      </c>
      <c r="G22" s="113">
        <v>284646639.98000002</v>
      </c>
      <c r="H22" s="113">
        <v>283022195.18000001</v>
      </c>
      <c r="I22" s="113">
        <v>300817281.2100001</v>
      </c>
      <c r="J22" s="113">
        <v>277311016.81000012</v>
      </c>
      <c r="K22" s="113">
        <v>82049504.550000012</v>
      </c>
      <c r="L22" s="113">
        <v>228518108.02999994</v>
      </c>
      <c r="M22" s="113">
        <v>126549526.91000001</v>
      </c>
      <c r="N22" s="113">
        <v>676183692.60999978</v>
      </c>
      <c r="O22" s="32"/>
      <c r="P22" s="32"/>
    </row>
    <row r="23" spans="1:16">
      <c r="A23" s="19" t="s">
        <v>32</v>
      </c>
      <c r="B23" s="114">
        <f t="shared" si="2"/>
        <v>6629682277.6199989</v>
      </c>
      <c r="C23" s="113">
        <v>259245732.23999998</v>
      </c>
      <c r="D23" s="113">
        <v>655257680.26999998</v>
      </c>
      <c r="E23" s="113">
        <v>631324878.84999979</v>
      </c>
      <c r="F23" s="113">
        <v>447129417.86999995</v>
      </c>
      <c r="G23" s="113">
        <v>277816096.35000002</v>
      </c>
      <c r="H23" s="113">
        <v>838294015.92000008</v>
      </c>
      <c r="I23" s="113">
        <v>882347692.47000003</v>
      </c>
      <c r="J23" s="113">
        <v>364695741.23999995</v>
      </c>
      <c r="K23" s="113">
        <v>174644059.86000001</v>
      </c>
      <c r="L23" s="113">
        <v>277457936.95999998</v>
      </c>
      <c r="M23" s="113">
        <v>286276723.67000002</v>
      </c>
      <c r="N23" s="113">
        <v>1535192301.9199998</v>
      </c>
      <c r="O23" s="32"/>
      <c r="P23" s="32"/>
    </row>
    <row r="24" spans="1:16">
      <c r="A24" s="19" t="s">
        <v>33</v>
      </c>
      <c r="B24" s="114">
        <f t="shared" si="2"/>
        <v>24469412153.549995</v>
      </c>
      <c r="C24" s="113">
        <v>1672534370.9400001</v>
      </c>
      <c r="D24" s="113">
        <v>3562400827.6300001</v>
      </c>
      <c r="E24" s="113">
        <v>1447449924.0299997</v>
      </c>
      <c r="F24" s="113">
        <v>870466576.79000008</v>
      </c>
      <c r="G24" s="113">
        <v>1880378895.6299999</v>
      </c>
      <c r="H24" s="113">
        <v>452524728.20999992</v>
      </c>
      <c r="I24" s="113">
        <v>3505635617.8299999</v>
      </c>
      <c r="J24" s="113">
        <v>2028666674.49</v>
      </c>
      <c r="K24" s="113">
        <v>1679568538.4599998</v>
      </c>
      <c r="L24" s="113">
        <v>1299297528.71</v>
      </c>
      <c r="M24" s="113">
        <v>2416659526.21</v>
      </c>
      <c r="N24" s="113">
        <v>3653828944.6200004</v>
      </c>
      <c r="O24" s="32"/>
      <c r="P24" s="32"/>
    </row>
    <row r="25" spans="1:16" s="35" customFormat="1">
      <c r="A25" s="18" t="s">
        <v>34</v>
      </c>
      <c r="B25" s="114">
        <f t="shared" si="2"/>
        <v>43892621094.199997</v>
      </c>
      <c r="C25" s="109">
        <v>3356621149.7200003</v>
      </c>
      <c r="D25" s="109">
        <v>2172180309.3899999</v>
      </c>
      <c r="E25" s="109">
        <v>4139241868.2800007</v>
      </c>
      <c r="F25" s="109">
        <v>2491102709.8899999</v>
      </c>
      <c r="G25" s="109">
        <v>3709147059.77</v>
      </c>
      <c r="H25" s="109">
        <v>5088429811.3400002</v>
      </c>
      <c r="I25" s="109">
        <v>4629727657.8199997</v>
      </c>
      <c r="J25" s="109">
        <v>2463593310.8499999</v>
      </c>
      <c r="K25" s="109">
        <v>1744547289.9699998</v>
      </c>
      <c r="L25" s="109">
        <v>2296703153.4200001</v>
      </c>
      <c r="M25" s="109">
        <v>3324256381.25</v>
      </c>
      <c r="N25" s="109">
        <v>8477070392.5</v>
      </c>
    </row>
    <row r="26" spans="1:16">
      <c r="A26" s="19" t="s">
        <v>35</v>
      </c>
      <c r="B26" s="114">
        <f t="shared" si="2"/>
        <v>8860008344.3699989</v>
      </c>
      <c r="C26" s="113">
        <v>330159240.15000004</v>
      </c>
      <c r="D26" s="113">
        <v>439096844.07999998</v>
      </c>
      <c r="E26" s="113">
        <v>676472577.6500001</v>
      </c>
      <c r="F26" s="113">
        <v>287277361.51999998</v>
      </c>
      <c r="G26" s="113">
        <v>2225220899.7699995</v>
      </c>
      <c r="H26" s="113">
        <v>1673475329.8599999</v>
      </c>
      <c r="I26" s="113">
        <v>1154075312.3499994</v>
      </c>
      <c r="J26" s="113">
        <v>374500675.79999995</v>
      </c>
      <c r="K26" s="113">
        <v>222647906.20999998</v>
      </c>
      <c r="L26" s="113">
        <v>284875253.55999994</v>
      </c>
      <c r="M26" s="113">
        <v>200549815.41000003</v>
      </c>
      <c r="N26" s="113">
        <v>991657128.01000011</v>
      </c>
      <c r="O26" s="32"/>
      <c r="P26" s="32"/>
    </row>
    <row r="27" spans="1:16">
      <c r="A27" s="19" t="s">
        <v>36</v>
      </c>
      <c r="B27" s="114">
        <f t="shared" si="2"/>
        <v>3345125382.0100002</v>
      </c>
      <c r="C27" s="113">
        <v>124217997.87999998</v>
      </c>
      <c r="D27" s="113">
        <v>251683989.96000001</v>
      </c>
      <c r="E27" s="113">
        <v>185846751.65000001</v>
      </c>
      <c r="F27" s="113">
        <v>110263713.66</v>
      </c>
      <c r="G27" s="113">
        <v>80415397.409999996</v>
      </c>
      <c r="H27" s="113">
        <v>60277216.360000014</v>
      </c>
      <c r="I27" s="113">
        <v>619573425.34000015</v>
      </c>
      <c r="J27" s="113">
        <v>287269097.69000006</v>
      </c>
      <c r="K27" s="113">
        <v>32893429.110000007</v>
      </c>
      <c r="L27" s="113">
        <v>89243075.929999992</v>
      </c>
      <c r="M27" s="113">
        <v>410964025.42000002</v>
      </c>
      <c r="N27" s="113">
        <v>1092477261.6000001</v>
      </c>
      <c r="O27" s="32"/>
      <c r="P27" s="32"/>
    </row>
    <row r="28" spans="1:16">
      <c r="A28" s="19" t="s">
        <v>37</v>
      </c>
      <c r="B28" s="109">
        <f t="shared" si="2"/>
        <v>3261636527.0300002</v>
      </c>
      <c r="C28" s="113">
        <v>187323782.49000001</v>
      </c>
      <c r="D28" s="113">
        <v>172705899.37</v>
      </c>
      <c r="E28" s="113">
        <v>1267742899.02</v>
      </c>
      <c r="F28" s="113">
        <v>466884549.31999999</v>
      </c>
      <c r="G28" s="113">
        <v>157122895.28</v>
      </c>
      <c r="H28" s="113">
        <v>240043433.77999997</v>
      </c>
      <c r="I28" s="113">
        <v>224513019.26999998</v>
      </c>
      <c r="J28" s="113">
        <v>119157034.95999999</v>
      </c>
      <c r="K28" s="113">
        <v>62683353.31000001</v>
      </c>
      <c r="L28" s="113">
        <v>61937813.280000001</v>
      </c>
      <c r="M28" s="113">
        <v>113432267.16</v>
      </c>
      <c r="N28" s="113">
        <v>188089579.79000002</v>
      </c>
      <c r="O28" s="32"/>
      <c r="P28" s="32"/>
    </row>
    <row r="29" spans="1:16">
      <c r="A29" s="19" t="s">
        <v>38</v>
      </c>
      <c r="B29" s="109">
        <f t="shared" si="2"/>
        <v>9150240052.25</v>
      </c>
      <c r="C29" s="113">
        <v>127779403.42</v>
      </c>
      <c r="D29" s="113">
        <v>409094677.53000003</v>
      </c>
      <c r="E29" s="113">
        <v>256388799.06</v>
      </c>
      <c r="F29" s="113">
        <v>789885817.53999996</v>
      </c>
      <c r="G29" s="113">
        <v>195916503.35000002</v>
      </c>
      <c r="H29" s="113">
        <v>528324507.33999997</v>
      </c>
      <c r="I29" s="113">
        <v>550769701.89999998</v>
      </c>
      <c r="J29" s="113">
        <v>563795350.82000005</v>
      </c>
      <c r="K29" s="113">
        <v>409671327.58999997</v>
      </c>
      <c r="L29" s="113">
        <v>656094859.72000003</v>
      </c>
      <c r="M29" s="113">
        <v>1255484988.5699999</v>
      </c>
      <c r="N29" s="113">
        <v>3407034115.4100003</v>
      </c>
      <c r="O29" s="32"/>
      <c r="P29" s="32"/>
    </row>
    <row r="30" spans="1:16">
      <c r="A30" s="19" t="s">
        <v>39</v>
      </c>
      <c r="B30" s="114">
        <f t="shared" si="2"/>
        <v>736776153.47000003</v>
      </c>
      <c r="C30" s="113">
        <v>18946591.130000003</v>
      </c>
      <c r="D30" s="113">
        <v>44688020.5</v>
      </c>
      <c r="E30" s="113">
        <v>64772455.269999996</v>
      </c>
      <c r="F30" s="113">
        <v>24698516.539999999</v>
      </c>
      <c r="G30" s="113">
        <v>42002981.510000005</v>
      </c>
      <c r="H30" s="113">
        <v>74820933.899999991</v>
      </c>
      <c r="I30" s="113">
        <v>275587537.00999999</v>
      </c>
      <c r="J30" s="113">
        <v>28518831.690000001</v>
      </c>
      <c r="K30" s="113">
        <v>20433310.370000005</v>
      </c>
      <c r="L30" s="113">
        <v>16096706.970000001</v>
      </c>
      <c r="M30" s="113">
        <v>38109086.450000003</v>
      </c>
      <c r="N30" s="113">
        <v>88101182.129999995</v>
      </c>
      <c r="O30" s="32"/>
      <c r="P30" s="32"/>
    </row>
    <row r="31" spans="1:16">
      <c r="A31" s="19" t="s">
        <v>40</v>
      </c>
      <c r="B31" s="114">
        <f t="shared" si="2"/>
        <v>432100931.34000003</v>
      </c>
      <c r="C31" s="113">
        <v>17879810.920000002</v>
      </c>
      <c r="D31" s="113">
        <v>24976429.219999995</v>
      </c>
      <c r="E31" s="113">
        <v>46511321.340000018</v>
      </c>
      <c r="F31" s="113">
        <v>41393651.410000004</v>
      </c>
      <c r="G31" s="113">
        <v>24022842.249999996</v>
      </c>
      <c r="H31" s="113">
        <v>26877769.529999994</v>
      </c>
      <c r="I31" s="113">
        <v>82730696.680000007</v>
      </c>
      <c r="J31" s="113">
        <v>27013470.960000001</v>
      </c>
      <c r="K31" s="113">
        <v>18791928.920000002</v>
      </c>
      <c r="L31" s="113">
        <v>14176805.109999999</v>
      </c>
      <c r="M31" s="113">
        <v>31178096.510000002</v>
      </c>
      <c r="N31" s="113">
        <v>76548108.49000001</v>
      </c>
      <c r="O31" s="32"/>
      <c r="P31" s="32"/>
    </row>
    <row r="32" spans="1:16">
      <c r="A32" s="19" t="s">
        <v>41</v>
      </c>
      <c r="B32" s="114">
        <f t="shared" si="2"/>
        <v>6726748531.0500011</v>
      </c>
      <c r="C32" s="113">
        <v>215966446.74000001</v>
      </c>
      <c r="D32" s="113">
        <v>398236019.05999994</v>
      </c>
      <c r="E32" s="113">
        <v>433191759.59000003</v>
      </c>
      <c r="F32" s="113">
        <v>342626652.06</v>
      </c>
      <c r="G32" s="113">
        <v>475288950.84000003</v>
      </c>
      <c r="H32" s="113">
        <v>863044356.04999995</v>
      </c>
      <c r="I32" s="113">
        <v>592612393.86000001</v>
      </c>
      <c r="J32" s="113">
        <v>380640158.08999997</v>
      </c>
      <c r="K32" s="113">
        <v>586800543.88</v>
      </c>
      <c r="L32" s="113">
        <v>651082793.22000003</v>
      </c>
      <c r="M32" s="113">
        <v>619678988.67000008</v>
      </c>
      <c r="N32" s="113">
        <v>1167579468.9900002</v>
      </c>
      <c r="O32" s="32"/>
      <c r="P32" s="32"/>
    </row>
    <row r="33" spans="1:16" ht="12.75" customHeight="1">
      <c r="A33" s="19" t="s">
        <v>42</v>
      </c>
      <c r="B33" s="114">
        <f t="shared" si="2"/>
        <v>0</v>
      </c>
      <c r="C33" s="113"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32"/>
      <c r="P33" s="32"/>
    </row>
    <row r="34" spans="1:16">
      <c r="A34" s="19" t="s">
        <v>160</v>
      </c>
      <c r="B34" s="114">
        <f t="shared" si="2"/>
        <v>11379985172.68</v>
      </c>
      <c r="C34" s="113">
        <v>2334347876.9900002</v>
      </c>
      <c r="D34" s="113">
        <v>431698429.66999996</v>
      </c>
      <c r="E34" s="113">
        <v>1208315304.7</v>
      </c>
      <c r="F34" s="113">
        <v>428072447.84000003</v>
      </c>
      <c r="G34" s="113">
        <v>509156589.36000007</v>
      </c>
      <c r="H34" s="113">
        <v>1621566264.5200002</v>
      </c>
      <c r="I34" s="113">
        <v>1129865571.4099998</v>
      </c>
      <c r="J34" s="113">
        <v>682698690.84000003</v>
      </c>
      <c r="K34" s="113">
        <v>390625490.57999998</v>
      </c>
      <c r="L34" s="113">
        <v>523195845.63000005</v>
      </c>
      <c r="M34" s="113">
        <v>654859113.06000006</v>
      </c>
      <c r="N34" s="113">
        <v>1465583548.0799997</v>
      </c>
      <c r="O34" s="32"/>
      <c r="P34" s="32"/>
    </row>
    <row r="35" spans="1:16" s="35" customFormat="1">
      <c r="A35" s="18" t="s">
        <v>43</v>
      </c>
      <c r="B35" s="109">
        <f t="shared" si="2"/>
        <v>385685752919.81</v>
      </c>
      <c r="C35" s="109">
        <v>16694446822.999998</v>
      </c>
      <c r="D35" s="109">
        <v>19230658593.230003</v>
      </c>
      <c r="E35" s="109">
        <v>18698156183.790001</v>
      </c>
      <c r="F35" s="109">
        <v>24739052445.030006</v>
      </c>
      <c r="G35" s="109">
        <v>26316983695.440002</v>
      </c>
      <c r="H35" s="109">
        <v>18004146906.719997</v>
      </c>
      <c r="I35" s="109">
        <v>48118126557.419991</v>
      </c>
      <c r="J35" s="109">
        <v>19327904970.380005</v>
      </c>
      <c r="K35" s="109">
        <v>20554586321.279999</v>
      </c>
      <c r="L35" s="109">
        <v>74791901366.889999</v>
      </c>
      <c r="M35" s="109">
        <v>43790606859.329994</v>
      </c>
      <c r="N35" s="109">
        <v>55419182197.299995</v>
      </c>
    </row>
    <row r="36" spans="1:16">
      <c r="A36" s="19" t="s">
        <v>44</v>
      </c>
      <c r="B36" s="109">
        <f t="shared" si="2"/>
        <v>202843529551.66998</v>
      </c>
      <c r="C36" s="113">
        <v>5747715819.2200003</v>
      </c>
      <c r="D36" s="113">
        <v>6140159296.3000002</v>
      </c>
      <c r="E36" s="113">
        <v>6123676986.6000004</v>
      </c>
      <c r="F36" s="113">
        <v>12912501977.559999</v>
      </c>
      <c r="G36" s="113">
        <v>13268359612.589998</v>
      </c>
      <c r="H36" s="113">
        <v>4976839467.7600002</v>
      </c>
      <c r="I36" s="113">
        <v>34608339332.879997</v>
      </c>
      <c r="J36" s="113">
        <v>5825110011.7399998</v>
      </c>
      <c r="K36" s="113">
        <v>9965790057.1199989</v>
      </c>
      <c r="L36" s="113">
        <v>56571785658.450005</v>
      </c>
      <c r="M36" s="113">
        <v>25284756793.02</v>
      </c>
      <c r="N36" s="113">
        <v>21418494538.429996</v>
      </c>
      <c r="O36" s="32"/>
      <c r="P36" s="32"/>
    </row>
    <row r="37" spans="1:16">
      <c r="A37" s="19" t="s">
        <v>45</v>
      </c>
      <c r="B37" s="114">
        <f t="shared" si="2"/>
        <v>104707159826.42001</v>
      </c>
      <c r="C37" s="113">
        <v>6676576057.2199993</v>
      </c>
      <c r="D37" s="113">
        <v>7158474992.1900005</v>
      </c>
      <c r="E37" s="113">
        <v>7030116475.29</v>
      </c>
      <c r="F37" s="113">
        <v>7288873448.0900002</v>
      </c>
      <c r="G37" s="113">
        <v>7651337104.0599995</v>
      </c>
      <c r="H37" s="113">
        <v>7438586947.54</v>
      </c>
      <c r="I37" s="113">
        <v>8325924772.1599998</v>
      </c>
      <c r="J37" s="113">
        <v>8018259086.3299999</v>
      </c>
      <c r="K37" s="113">
        <v>8155173604.3299999</v>
      </c>
      <c r="L37" s="113">
        <v>10262386045.41</v>
      </c>
      <c r="M37" s="113">
        <v>10002677701.060001</v>
      </c>
      <c r="N37" s="113">
        <v>16698773592.74</v>
      </c>
      <c r="O37" s="32"/>
      <c r="P37" s="32"/>
    </row>
    <row r="38" spans="1:16">
      <c r="A38" s="19" t="s">
        <v>48</v>
      </c>
      <c r="B38" s="114">
        <f>SUM(C38:N38)</f>
        <v>12778257958</v>
      </c>
      <c r="C38" s="113">
        <v>977634383</v>
      </c>
      <c r="D38" s="113">
        <v>1014321550.14</v>
      </c>
      <c r="E38" s="113">
        <v>1036814769.65</v>
      </c>
      <c r="F38" s="113">
        <v>1011112140.9299999</v>
      </c>
      <c r="G38" s="113">
        <v>978586512.86000001</v>
      </c>
      <c r="H38" s="113">
        <v>1038217149.95</v>
      </c>
      <c r="I38" s="113">
        <v>975302281.50999999</v>
      </c>
      <c r="J38" s="113">
        <v>1037262224.01</v>
      </c>
      <c r="K38" s="113">
        <v>1003969877.77</v>
      </c>
      <c r="L38" s="113">
        <v>1037919838.77</v>
      </c>
      <c r="M38" s="113">
        <v>1015712131.17</v>
      </c>
      <c r="N38" s="113">
        <v>1651405098.2399998</v>
      </c>
      <c r="O38" s="32"/>
      <c r="P38" s="32"/>
    </row>
    <row r="39" spans="1:16" ht="15.75" customHeight="1">
      <c r="A39" s="19" t="s">
        <v>49</v>
      </c>
      <c r="B39" s="114">
        <f t="shared" si="2"/>
        <v>35825474075</v>
      </c>
      <c r="C39" s="113">
        <v>2442540967.8299999</v>
      </c>
      <c r="D39" s="113">
        <v>2962428895.1199999</v>
      </c>
      <c r="E39" s="113">
        <v>2697915360.2300005</v>
      </c>
      <c r="F39" s="113">
        <v>2518699916.54</v>
      </c>
      <c r="G39" s="113">
        <v>3226973486.04</v>
      </c>
      <c r="H39" s="113">
        <v>3184245908.2400002</v>
      </c>
      <c r="I39" s="113">
        <v>2924413950.25</v>
      </c>
      <c r="J39" s="113">
        <v>3546789569.1700001</v>
      </c>
      <c r="K39" s="113">
        <v>692260214.34000003</v>
      </c>
      <c r="L39" s="113">
        <v>5149390227.2199993</v>
      </c>
      <c r="M39" s="113">
        <v>1086171109.2</v>
      </c>
      <c r="N39" s="113">
        <v>5393644470.8200006</v>
      </c>
      <c r="O39" s="32"/>
      <c r="P39" s="32"/>
    </row>
    <row r="40" spans="1:16">
      <c r="A40" s="19" t="s">
        <v>50</v>
      </c>
      <c r="B40" s="114">
        <f t="shared" si="2"/>
        <v>1308461513.0399995</v>
      </c>
      <c r="C40" s="113">
        <v>54168112.309999995</v>
      </c>
      <c r="D40" s="113">
        <v>189168112.31</v>
      </c>
      <c r="E40" s="113">
        <v>58168112.309999995</v>
      </c>
      <c r="F40" s="113">
        <v>54168112.310000002</v>
      </c>
      <c r="G40" s="113">
        <v>197168112.31</v>
      </c>
      <c r="H40" s="113">
        <v>84543287.310000002</v>
      </c>
      <c r="I40" s="113">
        <v>109168112.31</v>
      </c>
      <c r="J40" s="113">
        <v>178626112.31</v>
      </c>
      <c r="K40" s="113">
        <v>53626112.310000002</v>
      </c>
      <c r="L40" s="113">
        <v>53626112.310000002</v>
      </c>
      <c r="M40" s="113">
        <v>200018568.63</v>
      </c>
      <c r="N40" s="113">
        <v>76012646.310000002</v>
      </c>
      <c r="O40" s="32"/>
      <c r="P40" s="32"/>
    </row>
    <row r="41" spans="1:16">
      <c r="A41" s="19" t="s">
        <v>6</v>
      </c>
      <c r="B41" s="114">
        <f t="shared" si="2"/>
        <v>223708730.90000001</v>
      </c>
      <c r="C41" s="113">
        <v>0</v>
      </c>
      <c r="D41" s="113">
        <v>0</v>
      </c>
      <c r="E41" s="113">
        <v>95832812.120000005</v>
      </c>
      <c r="F41" s="113">
        <v>0</v>
      </c>
      <c r="G41" s="113">
        <v>0</v>
      </c>
      <c r="H41" s="113">
        <v>15192620.130000001</v>
      </c>
      <c r="I41" s="113">
        <v>0</v>
      </c>
      <c r="J41" s="113">
        <v>0</v>
      </c>
      <c r="K41" s="113">
        <v>0</v>
      </c>
      <c r="L41" s="113">
        <v>0</v>
      </c>
      <c r="M41" s="113">
        <v>0</v>
      </c>
      <c r="N41" s="113">
        <v>112683298.65000001</v>
      </c>
      <c r="O41" s="32"/>
      <c r="P41" s="32"/>
    </row>
    <row r="42" spans="1:16">
      <c r="A42" s="19" t="s">
        <v>46</v>
      </c>
      <c r="B42" s="109">
        <f t="shared" si="2"/>
        <v>15114405416.800001</v>
      </c>
      <c r="C42" s="113">
        <v>8012543.3300000001</v>
      </c>
      <c r="D42" s="113">
        <v>39889406.359999999</v>
      </c>
      <c r="E42" s="113">
        <v>62528467.219999999</v>
      </c>
      <c r="F42" s="113">
        <v>221326240.77000001</v>
      </c>
      <c r="G42" s="113">
        <v>56368406.159999996</v>
      </c>
      <c r="H42" s="113">
        <v>194162244.32000002</v>
      </c>
      <c r="I42" s="113">
        <v>16342464.520000001</v>
      </c>
      <c r="J42" s="113">
        <v>14416662.33</v>
      </c>
      <c r="K42" s="113">
        <v>7825588.9100000001</v>
      </c>
      <c r="L42" s="113">
        <v>641296844.38</v>
      </c>
      <c r="M42" s="113">
        <v>5261257458.7200003</v>
      </c>
      <c r="N42" s="113">
        <v>8590979089.7800007</v>
      </c>
    </row>
    <row r="43" spans="1:16">
      <c r="A43" s="19" t="s">
        <v>47</v>
      </c>
      <c r="B43" s="109">
        <f t="shared" ref="B43:B71" si="3">SUM(C43:N43)</f>
        <v>12884755847.980001</v>
      </c>
      <c r="C43" s="113">
        <v>787798940.08999991</v>
      </c>
      <c r="D43" s="113">
        <v>1726216340.8099999</v>
      </c>
      <c r="E43" s="113">
        <v>1593103200.3699999</v>
      </c>
      <c r="F43" s="113">
        <v>732370608.82999992</v>
      </c>
      <c r="G43" s="113">
        <v>938190461.42000008</v>
      </c>
      <c r="H43" s="113">
        <v>1072359281.47</v>
      </c>
      <c r="I43" s="113">
        <v>1158635643.79</v>
      </c>
      <c r="J43" s="113">
        <v>707441304.49000001</v>
      </c>
      <c r="K43" s="113">
        <v>675940866.5</v>
      </c>
      <c r="L43" s="113">
        <v>1075496640.3499999</v>
      </c>
      <c r="M43" s="113">
        <v>940013097.52999997</v>
      </c>
      <c r="N43" s="113">
        <v>1477189462.3299999</v>
      </c>
      <c r="O43" s="32"/>
      <c r="P43" s="32"/>
    </row>
    <row r="44" spans="1:16" s="35" customFormat="1">
      <c r="A44" s="18" t="s">
        <v>51</v>
      </c>
      <c r="B44" s="114">
        <f t="shared" si="3"/>
        <v>42158465794.340004</v>
      </c>
      <c r="C44" s="109">
        <v>3055351924.0699997</v>
      </c>
      <c r="D44" s="109">
        <v>3248758548.0500002</v>
      </c>
      <c r="E44" s="109">
        <v>3089751765.8599997</v>
      </c>
      <c r="F44" s="109">
        <v>3014825370.9099998</v>
      </c>
      <c r="G44" s="109">
        <v>2600599044.2799997</v>
      </c>
      <c r="H44" s="109">
        <v>3361731343.4300003</v>
      </c>
      <c r="I44" s="109">
        <v>3729384323.7400002</v>
      </c>
      <c r="J44" s="109">
        <v>2598787277.3099999</v>
      </c>
      <c r="K44" s="109">
        <v>3679272262.6399999</v>
      </c>
      <c r="L44" s="109">
        <v>1859590639.0700002</v>
      </c>
      <c r="M44" s="109">
        <v>6217898263.5</v>
      </c>
      <c r="N44" s="109">
        <v>5702515031.4800005</v>
      </c>
    </row>
    <row r="45" spans="1:16">
      <c r="A45" s="19" t="s">
        <v>53</v>
      </c>
      <c r="B45" s="114">
        <f>SUM(C45:N45)</f>
        <v>959239300.12</v>
      </c>
      <c r="C45" s="113">
        <v>86333996.200000003</v>
      </c>
      <c r="D45" s="113">
        <v>87806370.709999993</v>
      </c>
      <c r="E45" s="113">
        <v>97994139.310000002</v>
      </c>
      <c r="F45" s="113">
        <v>72329076.200000003</v>
      </c>
      <c r="G45" s="113">
        <v>22577666.399999999</v>
      </c>
      <c r="H45" s="113">
        <v>55437292.25</v>
      </c>
      <c r="I45" s="113">
        <v>303485306</v>
      </c>
      <c r="J45" s="113">
        <v>72662191</v>
      </c>
      <c r="K45" s="113">
        <v>774286</v>
      </c>
      <c r="L45" s="113">
        <v>813715.21</v>
      </c>
      <c r="M45" s="113">
        <v>158210145.63</v>
      </c>
      <c r="N45" s="113">
        <v>815115.21</v>
      </c>
      <c r="O45" s="32"/>
      <c r="P45" s="32"/>
    </row>
    <row r="46" spans="1:16">
      <c r="A46" s="19" t="s">
        <v>54</v>
      </c>
      <c r="B46" s="114">
        <f t="shared" si="3"/>
        <v>8510056181.1300011</v>
      </c>
      <c r="C46" s="113">
        <v>0</v>
      </c>
      <c r="D46" s="113">
        <v>252791396.56</v>
      </c>
      <c r="E46" s="113">
        <v>548500872.38</v>
      </c>
      <c r="F46" s="113">
        <v>873284320.5999999</v>
      </c>
      <c r="G46" s="113">
        <v>437663670.75</v>
      </c>
      <c r="H46" s="113">
        <v>1150240092.77</v>
      </c>
      <c r="I46" s="113">
        <v>1587021968.0700002</v>
      </c>
      <c r="J46" s="113">
        <v>789752437.28999996</v>
      </c>
      <c r="K46" s="113">
        <v>521335524.76999998</v>
      </c>
      <c r="L46" s="113">
        <v>580864976.50999999</v>
      </c>
      <c r="M46" s="113">
        <v>907114637.57999992</v>
      </c>
      <c r="N46" s="113">
        <v>861486283.8499999</v>
      </c>
      <c r="O46" s="32"/>
      <c r="P46" s="32"/>
    </row>
    <row r="47" spans="1:16">
      <c r="A47" s="19" t="s">
        <v>55</v>
      </c>
      <c r="B47" s="114">
        <f t="shared" si="3"/>
        <v>8090985061.8600006</v>
      </c>
      <c r="C47" s="113">
        <v>632883992</v>
      </c>
      <c r="D47" s="113">
        <v>631550238</v>
      </c>
      <c r="E47" s="113">
        <v>806531923.75</v>
      </c>
      <c r="F47" s="113">
        <v>626100057</v>
      </c>
      <c r="G47" s="113">
        <v>595571949</v>
      </c>
      <c r="H47" s="113">
        <v>608695574</v>
      </c>
      <c r="I47" s="113">
        <v>833429953</v>
      </c>
      <c r="J47" s="113">
        <v>598059524</v>
      </c>
      <c r="K47" s="113">
        <v>619029344</v>
      </c>
      <c r="L47" s="113">
        <v>600263429</v>
      </c>
      <c r="M47" s="113">
        <v>648274631.92999995</v>
      </c>
      <c r="N47" s="113">
        <v>890594446.17999995</v>
      </c>
    </row>
    <row r="48" spans="1:16">
      <c r="A48" s="19" t="s">
        <v>56</v>
      </c>
      <c r="B48" s="114">
        <f t="shared" si="3"/>
        <v>23076615908.110001</v>
      </c>
      <c r="C48" s="113">
        <v>2309384373.3699999</v>
      </c>
      <c r="D48" s="113">
        <v>2143809845.5900002</v>
      </c>
      <c r="E48" s="113">
        <v>1325646046.22</v>
      </c>
      <c r="F48" s="113">
        <v>1190982581.1100001</v>
      </c>
      <c r="G48" s="113">
        <v>1450953038.1299999</v>
      </c>
      <c r="H48" s="113">
        <v>1388431376.03</v>
      </c>
      <c r="I48" s="113">
        <v>965836781.67000008</v>
      </c>
      <c r="J48" s="113">
        <v>1131379125.02</v>
      </c>
      <c r="K48" s="113">
        <v>2538133107.8699999</v>
      </c>
      <c r="L48" s="113">
        <v>677648518.35000002</v>
      </c>
      <c r="M48" s="113">
        <v>4364763863.3600006</v>
      </c>
      <c r="N48" s="113">
        <v>3589647251.3900003</v>
      </c>
      <c r="O48" s="32"/>
      <c r="P48" s="32"/>
    </row>
    <row r="49" spans="1:16">
      <c r="A49" s="19" t="s">
        <v>57</v>
      </c>
      <c r="B49" s="109">
        <f t="shared" si="3"/>
        <v>120000000</v>
      </c>
      <c r="C49" s="109">
        <v>0</v>
      </c>
      <c r="D49" s="109">
        <v>60000000</v>
      </c>
      <c r="E49" s="109">
        <v>0</v>
      </c>
      <c r="F49" s="109">
        <v>0</v>
      </c>
      <c r="G49" s="109">
        <v>0</v>
      </c>
      <c r="H49" s="109">
        <v>60000000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32"/>
      <c r="P49" s="32"/>
    </row>
    <row r="50" spans="1:16">
      <c r="A50" s="19" t="s">
        <v>52</v>
      </c>
      <c r="B50" s="109">
        <f t="shared" si="3"/>
        <v>0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32"/>
      <c r="P50" s="32"/>
    </row>
    <row r="51" spans="1:16">
      <c r="A51" s="19" t="s">
        <v>58</v>
      </c>
      <c r="B51" s="114">
        <f t="shared" si="3"/>
        <v>1401569343.1199999</v>
      </c>
      <c r="C51" s="113">
        <v>26749562.5</v>
      </c>
      <c r="D51" s="113">
        <v>72800697.189999998</v>
      </c>
      <c r="E51" s="113">
        <v>311078784.19999999</v>
      </c>
      <c r="F51" s="113">
        <v>252129336</v>
      </c>
      <c r="G51" s="113">
        <v>93832720</v>
      </c>
      <c r="H51" s="113">
        <v>98927008.379999995</v>
      </c>
      <c r="I51" s="113">
        <v>39610315</v>
      </c>
      <c r="J51" s="113">
        <v>6934000</v>
      </c>
      <c r="K51" s="113">
        <v>0</v>
      </c>
      <c r="L51" s="113">
        <v>0</v>
      </c>
      <c r="M51" s="113">
        <v>139534985</v>
      </c>
      <c r="N51" s="113">
        <v>359971934.85000002</v>
      </c>
      <c r="O51" s="32"/>
      <c r="P51" s="32"/>
    </row>
    <row r="52" spans="1:16" s="35" customFormat="1">
      <c r="A52" s="18" t="s">
        <v>59</v>
      </c>
      <c r="B52" s="114">
        <f t="shared" si="3"/>
        <v>22259676793.700001</v>
      </c>
      <c r="C52" s="109">
        <v>2219864193.8800001</v>
      </c>
      <c r="D52" s="109">
        <v>2832944450.3400002</v>
      </c>
      <c r="E52" s="109">
        <v>574294090.02999997</v>
      </c>
      <c r="F52" s="109">
        <v>3862277037.9299998</v>
      </c>
      <c r="G52" s="109">
        <v>1474139183.8499999</v>
      </c>
      <c r="H52" s="109">
        <v>2868094755.5699997</v>
      </c>
      <c r="I52" s="109">
        <v>2430656445.6900001</v>
      </c>
      <c r="J52" s="109">
        <v>514034303.44000006</v>
      </c>
      <c r="K52" s="109">
        <v>246574376.38000003</v>
      </c>
      <c r="L52" s="109">
        <v>1033955458.6800001</v>
      </c>
      <c r="M52" s="109">
        <v>742699361.8900001</v>
      </c>
      <c r="N52" s="109">
        <v>3460143136.0199995</v>
      </c>
    </row>
    <row r="53" spans="1:16">
      <c r="A53" s="19" t="s">
        <v>60</v>
      </c>
      <c r="B53" s="114">
        <f t="shared" si="3"/>
        <v>15078405449.969999</v>
      </c>
      <c r="C53" s="113">
        <v>2072255572.3499999</v>
      </c>
      <c r="D53" s="113">
        <v>2232001811.8400002</v>
      </c>
      <c r="E53" s="113">
        <v>206938810.71000004</v>
      </c>
      <c r="F53" s="113">
        <v>3540759204.5699997</v>
      </c>
      <c r="G53" s="113">
        <v>973154095.84000003</v>
      </c>
      <c r="H53" s="113">
        <v>2106801815.5899999</v>
      </c>
      <c r="I53" s="113">
        <v>1725689253.1499999</v>
      </c>
      <c r="J53" s="113">
        <v>158194526.60999998</v>
      </c>
      <c r="K53" s="113">
        <v>36662235.189999998</v>
      </c>
      <c r="L53" s="113">
        <v>834556415.13</v>
      </c>
      <c r="M53" s="113">
        <v>546061412.59000003</v>
      </c>
      <c r="N53" s="113">
        <v>645330296.39999998</v>
      </c>
      <c r="O53" s="32"/>
      <c r="P53" s="32"/>
    </row>
    <row r="54" spans="1:16">
      <c r="A54" s="19" t="s">
        <v>61</v>
      </c>
      <c r="B54" s="114">
        <f t="shared" si="3"/>
        <v>472603908.47999996</v>
      </c>
      <c r="C54" s="113">
        <v>986555.14</v>
      </c>
      <c r="D54" s="113">
        <v>173795271.81999999</v>
      </c>
      <c r="E54" s="113">
        <v>28092628.900000002</v>
      </c>
      <c r="F54" s="113">
        <v>6462543.54</v>
      </c>
      <c r="G54" s="113">
        <v>112236805.53</v>
      </c>
      <c r="H54" s="113">
        <v>15588604.640000001</v>
      </c>
      <c r="I54" s="113">
        <v>65535612.840000004</v>
      </c>
      <c r="J54" s="113">
        <v>12479843.890000001</v>
      </c>
      <c r="K54" s="113">
        <v>12221802.220000001</v>
      </c>
      <c r="L54" s="113">
        <v>2028996.64</v>
      </c>
      <c r="M54" s="113">
        <v>5325015.75</v>
      </c>
      <c r="N54" s="113">
        <v>37850227.57</v>
      </c>
      <c r="O54" s="32"/>
      <c r="P54" s="32"/>
    </row>
    <row r="55" spans="1:16">
      <c r="A55" s="19" t="s">
        <v>62</v>
      </c>
      <c r="B55" s="114">
        <f t="shared" si="3"/>
        <v>573732053.54999995</v>
      </c>
      <c r="C55" s="113">
        <v>59509.919999999998</v>
      </c>
      <c r="D55" s="113">
        <v>4639239.17</v>
      </c>
      <c r="E55" s="113">
        <v>4532671.53</v>
      </c>
      <c r="F55" s="113">
        <v>50250453.140000001</v>
      </c>
      <c r="G55" s="113">
        <v>32672106.52</v>
      </c>
      <c r="H55" s="113">
        <v>179680297.05000001</v>
      </c>
      <c r="I55" s="113">
        <v>31560897.849999998</v>
      </c>
      <c r="J55" s="113">
        <v>31531495.210000001</v>
      </c>
      <c r="K55" s="113">
        <v>24641046.370000001</v>
      </c>
      <c r="L55" s="113">
        <v>10137670.709999999</v>
      </c>
      <c r="M55" s="113">
        <v>20928254.009999998</v>
      </c>
      <c r="N55" s="113">
        <v>183098412.06999999</v>
      </c>
      <c r="O55" s="32"/>
      <c r="P55" s="32"/>
    </row>
    <row r="56" spans="1:16">
      <c r="A56" s="19" t="s">
        <v>63</v>
      </c>
      <c r="B56" s="109">
        <f t="shared" si="3"/>
        <v>1696256141.3400002</v>
      </c>
      <c r="C56" s="113">
        <v>18641032.240000002</v>
      </c>
      <c r="D56" s="113">
        <v>67730036.50999999</v>
      </c>
      <c r="E56" s="113">
        <v>69348047.579999998</v>
      </c>
      <c r="F56" s="113">
        <v>111082497.53</v>
      </c>
      <c r="G56" s="113">
        <v>93659445.650000006</v>
      </c>
      <c r="H56" s="113">
        <v>83965087.790000007</v>
      </c>
      <c r="I56" s="113">
        <v>131603785.40000001</v>
      </c>
      <c r="J56" s="113">
        <v>120440488.73999999</v>
      </c>
      <c r="K56" s="113">
        <v>5085637.76</v>
      </c>
      <c r="L56" s="113">
        <v>92532639.230000004</v>
      </c>
      <c r="M56" s="113">
        <v>10968929.02</v>
      </c>
      <c r="N56" s="113">
        <v>891198513.88999999</v>
      </c>
      <c r="O56" s="32"/>
      <c r="P56" s="32"/>
    </row>
    <row r="57" spans="1:16">
      <c r="A57" s="19" t="s">
        <v>64</v>
      </c>
      <c r="B57" s="109">
        <f t="shared" si="3"/>
        <v>1148554291.25</v>
      </c>
      <c r="C57" s="113">
        <v>5065849.4800000004</v>
      </c>
      <c r="D57" s="113">
        <v>30822905.389999997</v>
      </c>
      <c r="E57" s="113">
        <v>37459630.120000005</v>
      </c>
      <c r="F57" s="113">
        <v>13084737.76</v>
      </c>
      <c r="G57" s="113">
        <v>16614047.509999998</v>
      </c>
      <c r="H57" s="113">
        <v>247882323.22</v>
      </c>
      <c r="I57" s="113">
        <v>192041700.24999997</v>
      </c>
      <c r="J57" s="113">
        <v>30072784.159999996</v>
      </c>
      <c r="K57" s="113">
        <v>133544274.73</v>
      </c>
      <c r="L57" s="113">
        <v>20763058.509999998</v>
      </c>
      <c r="M57" s="113">
        <v>20135432.070000015</v>
      </c>
      <c r="N57" s="113">
        <v>401067548.04999989</v>
      </c>
      <c r="O57" s="32"/>
      <c r="P57" s="32"/>
    </row>
    <row r="58" spans="1:16">
      <c r="A58" s="19" t="s">
        <v>65</v>
      </c>
      <c r="B58" s="114">
        <f t="shared" si="3"/>
        <v>375308168.69</v>
      </c>
      <c r="C58" s="113">
        <v>139643.74</v>
      </c>
      <c r="D58" s="113">
        <v>139093.34</v>
      </c>
      <c r="E58" s="113">
        <v>7349679.3799999999</v>
      </c>
      <c r="F58" s="113">
        <v>1468212.44</v>
      </c>
      <c r="G58" s="113">
        <v>139093.34</v>
      </c>
      <c r="H58" s="113">
        <v>3371116.63</v>
      </c>
      <c r="I58" s="113">
        <v>2874867.25</v>
      </c>
      <c r="J58" s="113">
        <v>20731316.75</v>
      </c>
      <c r="K58" s="113">
        <v>160093.32999999999</v>
      </c>
      <c r="L58" s="113">
        <v>19845555.219999999</v>
      </c>
      <c r="M58" s="113">
        <v>325502.94</v>
      </c>
      <c r="N58" s="113">
        <v>318763994.32999998</v>
      </c>
      <c r="O58" s="32"/>
      <c r="P58" s="32"/>
    </row>
    <row r="59" spans="1:16">
      <c r="A59" s="19" t="s">
        <v>165</v>
      </c>
      <c r="B59" s="114">
        <f t="shared" si="3"/>
        <v>309758994.86000001</v>
      </c>
      <c r="C59" s="113">
        <v>0</v>
      </c>
      <c r="D59" s="113">
        <v>230000</v>
      </c>
      <c r="E59" s="113">
        <v>20031934</v>
      </c>
      <c r="F59" s="113">
        <v>13654516</v>
      </c>
      <c r="G59" s="113">
        <v>57346634.549999997</v>
      </c>
      <c r="H59" s="113">
        <v>25598152</v>
      </c>
      <c r="I59" s="113">
        <v>16440682.32</v>
      </c>
      <c r="J59" s="113">
        <v>3268029.04</v>
      </c>
      <c r="K59" s="113">
        <v>0</v>
      </c>
      <c r="L59" s="113">
        <v>751704</v>
      </c>
      <c r="M59" s="113">
        <v>64532163.109999999</v>
      </c>
      <c r="N59" s="113">
        <v>107905179.84</v>
      </c>
      <c r="O59" s="32"/>
      <c r="P59" s="32"/>
    </row>
    <row r="60" spans="1:16">
      <c r="A60" s="19" t="s">
        <v>66</v>
      </c>
      <c r="B60" s="114">
        <f t="shared" si="3"/>
        <v>1269548275.3300002</v>
      </c>
      <c r="C60" s="113">
        <v>24736109.810000002</v>
      </c>
      <c r="D60" s="113">
        <v>112983761.68000001</v>
      </c>
      <c r="E60" s="113">
        <v>30735855.180000003</v>
      </c>
      <c r="F60" s="113">
        <v>30866752.949999999</v>
      </c>
      <c r="G60" s="113">
        <v>108387417.34999999</v>
      </c>
      <c r="H60" s="113">
        <v>110368340.48999999</v>
      </c>
      <c r="I60" s="113">
        <v>100100932.06999999</v>
      </c>
      <c r="J60" s="113">
        <v>83831794.199999988</v>
      </c>
      <c r="K60" s="113">
        <v>34243426.82</v>
      </c>
      <c r="L60" s="113">
        <v>53267793.239999995</v>
      </c>
      <c r="M60" s="113">
        <v>56969181.119999997</v>
      </c>
      <c r="N60" s="113">
        <v>523056910.42000002</v>
      </c>
      <c r="O60" s="32"/>
      <c r="P60" s="32"/>
    </row>
    <row r="61" spans="1:16">
      <c r="A61" s="19" t="s">
        <v>67</v>
      </c>
      <c r="B61" s="114">
        <f t="shared" si="3"/>
        <v>1335509510.23</v>
      </c>
      <c r="C61" s="113">
        <v>97979921.199999988</v>
      </c>
      <c r="D61" s="113">
        <v>210602330.59</v>
      </c>
      <c r="E61" s="113">
        <v>169804832.63</v>
      </c>
      <c r="F61" s="113">
        <v>94648120</v>
      </c>
      <c r="G61" s="113">
        <v>79929537.560000002</v>
      </c>
      <c r="H61" s="113">
        <v>94839018.159999996</v>
      </c>
      <c r="I61" s="113">
        <v>164808714.56</v>
      </c>
      <c r="J61" s="113">
        <v>53484024.840000004</v>
      </c>
      <c r="K61" s="113">
        <v>15859.96</v>
      </c>
      <c r="L61" s="113">
        <v>71626</v>
      </c>
      <c r="M61" s="113">
        <v>17453471.279999997</v>
      </c>
      <c r="N61" s="113">
        <v>351872053.44999999</v>
      </c>
      <c r="O61" s="32"/>
      <c r="P61" s="32"/>
    </row>
    <row r="62" spans="1:16" s="35" customFormat="1">
      <c r="A62" s="18" t="s">
        <v>68</v>
      </c>
      <c r="B62" s="114">
        <f t="shared" si="3"/>
        <v>43052672084.029991</v>
      </c>
      <c r="C62" s="109">
        <v>5725833361.7300005</v>
      </c>
      <c r="D62" s="109">
        <v>6278503256.0099993</v>
      </c>
      <c r="E62" s="109">
        <v>2916608391.4299998</v>
      </c>
      <c r="F62" s="109">
        <v>2454376329.9000001</v>
      </c>
      <c r="G62" s="109">
        <v>1972541388.9200001</v>
      </c>
      <c r="H62" s="109">
        <v>3784343406.1400003</v>
      </c>
      <c r="I62" s="109">
        <v>7788531083.3500004</v>
      </c>
      <c r="J62" s="109">
        <v>5651327031.7800007</v>
      </c>
      <c r="K62" s="109">
        <v>453107422.26999998</v>
      </c>
      <c r="L62" s="109">
        <v>2219476092.5</v>
      </c>
      <c r="M62" s="109">
        <v>617722021.79999995</v>
      </c>
      <c r="N62" s="109">
        <v>3190302298.1999998</v>
      </c>
    </row>
    <row r="63" spans="1:16">
      <c r="A63" s="19" t="s">
        <v>69</v>
      </c>
      <c r="B63" s="109">
        <f t="shared" si="3"/>
        <v>22008194430.460003</v>
      </c>
      <c r="C63" s="113">
        <v>4270704496.3800001</v>
      </c>
      <c r="D63" s="113">
        <v>3155313099.4299994</v>
      </c>
      <c r="E63" s="113">
        <v>1532721760.74</v>
      </c>
      <c r="F63" s="113">
        <v>1887678124.77</v>
      </c>
      <c r="G63" s="113">
        <v>1058982798.8099999</v>
      </c>
      <c r="H63" s="113">
        <v>1588724184.0400002</v>
      </c>
      <c r="I63" s="113">
        <v>3827620028.4000001</v>
      </c>
      <c r="J63" s="113">
        <v>2253317175.6100001</v>
      </c>
      <c r="K63" s="113">
        <v>420381689.15999997</v>
      </c>
      <c r="L63" s="113">
        <v>214077277.15000001</v>
      </c>
      <c r="M63" s="113">
        <v>506674275.99000001</v>
      </c>
      <c r="N63" s="113">
        <v>1291999519.9799998</v>
      </c>
      <c r="O63" s="32"/>
      <c r="P63" s="32"/>
    </row>
    <row r="64" spans="1:16">
      <c r="A64" s="19" t="s">
        <v>70</v>
      </c>
      <c r="B64" s="109">
        <f t="shared" si="3"/>
        <v>21044477653.570004</v>
      </c>
      <c r="C64" s="113">
        <v>1455128865.3500001</v>
      </c>
      <c r="D64" s="113">
        <v>3123190156.5799999</v>
      </c>
      <c r="E64" s="113">
        <v>1383886630.6899998</v>
      </c>
      <c r="F64" s="113">
        <v>566698205.13</v>
      </c>
      <c r="G64" s="113">
        <v>913558590.11000001</v>
      </c>
      <c r="H64" s="113">
        <v>2195619222.0999999</v>
      </c>
      <c r="I64" s="113">
        <v>3960911054.9500003</v>
      </c>
      <c r="J64" s="113">
        <v>3398009856.1700001</v>
      </c>
      <c r="K64" s="113">
        <v>32725733.109999992</v>
      </c>
      <c r="L64" s="113">
        <v>2005398815.3500001</v>
      </c>
      <c r="M64" s="113">
        <v>111047745.81</v>
      </c>
      <c r="N64" s="113">
        <v>1898302778.22</v>
      </c>
      <c r="O64" s="32"/>
      <c r="P64" s="32"/>
    </row>
    <row r="65" spans="1:16">
      <c r="A65" s="19" t="s">
        <v>142</v>
      </c>
      <c r="B65" s="114">
        <f t="shared" si="3"/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32"/>
      <c r="P65" s="32"/>
    </row>
    <row r="66" spans="1:16" ht="28.5" customHeight="1">
      <c r="A66" s="19" t="s">
        <v>143</v>
      </c>
      <c r="B66" s="114">
        <f t="shared" si="3"/>
        <v>0</v>
      </c>
      <c r="C66" s="113">
        <v>0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32"/>
      <c r="P66" s="32"/>
    </row>
    <row r="67" spans="1:16" s="35" customFormat="1">
      <c r="A67" s="18" t="s">
        <v>72</v>
      </c>
      <c r="B67" s="114">
        <f t="shared" si="3"/>
        <v>161814383293.02002</v>
      </c>
      <c r="C67" s="109">
        <v>9062366483.5599995</v>
      </c>
      <c r="D67" s="109">
        <v>7664266811.2399988</v>
      </c>
      <c r="E67" s="109">
        <v>8584507321.6800003</v>
      </c>
      <c r="F67" s="109">
        <v>10498937233.090002</v>
      </c>
      <c r="G67" s="109">
        <v>7015201930.1800003</v>
      </c>
      <c r="H67" s="109">
        <v>32697290500.680004</v>
      </c>
      <c r="I67" s="109">
        <v>9907218038.7500019</v>
      </c>
      <c r="J67" s="109">
        <v>11318992302.41</v>
      </c>
      <c r="K67" s="109">
        <v>9147488275.0300007</v>
      </c>
      <c r="L67" s="109">
        <v>6929164989.8400002</v>
      </c>
      <c r="M67" s="109">
        <v>8198484520.9200001</v>
      </c>
      <c r="N67" s="109">
        <v>40790464885.639999</v>
      </c>
    </row>
    <row r="68" spans="1:16">
      <c r="A68" s="19" t="s">
        <v>73</v>
      </c>
      <c r="B68" s="114">
        <f t="shared" si="3"/>
        <v>75806105469.520004</v>
      </c>
      <c r="C68" s="113">
        <v>6470856307.2799997</v>
      </c>
      <c r="D68" s="113">
        <v>5032805026.2299995</v>
      </c>
      <c r="E68" s="113">
        <v>2226505492.5499997</v>
      </c>
      <c r="F68" s="113">
        <v>6562207424.7600002</v>
      </c>
      <c r="G68" s="113">
        <v>3379514840.0599999</v>
      </c>
      <c r="H68" s="113">
        <v>10354995344.5</v>
      </c>
      <c r="I68" s="113">
        <v>7343947066.9500008</v>
      </c>
      <c r="J68" s="113">
        <v>8568753316.6000004</v>
      </c>
      <c r="K68" s="113">
        <v>2750835804.23</v>
      </c>
      <c r="L68" s="113">
        <v>4004801096.4699998</v>
      </c>
      <c r="M68" s="113">
        <v>4238486701.3299999</v>
      </c>
      <c r="N68" s="113">
        <v>14872397048.559998</v>
      </c>
      <c r="O68" s="32"/>
      <c r="P68" s="32"/>
    </row>
    <row r="69" spans="1:16">
      <c r="A69" s="19" t="s">
        <v>74</v>
      </c>
      <c r="B69" s="114">
        <f t="shared" si="3"/>
        <v>84402046125.390015</v>
      </c>
      <c r="C69" s="113">
        <v>2367218586.8099999</v>
      </c>
      <c r="D69" s="113">
        <v>2578735598.4000001</v>
      </c>
      <c r="E69" s="113">
        <v>6275669611.96</v>
      </c>
      <c r="F69" s="113">
        <v>3900761494.96</v>
      </c>
      <c r="G69" s="113">
        <v>3599235388.52</v>
      </c>
      <c r="H69" s="113">
        <v>22101627127.780003</v>
      </c>
      <c r="I69" s="113">
        <v>2557745606.8499999</v>
      </c>
      <c r="J69" s="113">
        <v>2720033752.8400002</v>
      </c>
      <c r="K69" s="113">
        <v>6387153176.6899996</v>
      </c>
      <c r="L69" s="113">
        <v>2599193395.0599999</v>
      </c>
      <c r="M69" s="113">
        <v>3787828940.2399998</v>
      </c>
      <c r="N69" s="113">
        <v>25526843445.280003</v>
      </c>
      <c r="O69" s="32"/>
      <c r="P69" s="32"/>
    </row>
    <row r="70" spans="1:16">
      <c r="A70" s="19" t="s">
        <v>75</v>
      </c>
      <c r="B70" s="109">
        <f t="shared" si="3"/>
        <v>1606231698.1099999</v>
      </c>
      <c r="C70" s="113">
        <v>224291589.47</v>
      </c>
      <c r="D70" s="113">
        <v>52726186.609999985</v>
      </c>
      <c r="E70" s="113">
        <v>82332217.170000002</v>
      </c>
      <c r="F70" s="113">
        <v>35968313.369999997</v>
      </c>
      <c r="G70" s="113">
        <v>36451701.600000009</v>
      </c>
      <c r="H70" s="113">
        <v>240668028.39999998</v>
      </c>
      <c r="I70" s="113">
        <v>5525364.9500000002</v>
      </c>
      <c r="J70" s="113">
        <v>30205232.970000003</v>
      </c>
      <c r="K70" s="113">
        <v>9499294.1100000013</v>
      </c>
      <c r="L70" s="113">
        <v>325170498.31</v>
      </c>
      <c r="M70" s="113">
        <v>172168879.35000002</v>
      </c>
      <c r="N70" s="113">
        <v>391224391.80000001</v>
      </c>
      <c r="O70" s="32"/>
      <c r="P70" s="32"/>
    </row>
    <row r="71" spans="1:16" ht="3" customHeight="1">
      <c r="A71" s="19"/>
      <c r="B71" s="109">
        <f t="shared" si="3"/>
        <v>0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32"/>
      <c r="P71" s="32"/>
    </row>
    <row r="72" spans="1:16" s="35" customFormat="1">
      <c r="A72" s="18" t="s">
        <v>76</v>
      </c>
      <c r="B72" s="114">
        <f>SUM(B73,B78)</f>
        <v>160740469604.10999</v>
      </c>
      <c r="C72" s="109">
        <f t="shared" ref="C72:N72" si="4">SUM(C73,C78)</f>
        <v>7729542008.25</v>
      </c>
      <c r="D72" s="109">
        <f t="shared" si="4"/>
        <v>10635932534.200001</v>
      </c>
      <c r="E72" s="109">
        <f t="shared" si="4"/>
        <v>18448533782.900002</v>
      </c>
      <c r="F72" s="109">
        <f t="shared" si="4"/>
        <v>34201587023.289997</v>
      </c>
      <c r="G72" s="109">
        <f t="shared" si="4"/>
        <v>9450481099.3400002</v>
      </c>
      <c r="H72" s="109">
        <f t="shared" si="4"/>
        <v>26017777804.330002</v>
      </c>
      <c r="I72" s="109">
        <f t="shared" si="4"/>
        <v>20014094572.990002</v>
      </c>
      <c r="J72" s="109">
        <f t="shared" si="4"/>
        <v>4197761111.4499998</v>
      </c>
      <c r="K72" s="109">
        <f t="shared" si="4"/>
        <v>4381324443.6700001</v>
      </c>
      <c r="L72" s="109">
        <f t="shared" si="4"/>
        <v>5144263313.4099998</v>
      </c>
      <c r="M72" s="109">
        <f t="shared" si="4"/>
        <v>8333424785.7599993</v>
      </c>
      <c r="N72" s="109">
        <f t="shared" si="4"/>
        <v>12185747124.52</v>
      </c>
    </row>
    <row r="73" spans="1:16" s="35" customFormat="1">
      <c r="A73" s="18" t="s">
        <v>77</v>
      </c>
      <c r="B73" s="114">
        <f t="shared" ref="B73:B95" si="5">SUM(C73:N73)</f>
        <v>10246926422.130001</v>
      </c>
      <c r="C73" s="113">
        <v>0</v>
      </c>
      <c r="D73" s="113">
        <v>416666665</v>
      </c>
      <c r="E73" s="113">
        <v>753277061.36000001</v>
      </c>
      <c r="F73" s="113">
        <v>166666666</v>
      </c>
      <c r="G73" s="113">
        <v>166666666</v>
      </c>
      <c r="H73" s="113">
        <v>166666666</v>
      </c>
      <c r="I73" s="113">
        <v>2666666666</v>
      </c>
      <c r="J73" s="113">
        <v>166666666</v>
      </c>
      <c r="K73" s="113">
        <v>1416666666</v>
      </c>
      <c r="L73" s="113">
        <v>219649367.77000001</v>
      </c>
      <c r="M73" s="113">
        <v>3916666666</v>
      </c>
      <c r="N73" s="113">
        <v>190666666</v>
      </c>
    </row>
    <row r="74" spans="1:16" s="35" customFormat="1">
      <c r="A74" s="36" t="s">
        <v>78</v>
      </c>
      <c r="B74" s="114">
        <f t="shared" si="5"/>
        <v>10246926422.130001</v>
      </c>
      <c r="C74" s="113">
        <v>0</v>
      </c>
      <c r="D74" s="113">
        <v>416666665</v>
      </c>
      <c r="E74" s="113">
        <v>753277061.36000001</v>
      </c>
      <c r="F74" s="113">
        <v>166666666</v>
      </c>
      <c r="G74" s="113">
        <v>166666666</v>
      </c>
      <c r="H74" s="113">
        <v>166666666</v>
      </c>
      <c r="I74" s="113">
        <v>2666666666</v>
      </c>
      <c r="J74" s="113">
        <v>166666666</v>
      </c>
      <c r="K74" s="113">
        <v>1416666666</v>
      </c>
      <c r="L74" s="113">
        <v>219649367.77000001</v>
      </c>
      <c r="M74" s="113">
        <v>3916666666</v>
      </c>
      <c r="N74" s="113">
        <v>190666666</v>
      </c>
    </row>
    <row r="75" spans="1:16" s="9" customFormat="1" ht="24.6">
      <c r="A75" s="37" t="s">
        <v>79</v>
      </c>
      <c r="B75" s="114">
        <f t="shared" si="5"/>
        <v>10246926422.130001</v>
      </c>
      <c r="C75" s="113">
        <v>0</v>
      </c>
      <c r="D75" s="113">
        <v>416666665</v>
      </c>
      <c r="E75" s="113">
        <v>753277061.36000001</v>
      </c>
      <c r="F75" s="113">
        <v>166666666</v>
      </c>
      <c r="G75" s="113">
        <v>166666666</v>
      </c>
      <c r="H75" s="113">
        <v>166666666</v>
      </c>
      <c r="I75" s="113">
        <v>2666666666</v>
      </c>
      <c r="J75" s="113">
        <v>166666666</v>
      </c>
      <c r="K75" s="113">
        <v>1416666666</v>
      </c>
      <c r="L75" s="113">
        <v>219649367.77000001</v>
      </c>
      <c r="M75" s="113">
        <v>3916666666</v>
      </c>
      <c r="N75" s="113">
        <v>190666666</v>
      </c>
      <c r="O75" s="23"/>
      <c r="P75" s="23"/>
    </row>
    <row r="76" spans="1:16" s="9" customFormat="1" ht="24.6">
      <c r="A76" s="37" t="s">
        <v>80</v>
      </c>
      <c r="B76" s="114">
        <f t="shared" si="5"/>
        <v>9523999992</v>
      </c>
      <c r="C76" s="113">
        <v>0</v>
      </c>
      <c r="D76" s="113">
        <v>416666665</v>
      </c>
      <c r="E76" s="113">
        <v>83333333</v>
      </c>
      <c r="F76" s="113">
        <v>166666666</v>
      </c>
      <c r="G76" s="113">
        <v>166666666</v>
      </c>
      <c r="H76" s="113">
        <v>166666666</v>
      </c>
      <c r="I76" s="113">
        <v>2666666666</v>
      </c>
      <c r="J76" s="113">
        <v>166666666</v>
      </c>
      <c r="K76" s="113">
        <v>1416666666</v>
      </c>
      <c r="L76" s="113">
        <v>166666666</v>
      </c>
      <c r="M76" s="113">
        <v>3916666666</v>
      </c>
      <c r="N76" s="113">
        <v>190666666</v>
      </c>
      <c r="O76" s="23"/>
      <c r="P76" s="23"/>
    </row>
    <row r="77" spans="1:16" s="9" customFormat="1" ht="25.5" customHeight="1">
      <c r="A77" s="37" t="s">
        <v>81</v>
      </c>
      <c r="B77" s="109">
        <f t="shared" si="5"/>
        <v>722926430.13</v>
      </c>
      <c r="C77" s="113">
        <v>0</v>
      </c>
      <c r="D77" s="113">
        <v>0</v>
      </c>
      <c r="E77" s="113">
        <v>669943728.36000001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13">
        <v>52982701.770000003</v>
      </c>
      <c r="M77" s="113">
        <v>0</v>
      </c>
      <c r="N77" s="113">
        <v>0</v>
      </c>
      <c r="O77" s="23"/>
      <c r="P77" s="23"/>
    </row>
    <row r="78" spans="1:16" s="22" customFormat="1" ht="12">
      <c r="A78" s="18" t="s">
        <v>82</v>
      </c>
      <c r="B78" s="109">
        <f t="shared" si="5"/>
        <v>150493543181.97998</v>
      </c>
      <c r="C78" s="109">
        <v>7729542008.25</v>
      </c>
      <c r="D78" s="109">
        <v>10219265869.200001</v>
      </c>
      <c r="E78" s="109">
        <v>17695256721.540001</v>
      </c>
      <c r="F78" s="109">
        <v>34034920357.289997</v>
      </c>
      <c r="G78" s="109">
        <v>9283814433.3400002</v>
      </c>
      <c r="H78" s="109">
        <v>25851111138.330002</v>
      </c>
      <c r="I78" s="109">
        <v>17347427906.990002</v>
      </c>
      <c r="J78" s="109">
        <v>4031094445.4499998</v>
      </c>
      <c r="K78" s="109">
        <v>2964657777.6699996</v>
      </c>
      <c r="L78" s="109">
        <v>4924613945.6399994</v>
      </c>
      <c r="M78" s="109">
        <v>4416758119.7599993</v>
      </c>
      <c r="N78" s="109">
        <v>11995080458.52</v>
      </c>
    </row>
    <row r="79" spans="1:16" s="35" customFormat="1">
      <c r="A79" s="36" t="s">
        <v>83</v>
      </c>
      <c r="B79" s="114">
        <f t="shared" si="5"/>
        <v>150217501181.97998</v>
      </c>
      <c r="C79" s="109">
        <v>7729542008.25</v>
      </c>
      <c r="D79" s="109">
        <v>10219265869.200001</v>
      </c>
      <c r="E79" s="109">
        <v>17695256721.540001</v>
      </c>
      <c r="F79" s="109">
        <v>34034920357.289997</v>
      </c>
      <c r="G79" s="109">
        <v>9283814433.3400002</v>
      </c>
      <c r="H79" s="109">
        <v>25851111138.330002</v>
      </c>
      <c r="I79" s="109">
        <v>17347427906.990002</v>
      </c>
      <c r="J79" s="109">
        <v>4031094445.4499998</v>
      </c>
      <c r="K79" s="109">
        <v>2964657777.6699996</v>
      </c>
      <c r="L79" s="109">
        <v>4924613945.6399994</v>
      </c>
      <c r="M79" s="109">
        <v>4416758119.7599993</v>
      </c>
      <c r="N79" s="109">
        <v>11719038458.52</v>
      </c>
    </row>
    <row r="80" spans="1:16" s="35" customFormat="1">
      <c r="A80" s="27" t="s">
        <v>84</v>
      </c>
      <c r="B80" s="114">
        <f t="shared" si="5"/>
        <v>72767368922.259995</v>
      </c>
      <c r="C80" s="113">
        <v>4140827965.8699999</v>
      </c>
      <c r="D80" s="113">
        <v>7393679900.8599997</v>
      </c>
      <c r="E80" s="113">
        <v>13811894053.280001</v>
      </c>
      <c r="F80" s="113">
        <v>3522776028.5999999</v>
      </c>
      <c r="G80" s="113">
        <v>5957847296.7799997</v>
      </c>
      <c r="H80" s="113">
        <v>12660166508.230001</v>
      </c>
      <c r="I80" s="113">
        <v>13052501595.640001</v>
      </c>
      <c r="J80" s="113">
        <v>1387298871.6800001</v>
      </c>
      <c r="K80" s="113">
        <v>31988538.100000001</v>
      </c>
      <c r="L80" s="113">
        <v>1716704932.5799999</v>
      </c>
      <c r="M80" s="113">
        <v>139254064.66999999</v>
      </c>
      <c r="N80" s="113">
        <v>8952429165.9699993</v>
      </c>
    </row>
    <row r="81" spans="1:80">
      <c r="A81" s="27" t="s">
        <v>85</v>
      </c>
      <c r="B81" s="114">
        <f t="shared" si="5"/>
        <v>6088981166.4399996</v>
      </c>
      <c r="C81" s="113">
        <v>0</v>
      </c>
      <c r="D81" s="113">
        <v>0</v>
      </c>
      <c r="E81" s="113">
        <v>18734221</v>
      </c>
      <c r="F81" s="113">
        <v>0</v>
      </c>
      <c r="G81" s="113">
        <v>0</v>
      </c>
      <c r="H81" s="113">
        <v>1236445.44</v>
      </c>
      <c r="I81" s="113">
        <v>0</v>
      </c>
      <c r="J81" s="113">
        <v>69010500</v>
      </c>
      <c r="K81" s="113">
        <v>0</v>
      </c>
      <c r="L81" s="113">
        <v>0</v>
      </c>
      <c r="M81" s="113">
        <v>0</v>
      </c>
      <c r="N81" s="113">
        <v>6000000000</v>
      </c>
      <c r="O81" s="32"/>
      <c r="P81" s="32"/>
    </row>
    <row r="82" spans="1:80">
      <c r="A82" s="27" t="s">
        <v>86</v>
      </c>
      <c r="B82" s="114">
        <f t="shared" si="5"/>
        <v>0</v>
      </c>
      <c r="C82" s="113">
        <v>0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32"/>
      <c r="P82" s="32"/>
    </row>
    <row r="83" spans="1:80" ht="24.6">
      <c r="A83" s="27" t="s">
        <v>87</v>
      </c>
      <c r="B83" s="114">
        <f t="shared" si="5"/>
        <v>62570080752.439995</v>
      </c>
      <c r="C83" s="113">
        <v>2639210624.9099998</v>
      </c>
      <c r="D83" s="113">
        <v>7012783609.6700001</v>
      </c>
      <c r="E83" s="113">
        <v>13720132416.280001</v>
      </c>
      <c r="F83" s="113">
        <v>3522776028.5999999</v>
      </c>
      <c r="G83" s="113">
        <v>5865029280.6700001</v>
      </c>
      <c r="H83" s="113">
        <v>12408930062.790001</v>
      </c>
      <c r="I83" s="113">
        <v>12400454057.860001</v>
      </c>
      <c r="J83" s="113">
        <v>1245780373.6800001</v>
      </c>
      <c r="K83" s="113">
        <v>31988538.100000001</v>
      </c>
      <c r="L83" s="113">
        <v>1706521599.25</v>
      </c>
      <c r="M83" s="113">
        <v>138904064.66999999</v>
      </c>
      <c r="N83" s="113">
        <v>1877570095.96</v>
      </c>
      <c r="O83" s="32"/>
      <c r="P83" s="32"/>
    </row>
    <row r="84" spans="1:80" ht="24.6">
      <c r="A84" s="27" t="s">
        <v>88</v>
      </c>
      <c r="B84" s="109">
        <f t="shared" si="5"/>
        <v>4108307003.3800001</v>
      </c>
      <c r="C84" s="113">
        <v>1501617340.96</v>
      </c>
      <c r="D84" s="113">
        <v>380896291.19</v>
      </c>
      <c r="E84" s="113">
        <v>73027416</v>
      </c>
      <c r="F84" s="113">
        <v>0</v>
      </c>
      <c r="G84" s="113">
        <v>92818016.109999999</v>
      </c>
      <c r="H84" s="113">
        <v>250000000</v>
      </c>
      <c r="I84" s="113">
        <v>652047537.77999997</v>
      </c>
      <c r="J84" s="113">
        <v>72507998</v>
      </c>
      <c r="K84" s="113">
        <v>0</v>
      </c>
      <c r="L84" s="113">
        <v>10183333.33</v>
      </c>
      <c r="M84" s="113">
        <v>350000</v>
      </c>
      <c r="N84" s="113">
        <v>1074859070.01</v>
      </c>
      <c r="O84" s="32"/>
      <c r="P84" s="32"/>
    </row>
    <row r="85" spans="1:80" s="35" customFormat="1" ht="24.6">
      <c r="A85" s="38" t="s">
        <v>89</v>
      </c>
      <c r="B85" s="109">
        <f t="shared" si="5"/>
        <v>38044600000</v>
      </c>
      <c r="C85" s="113">
        <v>0</v>
      </c>
      <c r="D85" s="113">
        <v>0</v>
      </c>
      <c r="E85" s="113">
        <v>0</v>
      </c>
      <c r="F85" s="113">
        <v>27044600000</v>
      </c>
      <c r="G85" s="113">
        <v>0</v>
      </c>
      <c r="H85" s="113">
        <v>11000000000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13">
        <v>0</v>
      </c>
    </row>
    <row r="86" spans="1:80" ht="24.75" customHeight="1">
      <c r="A86" s="27" t="s">
        <v>90</v>
      </c>
      <c r="B86" s="114">
        <f t="shared" si="5"/>
        <v>11000000000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11000000000</v>
      </c>
      <c r="I86" s="113">
        <v>0</v>
      </c>
      <c r="J86" s="113">
        <v>0</v>
      </c>
      <c r="K86" s="113">
        <v>0</v>
      </c>
      <c r="L86" s="113">
        <v>0</v>
      </c>
      <c r="M86" s="113">
        <v>0</v>
      </c>
      <c r="N86" s="113">
        <v>0</v>
      </c>
      <c r="O86" s="32"/>
      <c r="P86" s="32"/>
    </row>
    <row r="87" spans="1:80" ht="27.75" customHeight="1">
      <c r="A87" s="27" t="s">
        <v>91</v>
      </c>
      <c r="B87" s="114">
        <f t="shared" si="5"/>
        <v>27044600000</v>
      </c>
      <c r="C87" s="113">
        <v>0</v>
      </c>
      <c r="D87" s="113">
        <v>0</v>
      </c>
      <c r="E87" s="113">
        <v>0</v>
      </c>
      <c r="F87" s="113">
        <v>27044600000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32"/>
      <c r="P87" s="32"/>
    </row>
    <row r="88" spans="1:80" s="35" customFormat="1" ht="24.6">
      <c r="A88" s="38" t="s">
        <v>92</v>
      </c>
      <c r="B88" s="114">
        <f t="shared" si="5"/>
        <v>39405532259.720001</v>
      </c>
      <c r="C88" s="109">
        <v>3588714042.3800001</v>
      </c>
      <c r="D88" s="109">
        <v>2825585968.3400002</v>
      </c>
      <c r="E88" s="109">
        <v>3883362668.2600002</v>
      </c>
      <c r="F88" s="109">
        <v>3467544328.6900001</v>
      </c>
      <c r="G88" s="109">
        <v>3325967136.5599995</v>
      </c>
      <c r="H88" s="109">
        <v>2190944630.0999999</v>
      </c>
      <c r="I88" s="109">
        <v>4294926311.3499999</v>
      </c>
      <c r="J88" s="109">
        <v>2643795573.77</v>
      </c>
      <c r="K88" s="109">
        <v>2932669239.5699997</v>
      </c>
      <c r="L88" s="109">
        <v>3207909013.0599999</v>
      </c>
      <c r="M88" s="109">
        <v>4277504055.0899997</v>
      </c>
      <c r="N88" s="109">
        <v>2766609292.5500002</v>
      </c>
    </row>
    <row r="89" spans="1:80" ht="24.75" customHeight="1">
      <c r="A89" s="27" t="s">
        <v>93</v>
      </c>
      <c r="B89" s="114">
        <f t="shared" si="5"/>
        <v>10429833528.500002</v>
      </c>
      <c r="C89" s="113">
        <v>607470825.99000001</v>
      </c>
      <c r="D89" s="113">
        <v>1345239818.51</v>
      </c>
      <c r="E89" s="113">
        <v>917667788.97000003</v>
      </c>
      <c r="F89" s="113">
        <v>765083860.4000001</v>
      </c>
      <c r="G89" s="113">
        <v>778583357.74000001</v>
      </c>
      <c r="H89" s="113">
        <v>818713240.36000001</v>
      </c>
      <c r="I89" s="113">
        <v>823404521.7700001</v>
      </c>
      <c r="J89" s="113">
        <v>824904786.07000005</v>
      </c>
      <c r="K89" s="113">
        <v>650197864.88999999</v>
      </c>
      <c r="L89" s="113">
        <v>999307852.82999992</v>
      </c>
      <c r="M89" s="113">
        <v>650434776.92999995</v>
      </c>
      <c r="N89" s="113">
        <v>1248824834.0400002</v>
      </c>
      <c r="O89" s="32"/>
      <c r="P89" s="32"/>
    </row>
    <row r="90" spans="1:80" ht="24.6">
      <c r="A90" s="27" t="s">
        <v>94</v>
      </c>
      <c r="B90" s="114">
        <f t="shared" si="5"/>
        <v>28975698731.219997</v>
      </c>
      <c r="C90" s="113">
        <v>2981243216.3900003</v>
      </c>
      <c r="D90" s="113">
        <v>1480346149.8299999</v>
      </c>
      <c r="E90" s="113">
        <v>2965694879.29</v>
      </c>
      <c r="F90" s="113">
        <v>2702460468.29</v>
      </c>
      <c r="G90" s="113">
        <v>2547383778.8199997</v>
      </c>
      <c r="H90" s="113">
        <v>1372231389.74</v>
      </c>
      <c r="I90" s="113">
        <v>3471521789.5799999</v>
      </c>
      <c r="J90" s="113">
        <v>1818890787.7</v>
      </c>
      <c r="K90" s="113">
        <v>2282471374.6799998</v>
      </c>
      <c r="L90" s="113">
        <v>2208601160.23</v>
      </c>
      <c r="M90" s="113">
        <v>3627069278.1599998</v>
      </c>
      <c r="N90" s="113">
        <v>1517784458.51</v>
      </c>
      <c r="O90" s="32"/>
      <c r="P90" s="32"/>
    </row>
    <row r="91" spans="1:80">
      <c r="A91" s="40" t="s">
        <v>95</v>
      </c>
      <c r="B91" s="109">
        <f t="shared" si="5"/>
        <v>276042000</v>
      </c>
      <c r="C91" s="113">
        <v>0</v>
      </c>
      <c r="D91" s="113">
        <v>0</v>
      </c>
      <c r="E91" s="113">
        <v>0</v>
      </c>
      <c r="F91" s="113">
        <v>0</v>
      </c>
      <c r="G91" s="113">
        <v>0</v>
      </c>
      <c r="H91" s="113">
        <v>0</v>
      </c>
      <c r="I91" s="113">
        <v>0</v>
      </c>
      <c r="J91" s="113">
        <v>0</v>
      </c>
      <c r="K91" s="113">
        <v>0</v>
      </c>
      <c r="L91" s="113">
        <v>0</v>
      </c>
      <c r="M91" s="113">
        <v>0</v>
      </c>
      <c r="N91" s="113">
        <v>276042000</v>
      </c>
      <c r="O91" s="32"/>
      <c r="P91" s="32"/>
    </row>
    <row r="92" spans="1:80" ht="18.75" customHeight="1">
      <c r="A92" s="27" t="s">
        <v>138</v>
      </c>
      <c r="B92" s="109">
        <f t="shared" si="5"/>
        <v>276042000</v>
      </c>
      <c r="C92" s="113">
        <v>0</v>
      </c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3">
        <v>0</v>
      </c>
      <c r="K92" s="113">
        <v>0</v>
      </c>
      <c r="L92" s="113">
        <v>0</v>
      </c>
      <c r="M92" s="113">
        <v>0</v>
      </c>
      <c r="N92" s="113">
        <v>276042000</v>
      </c>
      <c r="O92" s="32"/>
      <c r="P92" s="32"/>
    </row>
    <row r="93" spans="1:80" ht="25.5" customHeight="1">
      <c r="A93" s="27" t="s">
        <v>139</v>
      </c>
      <c r="B93" s="114">
        <f t="shared" si="5"/>
        <v>276042000</v>
      </c>
      <c r="C93" s="114">
        <v>0</v>
      </c>
      <c r="D93" s="114">
        <v>0</v>
      </c>
      <c r="E93" s="114">
        <v>0</v>
      </c>
      <c r="F93" s="114">
        <v>0</v>
      </c>
      <c r="G93" s="114">
        <v>0</v>
      </c>
      <c r="H93" s="114">
        <v>0</v>
      </c>
      <c r="I93" s="114">
        <v>0</v>
      </c>
      <c r="J93" s="114">
        <v>0</v>
      </c>
      <c r="K93" s="114">
        <v>0</v>
      </c>
      <c r="L93" s="114">
        <v>0</v>
      </c>
      <c r="M93" s="114">
        <v>0</v>
      </c>
      <c r="N93" s="114">
        <v>276042000</v>
      </c>
      <c r="O93" s="32"/>
      <c r="P93" s="32"/>
    </row>
    <row r="94" spans="1:80" s="35" customFormat="1">
      <c r="A94" s="40" t="s">
        <v>144</v>
      </c>
      <c r="B94" s="114">
        <f t="shared" si="5"/>
        <v>0</v>
      </c>
      <c r="C94" s="113">
        <v>0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</row>
    <row r="95" spans="1:80" ht="18.75" customHeight="1">
      <c r="A95" s="45" t="s">
        <v>101</v>
      </c>
      <c r="B95" s="116">
        <f t="shared" si="5"/>
        <v>0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32"/>
      <c r="P95" s="32"/>
    </row>
    <row r="96" spans="1:80">
      <c r="A96" s="46" t="s">
        <v>106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24"/>
      <c r="N96" s="24"/>
      <c r="O96" s="24"/>
      <c r="P96" s="24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</row>
    <row r="97" spans="1:38">
      <c r="A97" s="46" t="s">
        <v>107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32"/>
      <c r="N97" s="32"/>
      <c r="O97" s="32"/>
      <c r="P97" s="32"/>
    </row>
    <row r="98" spans="1:38">
      <c r="A98" s="46" t="s">
        <v>97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4"/>
      <c r="N98" s="32"/>
      <c r="O98" s="32"/>
      <c r="P98" s="32"/>
    </row>
    <row r="99" spans="1:38">
      <c r="A99" s="46" t="s">
        <v>98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32"/>
      <c r="N99" s="32"/>
      <c r="O99" s="32"/>
      <c r="P99" s="32"/>
    </row>
    <row r="100" spans="1:38">
      <c r="A100" s="46"/>
      <c r="B100" s="46"/>
      <c r="C100" s="30"/>
      <c r="D100" s="46"/>
      <c r="E100" s="46"/>
      <c r="F100" s="46"/>
      <c r="G100" s="46"/>
      <c r="H100" s="46"/>
      <c r="I100" s="46"/>
      <c r="J100" s="46"/>
      <c r="K100" s="46"/>
      <c r="L100" s="46"/>
      <c r="M100" s="32"/>
      <c r="N100" s="32"/>
      <c r="O100" s="32"/>
      <c r="P100" s="32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32"/>
      <c r="N101" s="32"/>
      <c r="O101" s="32"/>
      <c r="P101" s="32"/>
      <c r="AC101" s="5"/>
      <c r="AD101" s="5"/>
      <c r="AE101" s="5"/>
      <c r="AF101" s="5"/>
      <c r="AG101" s="5"/>
      <c r="AH101" s="5"/>
      <c r="AI101" s="5"/>
      <c r="AJ101" s="5"/>
    </row>
    <row r="102" spans="1:38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32"/>
      <c r="N102" s="32"/>
      <c r="O102" s="32"/>
      <c r="P102" s="32"/>
    </row>
    <row r="103" spans="1:38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1:38">
      <c r="G104" s="29"/>
    </row>
  </sheetData>
  <mergeCells count="3">
    <mergeCell ref="A1:N1"/>
    <mergeCell ref="A2:N2"/>
    <mergeCell ref="A3:M3"/>
  </mergeCells>
  <pageMargins left="0.7" right="0.7" top="0.75" bottom="0.75" header="0.3" footer="0.3"/>
  <pageSetup orientation="portrait" r:id="rId1"/>
  <ignoredErrors>
    <ignoredError sqref="B45:B5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A101"/>
  <sheetViews>
    <sheetView topLeftCell="A94" zoomScale="112" zoomScaleNormal="112" workbookViewId="0">
      <selection activeCell="E7" sqref="E7"/>
    </sheetView>
  </sheetViews>
  <sheetFormatPr baseColWidth="10" defaultColWidth="11.44140625" defaultRowHeight="14.4"/>
  <cols>
    <col min="1" max="1" width="43.6640625" style="3" customWidth="1"/>
    <col min="2" max="14" width="12.109375" style="3" customWidth="1"/>
    <col min="15" max="79" width="16.6640625" style="3" customWidth="1"/>
    <col min="80" max="16384" width="11.44140625" style="3"/>
  </cols>
  <sheetData>
    <row r="2" spans="1:79" ht="12.75" customHeight="1">
      <c r="A2" s="64" t="s">
        <v>179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2.75" customHeight="1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>
      <c r="A4" s="66"/>
      <c r="B4" s="67"/>
      <c r="C4" s="66"/>
      <c r="D4" s="68"/>
      <c r="E4" s="68"/>
      <c r="F4" s="68"/>
      <c r="G4" s="68"/>
      <c r="H4" s="68"/>
      <c r="I4" s="68"/>
      <c r="J4" s="68"/>
      <c r="K4" s="68"/>
      <c r="L4" s="68"/>
      <c r="M4" s="68"/>
      <c r="N4" s="5"/>
      <c r="O4" s="5"/>
      <c r="P4" s="5"/>
      <c r="Q4" s="5"/>
      <c r="R4" s="5"/>
      <c r="S4" s="6"/>
      <c r="T4" s="6"/>
    </row>
    <row r="5" spans="1:79" s="73" customFormat="1" ht="12">
      <c r="A5" s="69" t="s">
        <v>173</v>
      </c>
      <c r="B5" s="70" t="s">
        <v>2</v>
      </c>
      <c r="C5" s="71" t="s">
        <v>0</v>
      </c>
      <c r="D5" s="71" t="s">
        <v>1</v>
      </c>
      <c r="E5" s="71" t="s">
        <v>5</v>
      </c>
      <c r="F5" s="71" t="s">
        <v>8</v>
      </c>
      <c r="G5" s="71" t="s">
        <v>9</v>
      </c>
      <c r="H5" s="71" t="s">
        <v>10</v>
      </c>
      <c r="I5" s="71" t="s">
        <v>11</v>
      </c>
      <c r="J5" s="71" t="s">
        <v>12</v>
      </c>
      <c r="K5" s="71" t="s">
        <v>13</v>
      </c>
      <c r="L5" s="71" t="s">
        <v>14</v>
      </c>
      <c r="M5" s="71" t="s">
        <v>15</v>
      </c>
      <c r="N5" s="71" t="s">
        <v>16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</row>
    <row r="6" spans="1:79" s="73" customFormat="1" ht="12">
      <c r="A6" s="75" t="s">
        <v>3</v>
      </c>
      <c r="B6" s="121">
        <f>SUM(C6:N6)</f>
        <v>1094745988915.8099</v>
      </c>
      <c r="C6" s="121">
        <f t="shared" ref="C6:N6" si="0">SUM(C7,C70)</f>
        <v>53104821116.769997</v>
      </c>
      <c r="D6" s="121">
        <f t="shared" si="0"/>
        <v>69772228883.259995</v>
      </c>
      <c r="E6" s="121">
        <f t="shared" si="0"/>
        <v>71666495484.799988</v>
      </c>
      <c r="F6" s="121">
        <f t="shared" si="0"/>
        <v>77428780964.970001</v>
      </c>
      <c r="G6" s="121">
        <f t="shared" si="0"/>
        <v>83532342173.380005</v>
      </c>
      <c r="H6" s="121">
        <f t="shared" si="0"/>
        <v>111402038354.42001</v>
      </c>
      <c r="I6" s="121">
        <f t="shared" si="0"/>
        <v>69393399006.720001</v>
      </c>
      <c r="J6" s="121">
        <f t="shared" si="0"/>
        <v>78725019027.940002</v>
      </c>
      <c r="K6" s="121">
        <f t="shared" si="0"/>
        <v>89880721940.699997</v>
      </c>
      <c r="L6" s="121">
        <f t="shared" si="0"/>
        <v>72350206288.12001</v>
      </c>
      <c r="M6" s="121">
        <f t="shared" si="0"/>
        <v>112605538819.86</v>
      </c>
      <c r="N6" s="121">
        <f t="shared" si="0"/>
        <v>204884396854.86996</v>
      </c>
    </row>
    <row r="7" spans="1:79" s="73" customFormat="1" ht="12">
      <c r="A7" s="75" t="s">
        <v>4</v>
      </c>
      <c r="B7" s="119">
        <f>SUM(C7:N7)</f>
        <v>985407500140.30005</v>
      </c>
      <c r="C7" s="119">
        <f t="shared" ref="C7:N7" si="1">SUM(C9,C15,C25,C35,C44,C51,C61,C66)</f>
        <v>49326996846.509995</v>
      </c>
      <c r="D7" s="119">
        <f t="shared" si="1"/>
        <v>66779504112.979996</v>
      </c>
      <c r="E7" s="119">
        <f t="shared" si="1"/>
        <v>67044151441.439987</v>
      </c>
      <c r="F7" s="119">
        <f t="shared" si="1"/>
        <v>68130841831.349998</v>
      </c>
      <c r="G7" s="119">
        <f t="shared" si="1"/>
        <v>61985088322.900009</v>
      </c>
      <c r="H7" s="119">
        <f t="shared" si="1"/>
        <v>91701329929.01001</v>
      </c>
      <c r="I7" s="119">
        <f t="shared" si="1"/>
        <v>64426257890.780006</v>
      </c>
      <c r="J7" s="119">
        <f t="shared" si="1"/>
        <v>68292697599.769997</v>
      </c>
      <c r="K7" s="119">
        <f t="shared" si="1"/>
        <v>79745998630.229996</v>
      </c>
      <c r="L7" s="119">
        <f t="shared" si="1"/>
        <v>68049673370.030014</v>
      </c>
      <c r="M7" s="119">
        <f t="shared" si="1"/>
        <v>107849264249.14</v>
      </c>
      <c r="N7" s="119">
        <f t="shared" si="1"/>
        <v>192075695916.15997</v>
      </c>
    </row>
    <row r="8" spans="1:79" s="73" customFormat="1" ht="4.5" customHeight="1">
      <c r="A8" s="75"/>
      <c r="B8" s="120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79" s="73" customFormat="1" ht="12">
      <c r="A9" s="75" t="s">
        <v>17</v>
      </c>
      <c r="B9" s="119">
        <f t="shared" ref="B9:B72" si="2">SUM(C9:N9)</f>
        <v>237130029807.19998</v>
      </c>
      <c r="C9" s="119">
        <v>15304916831.509995</v>
      </c>
      <c r="D9" s="119">
        <v>17376284020.509987</v>
      </c>
      <c r="E9" s="119">
        <v>17560271912.709999</v>
      </c>
      <c r="F9" s="119">
        <v>17333796507.169991</v>
      </c>
      <c r="G9" s="119">
        <v>17275425756.770008</v>
      </c>
      <c r="H9" s="119">
        <v>17332254904.060001</v>
      </c>
      <c r="I9" s="119">
        <v>17920679019.680004</v>
      </c>
      <c r="J9" s="119">
        <v>18538817891.719994</v>
      </c>
      <c r="K9" s="119">
        <v>18907260667.290001</v>
      </c>
      <c r="L9" s="119">
        <v>19260306632.02</v>
      </c>
      <c r="M9" s="119">
        <v>31312084663.319996</v>
      </c>
      <c r="N9" s="119">
        <v>29007931000.440006</v>
      </c>
    </row>
    <row r="10" spans="1:79">
      <c r="A10" s="76" t="s">
        <v>18</v>
      </c>
      <c r="B10" s="127">
        <f t="shared" si="2"/>
        <v>197223385620.15997</v>
      </c>
      <c r="C10" s="123">
        <v>12916980686.129995</v>
      </c>
      <c r="D10" s="123">
        <v>14336986413.589989</v>
      </c>
      <c r="E10" s="123">
        <v>14798054257.710003</v>
      </c>
      <c r="F10" s="123">
        <v>14681259053.989994</v>
      </c>
      <c r="G10" s="123">
        <v>14552837996.100012</v>
      </c>
      <c r="H10" s="123">
        <v>14586551835.119997</v>
      </c>
      <c r="I10" s="123">
        <v>15070039931.810005</v>
      </c>
      <c r="J10" s="123">
        <v>15442438837.309992</v>
      </c>
      <c r="K10" s="123">
        <v>15945666929.280006</v>
      </c>
      <c r="L10" s="123">
        <v>15771481852.850002</v>
      </c>
      <c r="M10" s="123">
        <v>26643487450.339993</v>
      </c>
      <c r="N10" s="123">
        <v>22477600375.930004</v>
      </c>
    </row>
    <row r="11" spans="1:79">
      <c r="A11" s="76" t="s">
        <v>110</v>
      </c>
      <c r="B11" s="128">
        <f t="shared" si="2"/>
        <v>13656746551.239998</v>
      </c>
      <c r="C11" s="124">
        <v>410200909.98000008</v>
      </c>
      <c r="D11" s="124">
        <v>876297933.28999984</v>
      </c>
      <c r="E11" s="124">
        <v>605732832.99000001</v>
      </c>
      <c r="F11" s="124">
        <v>551370018.83000004</v>
      </c>
      <c r="G11" s="124">
        <v>592802709.51999998</v>
      </c>
      <c r="H11" s="124">
        <v>633908075.97000003</v>
      </c>
      <c r="I11" s="124">
        <v>694794431.69000006</v>
      </c>
      <c r="J11" s="124">
        <v>880895136.0999999</v>
      </c>
      <c r="K11" s="124">
        <v>674930792.72000003</v>
      </c>
      <c r="L11" s="124">
        <v>1202612672.5100002</v>
      </c>
      <c r="M11" s="124">
        <v>2387039235.0899997</v>
      </c>
      <c r="N11" s="124">
        <v>4146161802.5499983</v>
      </c>
    </row>
    <row r="12" spans="1:79">
      <c r="A12" s="76" t="s">
        <v>20</v>
      </c>
      <c r="B12" s="127">
        <f t="shared" si="2"/>
        <v>997548945.62000012</v>
      </c>
      <c r="C12" s="123">
        <v>88559591.150000006</v>
      </c>
      <c r="D12" s="123">
        <v>89126061.13000001</v>
      </c>
      <c r="E12" s="123">
        <v>92363966.820000008</v>
      </c>
      <c r="F12" s="123">
        <v>91502648.219999999</v>
      </c>
      <c r="G12" s="123">
        <v>86160518.020000011</v>
      </c>
      <c r="H12" s="123">
        <v>83908262.360000014</v>
      </c>
      <c r="I12" s="123">
        <v>84743705.680000007</v>
      </c>
      <c r="J12" s="123">
        <v>82768091.349999994</v>
      </c>
      <c r="K12" s="123">
        <v>82749520.159999996</v>
      </c>
      <c r="L12" s="123">
        <v>86392554.860000014</v>
      </c>
      <c r="M12" s="123">
        <v>66292547.220000006</v>
      </c>
      <c r="N12" s="123">
        <v>62981478.650000006</v>
      </c>
    </row>
    <row r="13" spans="1:79">
      <c r="A13" s="76" t="s">
        <v>21</v>
      </c>
      <c r="B13" s="127">
        <f t="shared" si="2"/>
        <v>436164797.63999993</v>
      </c>
      <c r="C13" s="123">
        <v>39049964.399999999</v>
      </c>
      <c r="D13" s="123">
        <v>32510043.57</v>
      </c>
      <c r="E13" s="123">
        <v>31897040.079999998</v>
      </c>
      <c r="F13" s="123">
        <v>31907040.079999998</v>
      </c>
      <c r="G13" s="123">
        <v>32056040.079999994</v>
      </c>
      <c r="H13" s="123">
        <v>31994040.079999998</v>
      </c>
      <c r="I13" s="123">
        <v>32153040.089999996</v>
      </c>
      <c r="J13" s="123">
        <v>34021740.089999996</v>
      </c>
      <c r="K13" s="123">
        <v>57954313.579999998</v>
      </c>
      <c r="L13" s="123">
        <v>50573336.399999991</v>
      </c>
      <c r="M13" s="123">
        <v>32623341.089999996</v>
      </c>
      <c r="N13" s="123">
        <v>29424858.100000001</v>
      </c>
    </row>
    <row r="14" spans="1:79">
      <c r="A14" s="76" t="s">
        <v>22</v>
      </c>
      <c r="B14" s="127">
        <f t="shared" si="2"/>
        <v>24816183892.540005</v>
      </c>
      <c r="C14" s="123">
        <v>1850125679.849999</v>
      </c>
      <c r="D14" s="123">
        <v>2041363568.9300005</v>
      </c>
      <c r="E14" s="123">
        <v>2032223815.1100013</v>
      </c>
      <c r="F14" s="123">
        <v>1977757746.0500007</v>
      </c>
      <c r="G14" s="123">
        <v>2011568493.0500009</v>
      </c>
      <c r="H14" s="123">
        <v>1995892690.5300024</v>
      </c>
      <c r="I14" s="123">
        <v>2038947910.4099994</v>
      </c>
      <c r="J14" s="123">
        <v>2098694086.8699989</v>
      </c>
      <c r="K14" s="123">
        <v>2145959111.5500002</v>
      </c>
      <c r="L14" s="123">
        <v>2149246215.3999991</v>
      </c>
      <c r="M14" s="123">
        <v>2182642089.5800004</v>
      </c>
      <c r="N14" s="123">
        <v>2291762485.2099996</v>
      </c>
    </row>
    <row r="15" spans="1:79" s="73" customFormat="1" ht="12">
      <c r="A15" s="75" t="s">
        <v>23</v>
      </c>
      <c r="B15" s="119">
        <f t="shared" si="2"/>
        <v>61568139570.049995</v>
      </c>
      <c r="C15" s="119">
        <v>1461568655.0999999</v>
      </c>
      <c r="D15" s="119">
        <v>3534719707.4400005</v>
      </c>
      <c r="E15" s="119">
        <v>6945312367.9799967</v>
      </c>
      <c r="F15" s="119">
        <v>4515198693.4399996</v>
      </c>
      <c r="G15" s="119">
        <v>4068723563.7100005</v>
      </c>
      <c r="H15" s="119">
        <v>4475948035.2600002</v>
      </c>
      <c r="I15" s="119">
        <v>4899774524.0499983</v>
      </c>
      <c r="J15" s="119">
        <v>6228849463.5</v>
      </c>
      <c r="K15" s="119">
        <v>6364440009.1600008</v>
      </c>
      <c r="L15" s="119">
        <v>4695157128.3100004</v>
      </c>
      <c r="M15" s="119">
        <v>3595163186.9299989</v>
      </c>
      <c r="N15" s="119">
        <v>10783284235.169996</v>
      </c>
    </row>
    <row r="16" spans="1:79">
      <c r="A16" s="76" t="s">
        <v>24</v>
      </c>
      <c r="B16" s="128">
        <f t="shared" si="2"/>
        <v>6463444718.75</v>
      </c>
      <c r="C16" s="124">
        <v>177417520.52000004</v>
      </c>
      <c r="D16" s="124">
        <v>519010301.26999992</v>
      </c>
      <c r="E16" s="124">
        <v>432242786.46000004</v>
      </c>
      <c r="F16" s="124">
        <v>651802705.03999996</v>
      </c>
      <c r="G16" s="124">
        <v>333407753.38000005</v>
      </c>
      <c r="H16" s="124">
        <v>662297632.73000014</v>
      </c>
      <c r="I16" s="124">
        <v>588149144.8299998</v>
      </c>
      <c r="J16" s="124">
        <v>545236785.07999992</v>
      </c>
      <c r="K16" s="124">
        <v>507353478.50999993</v>
      </c>
      <c r="L16" s="124">
        <v>729433722.25</v>
      </c>
      <c r="M16" s="124">
        <v>650600481.53000009</v>
      </c>
      <c r="N16" s="124">
        <v>666492407.1500001</v>
      </c>
    </row>
    <row r="17" spans="1:14">
      <c r="A17" s="76" t="s">
        <v>111</v>
      </c>
      <c r="B17" s="128">
        <f t="shared" si="2"/>
        <v>3650503247.0999994</v>
      </c>
      <c r="C17" s="124">
        <v>18681765.759999998</v>
      </c>
      <c r="D17" s="124">
        <v>259177542.93000001</v>
      </c>
      <c r="E17" s="124">
        <v>224682269.22</v>
      </c>
      <c r="F17" s="124">
        <v>154982647.83999994</v>
      </c>
      <c r="G17" s="124">
        <v>115115394.90999998</v>
      </c>
      <c r="H17" s="124">
        <v>246050256.76999995</v>
      </c>
      <c r="I17" s="124">
        <v>265418138.69000003</v>
      </c>
      <c r="J17" s="124">
        <v>461393290.49999982</v>
      </c>
      <c r="K17" s="124">
        <v>180769170.19000015</v>
      </c>
      <c r="L17" s="124">
        <v>320063726.25999987</v>
      </c>
      <c r="M17" s="124">
        <v>304910782.56999999</v>
      </c>
      <c r="N17" s="124">
        <v>1099258261.4599993</v>
      </c>
    </row>
    <row r="18" spans="1:14">
      <c r="A18" s="76" t="s">
        <v>26</v>
      </c>
      <c r="B18" s="128">
        <f t="shared" si="2"/>
        <v>2822814996.5299997</v>
      </c>
      <c r="C18" s="124">
        <v>70129207.420000002</v>
      </c>
      <c r="D18" s="124">
        <v>84601941.049999997</v>
      </c>
      <c r="E18" s="124">
        <v>152675645.25</v>
      </c>
      <c r="F18" s="124">
        <v>145675501.10999998</v>
      </c>
      <c r="G18" s="124">
        <v>185268403</v>
      </c>
      <c r="H18" s="124">
        <v>210543727.69</v>
      </c>
      <c r="I18" s="124">
        <v>155331481.50999999</v>
      </c>
      <c r="J18" s="124">
        <v>300691389.19</v>
      </c>
      <c r="K18" s="124">
        <v>318105178.06999999</v>
      </c>
      <c r="L18" s="124">
        <v>169203387.81</v>
      </c>
      <c r="M18" s="124">
        <v>343327426.86000001</v>
      </c>
      <c r="N18" s="124">
        <v>687261707.56999981</v>
      </c>
    </row>
    <row r="19" spans="1:14">
      <c r="A19" s="76" t="s">
        <v>27</v>
      </c>
      <c r="B19" s="128">
        <f t="shared" si="2"/>
        <v>522263568.74999988</v>
      </c>
      <c r="C19" s="124">
        <v>5538662.540000001</v>
      </c>
      <c r="D19" s="124">
        <v>14835529.640000001</v>
      </c>
      <c r="E19" s="124">
        <v>54287055.11999999</v>
      </c>
      <c r="F19" s="124">
        <v>28955438.089999996</v>
      </c>
      <c r="G19" s="124">
        <v>26706247.43</v>
      </c>
      <c r="H19" s="124">
        <v>34854645.989999987</v>
      </c>
      <c r="I19" s="124">
        <v>39267522.409999989</v>
      </c>
      <c r="J19" s="124">
        <v>39063783.389999993</v>
      </c>
      <c r="K19" s="124">
        <v>48037197.200000003</v>
      </c>
      <c r="L19" s="124">
        <v>33436942.029999997</v>
      </c>
      <c r="M19" s="124">
        <v>35859812.469999999</v>
      </c>
      <c r="N19" s="124">
        <v>161420732.43999997</v>
      </c>
    </row>
    <row r="20" spans="1:14">
      <c r="A20" s="76" t="s">
        <v>28</v>
      </c>
      <c r="B20" s="128">
        <f t="shared" si="2"/>
        <v>5095561725.8599997</v>
      </c>
      <c r="C20" s="124">
        <v>223300905.00999987</v>
      </c>
      <c r="D20" s="124">
        <v>304369656.95999986</v>
      </c>
      <c r="E20" s="124">
        <v>390674603.67000014</v>
      </c>
      <c r="F20" s="124">
        <v>298313244.41999984</v>
      </c>
      <c r="G20" s="124">
        <v>275373748.28000009</v>
      </c>
      <c r="H20" s="124">
        <v>342360550.45000005</v>
      </c>
      <c r="I20" s="124">
        <v>368858711.24000007</v>
      </c>
      <c r="J20" s="124">
        <v>468061263.35000002</v>
      </c>
      <c r="K20" s="124">
        <v>534549444.63000029</v>
      </c>
      <c r="L20" s="124">
        <v>487683102.63000017</v>
      </c>
      <c r="M20" s="124">
        <v>465548417.88999993</v>
      </c>
      <c r="N20" s="124">
        <v>936468077.33000004</v>
      </c>
    </row>
    <row r="21" spans="1:14">
      <c r="A21" s="76" t="s">
        <v>29</v>
      </c>
      <c r="B21" s="128">
        <f t="shared" si="2"/>
        <v>4268654661.2699995</v>
      </c>
      <c r="C21" s="124">
        <v>135968822.19999999</v>
      </c>
      <c r="D21" s="124">
        <v>279910701.86999989</v>
      </c>
      <c r="E21" s="124">
        <v>488740682.11000007</v>
      </c>
      <c r="F21" s="124">
        <v>481650094.98000014</v>
      </c>
      <c r="G21" s="124">
        <v>247829089.15999994</v>
      </c>
      <c r="H21" s="124">
        <v>380308865.07999992</v>
      </c>
      <c r="I21" s="124">
        <v>312563711.99999994</v>
      </c>
      <c r="J21" s="124">
        <v>293439993.71999997</v>
      </c>
      <c r="K21" s="124">
        <v>308477025.55999994</v>
      </c>
      <c r="L21" s="124">
        <v>341152816.63</v>
      </c>
      <c r="M21" s="124">
        <v>382827255.91000009</v>
      </c>
      <c r="N21" s="124">
        <v>615785602.05000019</v>
      </c>
    </row>
    <row r="22" spans="1:14" ht="27.75" customHeight="1">
      <c r="A22" s="76" t="s">
        <v>31</v>
      </c>
      <c r="B22" s="128">
        <f t="shared" si="2"/>
        <v>5131359643.7399998</v>
      </c>
      <c r="C22" s="124">
        <v>31102719.490000002</v>
      </c>
      <c r="D22" s="124">
        <v>42320198.090000004</v>
      </c>
      <c r="E22" s="124">
        <v>219126470.04000005</v>
      </c>
      <c r="F22" s="124">
        <v>211640209.75999999</v>
      </c>
      <c r="G22" s="124">
        <v>197910377.39999995</v>
      </c>
      <c r="H22" s="124">
        <v>267150646.51999995</v>
      </c>
      <c r="I22" s="124">
        <v>136547965.78000003</v>
      </c>
      <c r="J22" s="124">
        <v>249131859.80999994</v>
      </c>
      <c r="K22" s="124">
        <v>296761978.95999998</v>
      </c>
      <c r="L22" s="124">
        <v>241591180.20999995</v>
      </c>
      <c r="M22" s="124">
        <v>197739822.61999997</v>
      </c>
      <c r="N22" s="124">
        <v>3040336215.0600004</v>
      </c>
    </row>
    <row r="23" spans="1:14">
      <c r="A23" s="76" t="s">
        <v>32</v>
      </c>
      <c r="B23" s="128">
        <f t="shared" si="2"/>
        <v>10375321183.659996</v>
      </c>
      <c r="C23" s="124">
        <v>154429365.90999997</v>
      </c>
      <c r="D23" s="124">
        <v>223409207.41999996</v>
      </c>
      <c r="E23" s="124">
        <v>637535773.78999996</v>
      </c>
      <c r="F23" s="124">
        <v>465057594.6099999</v>
      </c>
      <c r="G23" s="124">
        <v>723377764.78000009</v>
      </c>
      <c r="H23" s="124">
        <v>685886285.04000008</v>
      </c>
      <c r="I23" s="124">
        <v>703656751.58999991</v>
      </c>
      <c r="J23" s="124">
        <v>1250157006.47</v>
      </c>
      <c r="K23" s="124">
        <v>553306831.27999997</v>
      </c>
      <c r="L23" s="124">
        <v>1082927463.03</v>
      </c>
      <c r="M23" s="124">
        <v>785231039.8499999</v>
      </c>
      <c r="N23" s="124">
        <v>3110346099.8899984</v>
      </c>
    </row>
    <row r="24" spans="1:14">
      <c r="A24" s="76" t="s">
        <v>33</v>
      </c>
      <c r="B24" s="128">
        <f t="shared" si="2"/>
        <v>23238215824.389999</v>
      </c>
      <c r="C24" s="124">
        <v>644999686.25</v>
      </c>
      <c r="D24" s="124">
        <v>1807084628.21</v>
      </c>
      <c r="E24" s="124">
        <v>4345347082.3199968</v>
      </c>
      <c r="F24" s="124">
        <v>2077121257.5899994</v>
      </c>
      <c r="G24" s="124">
        <v>1963734785.3700016</v>
      </c>
      <c r="H24" s="124">
        <v>1646495424.9900002</v>
      </c>
      <c r="I24" s="124">
        <v>2329981095.9999995</v>
      </c>
      <c r="J24" s="124">
        <v>2621674091.9899993</v>
      </c>
      <c r="K24" s="124">
        <v>3617079704.7600007</v>
      </c>
      <c r="L24" s="124">
        <v>1289664787.4600005</v>
      </c>
      <c r="M24" s="124">
        <v>429118147.2299999</v>
      </c>
      <c r="N24" s="124">
        <v>465915132.22000009</v>
      </c>
    </row>
    <row r="25" spans="1:14" s="73" customFormat="1" ht="12">
      <c r="A25" s="75" t="s">
        <v>34</v>
      </c>
      <c r="B25" s="119">
        <f t="shared" si="2"/>
        <v>51732821356.269989</v>
      </c>
      <c r="C25" s="119">
        <v>658946410.22000003</v>
      </c>
      <c r="D25" s="119">
        <v>5639640435.999999</v>
      </c>
      <c r="E25" s="119">
        <v>1601680402.2100003</v>
      </c>
      <c r="F25" s="119">
        <v>9877954345.2599964</v>
      </c>
      <c r="G25" s="119">
        <v>2920023952.1899996</v>
      </c>
      <c r="H25" s="119">
        <v>2068359346.1800001</v>
      </c>
      <c r="I25" s="119">
        <v>6642872137.9399986</v>
      </c>
      <c r="J25" s="119">
        <v>3787222596.8100014</v>
      </c>
      <c r="K25" s="119">
        <v>3769593902.3699975</v>
      </c>
      <c r="L25" s="119">
        <v>2731448587.9699998</v>
      </c>
      <c r="M25" s="119">
        <v>3551751820.4699998</v>
      </c>
      <c r="N25" s="119">
        <v>8483327418.6499968</v>
      </c>
    </row>
    <row r="26" spans="1:14">
      <c r="A26" s="76" t="s">
        <v>35</v>
      </c>
      <c r="B26" s="128">
        <f t="shared" si="2"/>
        <v>6646621454.3800001</v>
      </c>
      <c r="C26" s="124">
        <v>164584660.34999993</v>
      </c>
      <c r="D26" s="124">
        <v>356478899.04999989</v>
      </c>
      <c r="E26" s="124">
        <v>337120586.62000012</v>
      </c>
      <c r="F26" s="124">
        <v>230160117.00000006</v>
      </c>
      <c r="G26" s="124">
        <v>261174898.77000004</v>
      </c>
      <c r="H26" s="124">
        <v>302670706.47999996</v>
      </c>
      <c r="I26" s="124">
        <v>306863848.84000003</v>
      </c>
      <c r="J26" s="124">
        <v>502923731.44000006</v>
      </c>
      <c r="K26" s="124">
        <v>509867853.02000004</v>
      </c>
      <c r="L26" s="124">
        <v>729789035.07999992</v>
      </c>
      <c r="M26" s="124">
        <v>673056650.18999982</v>
      </c>
      <c r="N26" s="124">
        <v>2271930467.54</v>
      </c>
    </row>
    <row r="27" spans="1:14">
      <c r="A27" s="76" t="s">
        <v>36</v>
      </c>
      <c r="B27" s="128">
        <f t="shared" si="2"/>
        <v>1502947030.3100002</v>
      </c>
      <c r="C27" s="124">
        <v>93849079.99000001</v>
      </c>
      <c r="D27" s="124">
        <v>94454209.900000006</v>
      </c>
      <c r="E27" s="124">
        <v>97038069.689999983</v>
      </c>
      <c r="F27" s="124">
        <v>61673913.610000007</v>
      </c>
      <c r="G27" s="124">
        <v>65029304.149999999</v>
      </c>
      <c r="H27" s="124">
        <v>92705459.159999996</v>
      </c>
      <c r="I27" s="124">
        <v>35512060.340000004</v>
      </c>
      <c r="J27" s="124">
        <v>52998713.329999983</v>
      </c>
      <c r="K27" s="124">
        <v>137633224.14000002</v>
      </c>
      <c r="L27" s="124">
        <v>83362499.360000014</v>
      </c>
      <c r="M27" s="124">
        <v>189461908.65000001</v>
      </c>
      <c r="N27" s="124">
        <v>499228587.99000007</v>
      </c>
    </row>
    <row r="28" spans="1:14">
      <c r="A28" s="76" t="s">
        <v>37</v>
      </c>
      <c r="B28" s="128">
        <f t="shared" si="2"/>
        <v>1211373883.0099998</v>
      </c>
      <c r="C28" s="124">
        <v>51545128.149999984</v>
      </c>
      <c r="D28" s="124">
        <v>92200631.75999999</v>
      </c>
      <c r="E28" s="124">
        <v>100607579.78999999</v>
      </c>
      <c r="F28" s="124">
        <v>140431920.38999999</v>
      </c>
      <c r="G28" s="124">
        <v>68106396.579999998</v>
      </c>
      <c r="H28" s="124">
        <v>65457578.030000009</v>
      </c>
      <c r="I28" s="124">
        <v>97640189.539999992</v>
      </c>
      <c r="J28" s="124">
        <v>76991536.120000005</v>
      </c>
      <c r="K28" s="124">
        <v>106318377.31999998</v>
      </c>
      <c r="L28" s="124">
        <v>96899789.909999996</v>
      </c>
      <c r="M28" s="124">
        <v>61392580.300000004</v>
      </c>
      <c r="N28" s="124">
        <v>253782175.12000003</v>
      </c>
    </row>
    <row r="29" spans="1:14">
      <c r="A29" s="76" t="s">
        <v>38</v>
      </c>
      <c r="B29" s="128">
        <f t="shared" si="2"/>
        <v>29617603423.069996</v>
      </c>
      <c r="C29" s="124">
        <v>79214841.489999995</v>
      </c>
      <c r="D29" s="124">
        <v>4370528203.1300001</v>
      </c>
      <c r="E29" s="124">
        <v>307830785.53000003</v>
      </c>
      <c r="F29" s="124">
        <v>8716601659.0599995</v>
      </c>
      <c r="G29" s="124">
        <v>1831817841.0800004</v>
      </c>
      <c r="H29" s="124">
        <v>620700132.90999985</v>
      </c>
      <c r="I29" s="124">
        <v>5137778609.0799999</v>
      </c>
      <c r="J29" s="124">
        <v>1903140896.9299998</v>
      </c>
      <c r="K29" s="124">
        <v>1993010053.9599998</v>
      </c>
      <c r="L29" s="124">
        <v>1047155074.4200001</v>
      </c>
      <c r="M29" s="124">
        <v>954862773.59000003</v>
      </c>
      <c r="N29" s="124">
        <v>2654962551.8900003</v>
      </c>
    </row>
    <row r="30" spans="1:14">
      <c r="A30" s="76" t="s">
        <v>39</v>
      </c>
      <c r="B30" s="128">
        <f t="shared" si="2"/>
        <v>491684597.74000001</v>
      </c>
      <c r="C30" s="124">
        <v>7095112.2899999991</v>
      </c>
      <c r="D30" s="124">
        <v>17496590.59</v>
      </c>
      <c r="E30" s="124">
        <v>56068214.179999992</v>
      </c>
      <c r="F30" s="124">
        <v>32588069.509999998</v>
      </c>
      <c r="G30" s="124">
        <v>43776449.039999992</v>
      </c>
      <c r="H30" s="124">
        <v>30944140.369999997</v>
      </c>
      <c r="I30" s="124">
        <v>23637436.309999995</v>
      </c>
      <c r="J30" s="124">
        <v>37757539.689999998</v>
      </c>
      <c r="K30" s="124">
        <v>49118176.279999994</v>
      </c>
      <c r="L30" s="124">
        <v>35203466.36999999</v>
      </c>
      <c r="M30" s="124">
        <v>35527951.130000018</v>
      </c>
      <c r="N30" s="124">
        <v>122471451.98000002</v>
      </c>
    </row>
    <row r="31" spans="1:14">
      <c r="A31" s="76" t="s">
        <v>40</v>
      </c>
      <c r="B31" s="128">
        <f t="shared" si="2"/>
        <v>283478876.97999996</v>
      </c>
      <c r="C31" s="124">
        <v>2248324.29</v>
      </c>
      <c r="D31" s="124">
        <v>5774612.25</v>
      </c>
      <c r="E31" s="124">
        <v>18202865.989999998</v>
      </c>
      <c r="F31" s="124">
        <v>11088558.300000001</v>
      </c>
      <c r="G31" s="124">
        <v>14339068.940000001</v>
      </c>
      <c r="H31" s="124">
        <v>18082758.869999997</v>
      </c>
      <c r="I31" s="124">
        <v>19234555.109999996</v>
      </c>
      <c r="J31" s="124">
        <v>17183739.390000001</v>
      </c>
      <c r="K31" s="124">
        <v>42442169.640000001</v>
      </c>
      <c r="L31" s="124">
        <v>26315538.949999999</v>
      </c>
      <c r="M31" s="124">
        <v>19999944.589999996</v>
      </c>
      <c r="N31" s="124">
        <v>88566740.660000011</v>
      </c>
    </row>
    <row r="32" spans="1:14" ht="27.75" customHeight="1">
      <c r="A32" s="76" t="s">
        <v>41</v>
      </c>
      <c r="B32" s="128">
        <f t="shared" si="2"/>
        <v>6853996776.8699999</v>
      </c>
      <c r="C32" s="124">
        <v>174930870.59999999</v>
      </c>
      <c r="D32" s="124">
        <v>435736325.39000005</v>
      </c>
      <c r="E32" s="124">
        <v>380594211.84999996</v>
      </c>
      <c r="F32" s="124">
        <v>298454071.04999995</v>
      </c>
      <c r="G32" s="124">
        <v>387962208.32999998</v>
      </c>
      <c r="H32" s="124">
        <v>556457714.72000015</v>
      </c>
      <c r="I32" s="124">
        <v>592475612.8900001</v>
      </c>
      <c r="J32" s="124">
        <v>543036045.27999997</v>
      </c>
      <c r="K32" s="124">
        <v>497082007.88</v>
      </c>
      <c r="L32" s="124">
        <v>458620205.6699999</v>
      </c>
      <c r="M32" s="124">
        <v>1138352936.0899999</v>
      </c>
      <c r="N32" s="124">
        <v>1390294567.1199999</v>
      </c>
    </row>
    <row r="33" spans="1:14" ht="24">
      <c r="A33" s="76" t="s">
        <v>169</v>
      </c>
      <c r="B33" s="129">
        <f t="shared" si="2"/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</row>
    <row r="34" spans="1:14">
      <c r="A34" s="76" t="s">
        <v>160</v>
      </c>
      <c r="B34" s="128">
        <f t="shared" si="2"/>
        <v>5125115313.9099998</v>
      </c>
      <c r="C34" s="124">
        <v>85478393.059999987</v>
      </c>
      <c r="D34" s="124">
        <v>266970963.92999998</v>
      </c>
      <c r="E34" s="124">
        <v>304218088.55999994</v>
      </c>
      <c r="F34" s="124">
        <v>386956036.33999985</v>
      </c>
      <c r="G34" s="124">
        <v>247817785.3000001</v>
      </c>
      <c r="H34" s="124">
        <v>381340855.6400001</v>
      </c>
      <c r="I34" s="124">
        <v>429729825.82999986</v>
      </c>
      <c r="J34" s="124">
        <v>653190394.63</v>
      </c>
      <c r="K34" s="124">
        <v>434122040.12999994</v>
      </c>
      <c r="L34" s="124">
        <v>254102978.21000004</v>
      </c>
      <c r="M34" s="124">
        <v>479097075.93000001</v>
      </c>
      <c r="N34" s="124">
        <v>1202090876.3500001</v>
      </c>
    </row>
    <row r="35" spans="1:14" s="73" customFormat="1" ht="12">
      <c r="A35" s="75" t="s">
        <v>43</v>
      </c>
      <c r="B35" s="119">
        <f t="shared" si="2"/>
        <v>358426821508.85004</v>
      </c>
      <c r="C35" s="119">
        <v>18785145173.919998</v>
      </c>
      <c r="D35" s="119">
        <v>24476613599.510006</v>
      </c>
      <c r="E35" s="119">
        <v>24214354552.319996</v>
      </c>
      <c r="F35" s="119">
        <v>25375468934.210007</v>
      </c>
      <c r="G35" s="119">
        <v>22300336688.430008</v>
      </c>
      <c r="H35" s="119">
        <v>23578675673.270004</v>
      </c>
      <c r="I35" s="119">
        <v>19343797597.120007</v>
      </c>
      <c r="J35" s="119">
        <v>25763503660.490002</v>
      </c>
      <c r="K35" s="119">
        <v>29633523903.649998</v>
      </c>
      <c r="L35" s="119">
        <v>28324714410.360008</v>
      </c>
      <c r="M35" s="119">
        <v>39765946905.869995</v>
      </c>
      <c r="N35" s="119">
        <v>76864740409.700012</v>
      </c>
    </row>
    <row r="36" spans="1:14">
      <c r="A36" s="76" t="s">
        <v>44</v>
      </c>
      <c r="B36" s="128">
        <f t="shared" si="2"/>
        <v>130483035768.70999</v>
      </c>
      <c r="C36" s="124">
        <v>9334838196.5699997</v>
      </c>
      <c r="D36" s="124">
        <v>8763377732.1200008</v>
      </c>
      <c r="E36" s="124">
        <v>8087865926.6099987</v>
      </c>
      <c r="F36" s="124">
        <v>8576743587.7900009</v>
      </c>
      <c r="G36" s="124">
        <v>7142924380.6300001</v>
      </c>
      <c r="H36" s="124">
        <v>7211674143.4400015</v>
      </c>
      <c r="I36" s="124">
        <v>4573740287.4000006</v>
      </c>
      <c r="J36" s="124">
        <v>7509135319.2399998</v>
      </c>
      <c r="K36" s="124">
        <v>9212167989.1900005</v>
      </c>
      <c r="L36" s="124">
        <v>8404254027.3700018</v>
      </c>
      <c r="M36" s="124">
        <v>12336314736.450001</v>
      </c>
      <c r="N36" s="124">
        <v>39329999441.899994</v>
      </c>
    </row>
    <row r="37" spans="1:14" ht="13.5" customHeight="1">
      <c r="A37" s="76" t="s">
        <v>45</v>
      </c>
      <c r="B37" s="128">
        <f t="shared" si="2"/>
        <v>121022283114.91003</v>
      </c>
      <c r="C37" s="124">
        <v>7480222930.4000006</v>
      </c>
      <c r="D37" s="124">
        <v>8006627364.4900017</v>
      </c>
      <c r="E37" s="124">
        <v>9567256319.9400005</v>
      </c>
      <c r="F37" s="124">
        <v>8538235976.5199995</v>
      </c>
      <c r="G37" s="124">
        <v>7897480157.0199995</v>
      </c>
      <c r="H37" s="124">
        <v>9279353375.5400009</v>
      </c>
      <c r="I37" s="124">
        <v>9541717842.6300011</v>
      </c>
      <c r="J37" s="124">
        <v>9737088234.3200016</v>
      </c>
      <c r="K37" s="124">
        <v>9579023691.2000008</v>
      </c>
      <c r="L37" s="124">
        <v>10517301650.500004</v>
      </c>
      <c r="M37" s="124">
        <v>12575932282.810005</v>
      </c>
      <c r="N37" s="124">
        <v>18302043289.540001</v>
      </c>
    </row>
    <row r="38" spans="1:14" ht="16.5" customHeight="1">
      <c r="A38" s="76" t="s">
        <v>48</v>
      </c>
      <c r="B38" s="128">
        <f t="shared" si="2"/>
        <v>13268520314.92</v>
      </c>
      <c r="C38" s="124">
        <v>1017265314</v>
      </c>
      <c r="D38" s="124">
        <v>1080843716.6400001</v>
      </c>
      <c r="E38" s="124">
        <v>1021952738.91</v>
      </c>
      <c r="F38" s="124">
        <v>1001135653.0699999</v>
      </c>
      <c r="G38" s="124">
        <v>1129178987.1900001</v>
      </c>
      <c r="H38" s="124">
        <v>1021302738.91</v>
      </c>
      <c r="I38" s="124">
        <v>1075860221.46</v>
      </c>
      <c r="J38" s="124">
        <v>1049505294.6800002</v>
      </c>
      <c r="K38" s="124">
        <v>1049089110.4899999</v>
      </c>
      <c r="L38" s="124">
        <v>1044529024.08</v>
      </c>
      <c r="M38" s="124">
        <v>1712460025.4299998</v>
      </c>
      <c r="N38" s="124">
        <v>1065397490.0600001</v>
      </c>
    </row>
    <row r="39" spans="1:14" ht="24">
      <c r="A39" s="76" t="s">
        <v>112</v>
      </c>
      <c r="B39" s="128">
        <f t="shared" si="2"/>
        <v>56436721803.070015</v>
      </c>
      <c r="C39" s="124">
        <v>309412276.68000001</v>
      </c>
      <c r="D39" s="124">
        <v>5580755297.2399998</v>
      </c>
      <c r="E39" s="124">
        <v>4009761014.2000003</v>
      </c>
      <c r="F39" s="124">
        <v>5712467214.4200001</v>
      </c>
      <c r="G39" s="124">
        <v>3441064346.6900005</v>
      </c>
      <c r="H39" s="124">
        <v>3446316647.48</v>
      </c>
      <c r="I39" s="124">
        <v>2642081779.9000001</v>
      </c>
      <c r="J39" s="124">
        <v>4971202008.2300005</v>
      </c>
      <c r="K39" s="124">
        <v>6161514749.0799999</v>
      </c>
      <c r="L39" s="124">
        <v>5839875475.2299995</v>
      </c>
      <c r="M39" s="124">
        <v>7274330995.1800003</v>
      </c>
      <c r="N39" s="124">
        <v>7047939998.7400045</v>
      </c>
    </row>
    <row r="40" spans="1:14" ht="24">
      <c r="A40" s="76" t="s">
        <v>50</v>
      </c>
      <c r="B40" s="128">
        <f t="shared" si="2"/>
        <v>1248669113.0900002</v>
      </c>
      <c r="C40" s="124">
        <v>53626113.310000002</v>
      </c>
      <c r="D40" s="124">
        <v>143992876.31</v>
      </c>
      <c r="E40" s="124">
        <v>54168113.310000002</v>
      </c>
      <c r="F40" s="124">
        <v>35555373.379999995</v>
      </c>
      <c r="G40" s="124">
        <v>71921944.859999999</v>
      </c>
      <c r="H40" s="124">
        <v>35364268.229999997</v>
      </c>
      <c r="I40" s="124">
        <v>73926129.309999987</v>
      </c>
      <c r="J40" s="124">
        <v>54168113.309999995</v>
      </c>
      <c r="K40" s="124">
        <v>54168113.309999995</v>
      </c>
      <c r="L40" s="124">
        <v>284410097.31</v>
      </c>
      <c r="M40" s="124">
        <v>95860964.629999995</v>
      </c>
      <c r="N40" s="124">
        <v>291507005.81999999</v>
      </c>
    </row>
    <row r="41" spans="1:14">
      <c r="A41" s="76" t="s">
        <v>6</v>
      </c>
      <c r="B41" s="128">
        <f t="shared" si="2"/>
        <v>15091273540.01</v>
      </c>
      <c r="C41" s="124">
        <v>0</v>
      </c>
      <c r="D41" s="124">
        <v>0</v>
      </c>
      <c r="E41" s="124">
        <v>229146564.72000003</v>
      </c>
      <c r="F41" s="124">
        <v>29147480.920000002</v>
      </c>
      <c r="G41" s="124">
        <v>501221846.98999995</v>
      </c>
      <c r="H41" s="124">
        <v>523556666.06</v>
      </c>
      <c r="I41" s="124">
        <v>8164755.7499999991</v>
      </c>
      <c r="J41" s="124">
        <v>1445721267.79</v>
      </c>
      <c r="K41" s="124">
        <v>761451147.99000001</v>
      </c>
      <c r="L41" s="124">
        <v>782976516.04999995</v>
      </c>
      <c r="M41" s="124">
        <v>4136767221.8400002</v>
      </c>
      <c r="N41" s="124">
        <v>6673120071.8999996</v>
      </c>
    </row>
    <row r="42" spans="1:14">
      <c r="A42" s="76" t="s">
        <v>46</v>
      </c>
      <c r="B42" s="128">
        <f t="shared" si="2"/>
        <v>1363324674.4300001</v>
      </c>
      <c r="C42" s="124">
        <v>25031976.25</v>
      </c>
      <c r="D42" s="124">
        <v>31817006.169999998</v>
      </c>
      <c r="E42" s="124">
        <v>109506753.19000001</v>
      </c>
      <c r="F42" s="124">
        <v>135307057.59</v>
      </c>
      <c r="G42" s="124">
        <v>31554338.910000004</v>
      </c>
      <c r="H42" s="124">
        <v>78198198.969999999</v>
      </c>
      <c r="I42" s="124">
        <v>17842869.350000001</v>
      </c>
      <c r="J42" s="124">
        <v>42576920.229999997</v>
      </c>
      <c r="K42" s="124">
        <v>406204438.30999994</v>
      </c>
      <c r="L42" s="124">
        <v>22409757.039999999</v>
      </c>
      <c r="M42" s="124">
        <v>252976203.44</v>
      </c>
      <c r="N42" s="124">
        <v>209899154.97999996</v>
      </c>
    </row>
    <row r="43" spans="1:14" ht="13.5" customHeight="1">
      <c r="A43" s="76" t="s">
        <v>113</v>
      </c>
      <c r="B43" s="128">
        <f t="shared" si="2"/>
        <v>19512993179.710003</v>
      </c>
      <c r="C43" s="124">
        <v>564748366.71000004</v>
      </c>
      <c r="D43" s="124">
        <v>869199606.54000008</v>
      </c>
      <c r="E43" s="124">
        <v>1134697121.4400003</v>
      </c>
      <c r="F43" s="124">
        <v>1346876590.5200002</v>
      </c>
      <c r="G43" s="124">
        <v>2084990686.1399996</v>
      </c>
      <c r="H43" s="124">
        <v>1982909634.6400006</v>
      </c>
      <c r="I43" s="124">
        <v>1410463711.3200002</v>
      </c>
      <c r="J43" s="124">
        <v>954106502.69000006</v>
      </c>
      <c r="K43" s="124">
        <v>2409904664.0799999</v>
      </c>
      <c r="L43" s="124">
        <v>1428957862.78</v>
      </c>
      <c r="M43" s="124">
        <v>1381304476.0900002</v>
      </c>
      <c r="N43" s="124">
        <v>3944833956.7599998</v>
      </c>
    </row>
    <row r="44" spans="1:14" s="73" customFormat="1" ht="12">
      <c r="A44" s="75" t="s">
        <v>51</v>
      </c>
      <c r="B44" s="119">
        <f t="shared" si="2"/>
        <v>69453345122.910004</v>
      </c>
      <c r="C44" s="119">
        <v>657780459</v>
      </c>
      <c r="D44" s="119">
        <v>1649433873.3</v>
      </c>
      <c r="E44" s="119">
        <v>4668645712.1399994</v>
      </c>
      <c r="F44" s="119">
        <v>2135653225.6699998</v>
      </c>
      <c r="G44" s="119">
        <v>3655151355.8799996</v>
      </c>
      <c r="H44" s="119">
        <v>3240621935.6499996</v>
      </c>
      <c r="I44" s="119">
        <v>1503632034.4199998</v>
      </c>
      <c r="J44" s="119">
        <v>2536291828.3400002</v>
      </c>
      <c r="K44" s="119">
        <v>3724831316.9299998</v>
      </c>
      <c r="L44" s="119">
        <v>4590582774.4700003</v>
      </c>
      <c r="M44" s="119">
        <v>9187354322.2900009</v>
      </c>
      <c r="N44" s="119">
        <v>31903366284.82</v>
      </c>
    </row>
    <row r="45" spans="1:14">
      <c r="A45" s="76" t="s">
        <v>53</v>
      </c>
      <c r="B45" s="128">
        <f t="shared" si="2"/>
        <v>1626778983.48</v>
      </c>
      <c r="C45" s="124">
        <v>0</v>
      </c>
      <c r="D45" s="124">
        <v>1594574.81</v>
      </c>
      <c r="E45" s="124">
        <v>187450447.59999999</v>
      </c>
      <c r="F45" s="124">
        <v>40066686.560000002</v>
      </c>
      <c r="G45" s="124">
        <v>228176001.59999999</v>
      </c>
      <c r="H45" s="124">
        <v>116974305.06</v>
      </c>
      <c r="I45" s="124">
        <v>12208312.109999999</v>
      </c>
      <c r="J45" s="124">
        <v>226145589.72</v>
      </c>
      <c r="K45" s="124">
        <v>22773359.600000001</v>
      </c>
      <c r="L45" s="124">
        <v>120093102.48999999</v>
      </c>
      <c r="M45" s="124">
        <v>52192147.060000002</v>
      </c>
      <c r="N45" s="124">
        <v>619104456.87</v>
      </c>
    </row>
    <row r="46" spans="1:14" ht="14.25" customHeight="1">
      <c r="A46" s="76" t="s">
        <v>54</v>
      </c>
      <c r="B46" s="128">
        <f t="shared" si="2"/>
        <v>10817614715.82</v>
      </c>
      <c r="C46" s="124">
        <v>0</v>
      </c>
      <c r="D46" s="124">
        <v>212535445.06999999</v>
      </c>
      <c r="E46" s="124">
        <v>172528588.32999998</v>
      </c>
      <c r="F46" s="124">
        <v>695853819.63999999</v>
      </c>
      <c r="G46" s="124">
        <v>293009628.56999999</v>
      </c>
      <c r="H46" s="124">
        <v>793557562.98000002</v>
      </c>
      <c r="I46" s="124">
        <v>197676935.26000002</v>
      </c>
      <c r="J46" s="124">
        <v>168811124.99000001</v>
      </c>
      <c r="K46" s="124">
        <v>1249795189.25</v>
      </c>
      <c r="L46" s="124">
        <v>869120921.78999996</v>
      </c>
      <c r="M46" s="124">
        <v>1617818159.4900002</v>
      </c>
      <c r="N46" s="124">
        <v>4546907340.4499998</v>
      </c>
    </row>
    <row r="47" spans="1:14" ht="14.25" customHeight="1">
      <c r="A47" s="76" t="s">
        <v>55</v>
      </c>
      <c r="B47" s="128">
        <f t="shared" si="2"/>
        <v>10434508171.66</v>
      </c>
      <c r="C47" s="124">
        <v>657780459</v>
      </c>
      <c r="D47" s="124">
        <v>742322059</v>
      </c>
      <c r="E47" s="124">
        <v>660529957</v>
      </c>
      <c r="F47" s="124">
        <v>627340623</v>
      </c>
      <c r="G47" s="124">
        <v>763294360.18000019</v>
      </c>
      <c r="H47" s="124">
        <v>665183579.26999986</v>
      </c>
      <c r="I47" s="124">
        <v>698879087.32000005</v>
      </c>
      <c r="J47" s="124">
        <v>766354224.31000006</v>
      </c>
      <c r="K47" s="124">
        <v>954535430.37</v>
      </c>
      <c r="L47" s="124">
        <v>712276104.80000007</v>
      </c>
      <c r="M47" s="124">
        <v>1033960889.0299999</v>
      </c>
      <c r="N47" s="124">
        <v>2152051398.3800001</v>
      </c>
    </row>
    <row r="48" spans="1:14" ht="14.25" customHeight="1">
      <c r="A48" s="76" t="s">
        <v>56</v>
      </c>
      <c r="B48" s="128">
        <f t="shared" si="2"/>
        <v>43672715089.310005</v>
      </c>
      <c r="C48" s="124">
        <v>0</v>
      </c>
      <c r="D48" s="124">
        <v>666993366.66999996</v>
      </c>
      <c r="E48" s="124">
        <v>1898414445.8899996</v>
      </c>
      <c r="F48" s="124">
        <v>444771144.44999999</v>
      </c>
      <c r="G48" s="124">
        <v>2260369938.8799996</v>
      </c>
      <c r="H48" s="124">
        <v>1664906488.3399999</v>
      </c>
      <c r="I48" s="124">
        <v>592791270.02999985</v>
      </c>
      <c r="J48" s="124">
        <v>1374980889.3199999</v>
      </c>
      <c r="K48" s="124">
        <v>1435605417.71</v>
      </c>
      <c r="L48" s="124">
        <v>2889092645.3900003</v>
      </c>
      <c r="M48" s="124">
        <v>6483383126.7100019</v>
      </c>
      <c r="N48" s="124">
        <v>23961406355.920002</v>
      </c>
    </row>
    <row r="49" spans="1:14">
      <c r="A49" s="76" t="s">
        <v>168</v>
      </c>
      <c r="B49" s="128">
        <f t="shared" si="2"/>
        <v>1615601256.79</v>
      </c>
      <c r="C49" s="124">
        <v>0</v>
      </c>
      <c r="D49" s="124">
        <v>0</v>
      </c>
      <c r="E49" s="124">
        <v>1615601256.79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</row>
    <row r="50" spans="1:14">
      <c r="A50" s="76" t="s">
        <v>167</v>
      </c>
      <c r="B50" s="128">
        <f t="shared" si="2"/>
        <v>1286126905.8499999</v>
      </c>
      <c r="C50" s="124">
        <v>0</v>
      </c>
      <c r="D50" s="124">
        <v>25988427.75</v>
      </c>
      <c r="E50" s="124">
        <v>134121016.52999999</v>
      </c>
      <c r="F50" s="124">
        <v>327620952.01999998</v>
      </c>
      <c r="G50" s="124">
        <v>110301426.65000001</v>
      </c>
      <c r="H50" s="124">
        <v>0</v>
      </c>
      <c r="I50" s="124">
        <v>2076429.6999999997</v>
      </c>
      <c r="J50" s="124">
        <v>0</v>
      </c>
      <c r="K50" s="124">
        <v>62121920</v>
      </c>
      <c r="L50" s="124">
        <v>0</v>
      </c>
      <c r="M50" s="124">
        <v>0</v>
      </c>
      <c r="N50" s="124">
        <v>623896733.20000005</v>
      </c>
    </row>
    <row r="51" spans="1:14" s="73" customFormat="1" ht="12">
      <c r="A51" s="75" t="s">
        <v>59</v>
      </c>
      <c r="B51" s="119">
        <f t="shared" si="2"/>
        <v>20225464447.32</v>
      </c>
      <c r="C51" s="119">
        <v>78405177.049999982</v>
      </c>
      <c r="D51" s="119">
        <v>83320308.929999992</v>
      </c>
      <c r="E51" s="119">
        <v>2056552530.250001</v>
      </c>
      <c r="F51" s="119">
        <v>1609005074.0499995</v>
      </c>
      <c r="G51" s="119">
        <v>317626678.42000008</v>
      </c>
      <c r="H51" s="119">
        <v>1405867096.6799998</v>
      </c>
      <c r="I51" s="119">
        <v>990418440.99999964</v>
      </c>
      <c r="J51" s="119">
        <v>788772468.51999986</v>
      </c>
      <c r="K51" s="119">
        <v>1465557018.9999998</v>
      </c>
      <c r="L51" s="119">
        <v>1821704460.8700001</v>
      </c>
      <c r="M51" s="119">
        <v>2254880153.5900002</v>
      </c>
      <c r="N51" s="119">
        <v>7353355038.96</v>
      </c>
    </row>
    <row r="52" spans="1:14">
      <c r="A52" s="76" t="s">
        <v>60</v>
      </c>
      <c r="B52" s="128">
        <f t="shared" si="2"/>
        <v>10667171208.84</v>
      </c>
      <c r="C52" s="124">
        <v>36173376.769999996</v>
      </c>
      <c r="D52" s="124">
        <v>38458908.480000004</v>
      </c>
      <c r="E52" s="124">
        <v>1917093221.7400002</v>
      </c>
      <c r="F52" s="124">
        <v>1478991007</v>
      </c>
      <c r="G52" s="124">
        <v>193618892.43000007</v>
      </c>
      <c r="H52" s="124">
        <v>922151540.19999993</v>
      </c>
      <c r="I52" s="124">
        <v>758782535.1099999</v>
      </c>
      <c r="J52" s="124">
        <v>418078536.54999989</v>
      </c>
      <c r="K52" s="124">
        <v>873645044.96999991</v>
      </c>
      <c r="L52" s="124">
        <v>828965110.24000001</v>
      </c>
      <c r="M52" s="124">
        <v>829776297.14999998</v>
      </c>
      <c r="N52" s="124">
        <v>2371436738.2000003</v>
      </c>
    </row>
    <row r="53" spans="1:14">
      <c r="A53" s="77" t="s">
        <v>61</v>
      </c>
      <c r="B53" s="128">
        <f t="shared" si="2"/>
        <v>127431056.88</v>
      </c>
      <c r="C53" s="124">
        <v>1367224.49</v>
      </c>
      <c r="D53" s="124">
        <v>1554522.85</v>
      </c>
      <c r="E53" s="124">
        <v>4838445.21</v>
      </c>
      <c r="F53" s="124">
        <v>7236091.2199999997</v>
      </c>
      <c r="G53" s="124">
        <v>2797428.44</v>
      </c>
      <c r="H53" s="124">
        <v>5431887.29</v>
      </c>
      <c r="I53" s="124">
        <v>6214650.7599999998</v>
      </c>
      <c r="J53" s="124">
        <v>6770665.4699999997</v>
      </c>
      <c r="K53" s="124">
        <v>10832622.310000001</v>
      </c>
      <c r="L53" s="124">
        <v>10033109.16</v>
      </c>
      <c r="M53" s="124">
        <v>15196527.17</v>
      </c>
      <c r="N53" s="124">
        <v>55157882.509999998</v>
      </c>
    </row>
    <row r="54" spans="1:14">
      <c r="A54" s="76" t="s">
        <v>114</v>
      </c>
      <c r="B54" s="128">
        <f t="shared" si="2"/>
        <v>256121883.31</v>
      </c>
      <c r="C54" s="124">
        <v>202083</v>
      </c>
      <c r="D54" s="124">
        <v>214712.58</v>
      </c>
      <c r="E54" s="124">
        <v>862803.96000000008</v>
      </c>
      <c r="F54" s="124">
        <v>2189928.7000000002</v>
      </c>
      <c r="G54" s="124">
        <v>3353681.27</v>
      </c>
      <c r="H54" s="124">
        <v>3953243.0300000003</v>
      </c>
      <c r="I54" s="124">
        <v>7979925.9299999997</v>
      </c>
      <c r="J54" s="124">
        <v>14732034.51</v>
      </c>
      <c r="K54" s="124">
        <v>5323569.21</v>
      </c>
      <c r="L54" s="124">
        <v>61951916.249999993</v>
      </c>
      <c r="M54" s="124">
        <v>20150835.640000001</v>
      </c>
      <c r="N54" s="124">
        <v>135207149.23000002</v>
      </c>
    </row>
    <row r="55" spans="1:14">
      <c r="A55" s="76" t="s">
        <v>115</v>
      </c>
      <c r="B55" s="128">
        <f t="shared" si="2"/>
        <v>4620553101.7199993</v>
      </c>
      <c r="C55" s="124">
        <v>16809875.75</v>
      </c>
      <c r="D55" s="124">
        <v>16809875.75</v>
      </c>
      <c r="E55" s="124">
        <v>17605937.959999997</v>
      </c>
      <c r="F55" s="124">
        <v>23859265.300000001</v>
      </c>
      <c r="G55" s="124">
        <v>26920797.740000002</v>
      </c>
      <c r="H55" s="124">
        <v>65313190.350000001</v>
      </c>
      <c r="I55" s="124">
        <v>23020065.060000002</v>
      </c>
      <c r="J55" s="124">
        <v>167582381.57999998</v>
      </c>
      <c r="K55" s="124">
        <v>300957165.54999995</v>
      </c>
      <c r="L55" s="124">
        <v>330115910.73000008</v>
      </c>
      <c r="M55" s="124">
        <v>716493627.21999991</v>
      </c>
      <c r="N55" s="124">
        <v>2915065008.73</v>
      </c>
    </row>
    <row r="56" spans="1:14">
      <c r="A56" s="76" t="s">
        <v>64</v>
      </c>
      <c r="B56" s="128">
        <f t="shared" si="2"/>
        <v>1263639683.9699998</v>
      </c>
      <c r="C56" s="124">
        <v>11953323.720000001</v>
      </c>
      <c r="D56" s="124">
        <v>12282325.51</v>
      </c>
      <c r="E56" s="124">
        <v>30321954.160000004</v>
      </c>
      <c r="F56" s="124">
        <v>25688623.739999998</v>
      </c>
      <c r="G56" s="124">
        <v>40570991.310000002</v>
      </c>
      <c r="H56" s="124">
        <v>54591087.869999997</v>
      </c>
      <c r="I56" s="124">
        <v>41409395.230000004</v>
      </c>
      <c r="J56" s="124">
        <v>59109496.629999995</v>
      </c>
      <c r="K56" s="124">
        <v>124915158.88000001</v>
      </c>
      <c r="L56" s="124">
        <v>124697220.81000002</v>
      </c>
      <c r="M56" s="124">
        <v>179245920.59999999</v>
      </c>
      <c r="N56" s="124">
        <v>558854185.50999987</v>
      </c>
    </row>
    <row r="57" spans="1:14">
      <c r="A57" s="76" t="s">
        <v>65</v>
      </c>
      <c r="B57" s="128">
        <f t="shared" si="2"/>
        <v>367823431.06</v>
      </c>
      <c r="C57" s="124">
        <v>531831.75</v>
      </c>
      <c r="D57" s="124">
        <v>537121.75</v>
      </c>
      <c r="E57" s="124">
        <v>1552214.75</v>
      </c>
      <c r="F57" s="124">
        <v>10481929.859999999</v>
      </c>
      <c r="G57" s="124">
        <v>5685990.4699999997</v>
      </c>
      <c r="H57" s="124">
        <v>3573742.18</v>
      </c>
      <c r="I57" s="124">
        <v>1268619.5299999998</v>
      </c>
      <c r="J57" s="124">
        <v>7190510.2599999998</v>
      </c>
      <c r="K57" s="124">
        <v>6553342.5199999996</v>
      </c>
      <c r="L57" s="124">
        <v>57881893.649999999</v>
      </c>
      <c r="M57" s="124">
        <v>2984189.22</v>
      </c>
      <c r="N57" s="124">
        <v>269582045.12</v>
      </c>
    </row>
    <row r="58" spans="1:14">
      <c r="A58" s="76" t="s">
        <v>163</v>
      </c>
      <c r="B58" s="129">
        <f t="shared" si="2"/>
        <v>646252360.4799999</v>
      </c>
      <c r="C58" s="118">
        <v>0</v>
      </c>
      <c r="D58" s="118">
        <v>0</v>
      </c>
      <c r="E58" s="118">
        <v>15481590.699999999</v>
      </c>
      <c r="F58" s="118">
        <v>39260705.399999999</v>
      </c>
      <c r="G58" s="118">
        <v>10056000</v>
      </c>
      <c r="H58" s="118">
        <v>3022667</v>
      </c>
      <c r="I58" s="118">
        <v>18669377.879999999</v>
      </c>
      <c r="J58" s="118">
        <v>28634176.450000003</v>
      </c>
      <c r="K58" s="118">
        <v>78310186.499999985</v>
      </c>
      <c r="L58" s="118">
        <v>264253872.5</v>
      </c>
      <c r="M58" s="118">
        <v>66326801.259999968</v>
      </c>
      <c r="N58" s="118">
        <v>122236982.78999998</v>
      </c>
    </row>
    <row r="59" spans="1:14">
      <c r="A59" s="76" t="s">
        <v>66</v>
      </c>
      <c r="B59" s="128">
        <f t="shared" si="2"/>
        <v>958893781.01000011</v>
      </c>
      <c r="C59" s="124">
        <v>11363393.57</v>
      </c>
      <c r="D59" s="124">
        <v>13458774.01</v>
      </c>
      <c r="E59" s="124">
        <v>22947713.140000001</v>
      </c>
      <c r="F59" s="124">
        <v>19143090.259999998</v>
      </c>
      <c r="G59" s="124">
        <v>17976893.960000001</v>
      </c>
      <c r="H59" s="124">
        <v>323801181.76000011</v>
      </c>
      <c r="I59" s="124">
        <v>19108904.149999999</v>
      </c>
      <c r="J59" s="124">
        <v>25919216.050000001</v>
      </c>
      <c r="K59" s="124">
        <v>17829529.399999999</v>
      </c>
      <c r="L59" s="124">
        <v>129907668.36</v>
      </c>
      <c r="M59" s="124">
        <v>33745653.400000006</v>
      </c>
      <c r="N59" s="124">
        <v>323691762.95000005</v>
      </c>
    </row>
    <row r="60" spans="1:14" ht="24">
      <c r="A60" s="76" t="s">
        <v>67</v>
      </c>
      <c r="B60" s="129">
        <f t="shared" si="2"/>
        <v>1317577940.05</v>
      </c>
      <c r="C60" s="118">
        <v>4067.9999999999995</v>
      </c>
      <c r="D60" s="118">
        <v>4067.9999999999995</v>
      </c>
      <c r="E60" s="118">
        <v>45848648.630000003</v>
      </c>
      <c r="F60" s="118">
        <v>2154432.5700000003</v>
      </c>
      <c r="G60" s="118">
        <v>16646002.799999999</v>
      </c>
      <c r="H60" s="118">
        <v>24028557</v>
      </c>
      <c r="I60" s="118">
        <v>113964967.34999999</v>
      </c>
      <c r="J60" s="118">
        <v>60755451.019999996</v>
      </c>
      <c r="K60" s="118">
        <v>47190399.659999996</v>
      </c>
      <c r="L60" s="118">
        <v>13897759.17</v>
      </c>
      <c r="M60" s="118">
        <v>390960301.93000001</v>
      </c>
      <c r="N60" s="118">
        <v>602123283.91999996</v>
      </c>
    </row>
    <row r="61" spans="1:14" s="73" customFormat="1" ht="12">
      <c r="A61" s="75" t="s">
        <v>68</v>
      </c>
      <c r="B61" s="119">
        <f t="shared" si="2"/>
        <v>30665068514.18</v>
      </c>
      <c r="C61" s="119">
        <v>100379586.25</v>
      </c>
      <c r="D61" s="119">
        <v>509486674.20999998</v>
      </c>
      <c r="E61" s="119">
        <v>1067219598.1300001</v>
      </c>
      <c r="F61" s="119">
        <v>1653161058.4400001</v>
      </c>
      <c r="G61" s="119">
        <v>771174460.65999997</v>
      </c>
      <c r="H61" s="119">
        <v>2243034005.5099988</v>
      </c>
      <c r="I61" s="119">
        <v>1648378279.7900002</v>
      </c>
      <c r="J61" s="119">
        <v>1940045903.9700005</v>
      </c>
      <c r="K61" s="119">
        <v>3553932303.0299997</v>
      </c>
      <c r="L61" s="119">
        <v>2261087255.3899999</v>
      </c>
      <c r="M61" s="119">
        <v>4069148279.25</v>
      </c>
      <c r="N61" s="119">
        <v>10848021109.550001</v>
      </c>
    </row>
    <row r="62" spans="1:14">
      <c r="A62" s="76" t="s">
        <v>116</v>
      </c>
      <c r="B62" s="128">
        <f t="shared" si="2"/>
        <v>11995745974.749996</v>
      </c>
      <c r="C62" s="124">
        <v>100379586.25</v>
      </c>
      <c r="D62" s="124">
        <v>31029113.989999998</v>
      </c>
      <c r="E62" s="124">
        <v>486279883.74000007</v>
      </c>
      <c r="F62" s="124">
        <v>684504210.86000013</v>
      </c>
      <c r="G62" s="124">
        <v>450992473.68000001</v>
      </c>
      <c r="H62" s="124">
        <v>713321315.57999957</v>
      </c>
      <c r="I62" s="124">
        <v>495431125.30000001</v>
      </c>
      <c r="J62" s="124">
        <v>351397751.53999996</v>
      </c>
      <c r="K62" s="124">
        <v>807752331.92999995</v>
      </c>
      <c r="L62" s="124">
        <v>635453919.80000019</v>
      </c>
      <c r="M62" s="124">
        <v>2829159245.1700006</v>
      </c>
      <c r="N62" s="124">
        <v>4410045016.909997</v>
      </c>
    </row>
    <row r="63" spans="1:14">
      <c r="A63" s="76" t="s">
        <v>70</v>
      </c>
      <c r="B63" s="129">
        <f t="shared" si="2"/>
        <v>18669322539.43</v>
      </c>
      <c r="C63" s="118">
        <v>0</v>
      </c>
      <c r="D63" s="118">
        <v>478457560.21999997</v>
      </c>
      <c r="E63" s="118">
        <v>580939714.3900001</v>
      </c>
      <c r="F63" s="118">
        <v>968656847.57999992</v>
      </c>
      <c r="G63" s="118">
        <v>320181986.98000002</v>
      </c>
      <c r="H63" s="118">
        <v>1529712689.9299994</v>
      </c>
      <c r="I63" s="118">
        <v>1152947154.4900002</v>
      </c>
      <c r="J63" s="118">
        <v>1588648152.4300005</v>
      </c>
      <c r="K63" s="118">
        <v>2746179971.0999994</v>
      </c>
      <c r="L63" s="118">
        <v>1625633335.5900002</v>
      </c>
      <c r="M63" s="118">
        <v>1239989034.0799997</v>
      </c>
      <c r="N63" s="118">
        <v>6437976092.6400032</v>
      </c>
    </row>
    <row r="64" spans="1:14">
      <c r="A64" s="76" t="s">
        <v>117</v>
      </c>
      <c r="B64" s="129">
        <f t="shared" si="2"/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</row>
    <row r="65" spans="1:14" ht="24">
      <c r="A65" s="76" t="s">
        <v>118</v>
      </c>
      <c r="B65" s="129">
        <f t="shared" si="2"/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  <c r="H65" s="118">
        <v>0</v>
      </c>
      <c r="I65" s="118">
        <v>0</v>
      </c>
      <c r="J65" s="118">
        <v>0</v>
      </c>
      <c r="K65" s="118">
        <v>0</v>
      </c>
      <c r="L65" s="118">
        <v>0</v>
      </c>
      <c r="M65" s="118">
        <v>0</v>
      </c>
      <c r="N65" s="118">
        <v>0</v>
      </c>
    </row>
    <row r="66" spans="1:14" s="73" customFormat="1" ht="12">
      <c r="A66" s="75" t="s">
        <v>72</v>
      </c>
      <c r="B66" s="119">
        <f t="shared" si="2"/>
        <v>156205809813.52002</v>
      </c>
      <c r="C66" s="119">
        <v>12279854553.460001</v>
      </c>
      <c r="D66" s="119">
        <v>13510005493.079998</v>
      </c>
      <c r="E66" s="119">
        <v>8930114365.7000008</v>
      </c>
      <c r="F66" s="119">
        <v>5630603993.1099997</v>
      </c>
      <c r="G66" s="119">
        <v>10676625866.84</v>
      </c>
      <c r="H66" s="119">
        <v>37356568932.400009</v>
      </c>
      <c r="I66" s="119">
        <v>11476705856.780001</v>
      </c>
      <c r="J66" s="119">
        <v>8709193786.4200001</v>
      </c>
      <c r="K66" s="119">
        <v>12326859508.799999</v>
      </c>
      <c r="L66" s="119">
        <v>4364672120.6399994</v>
      </c>
      <c r="M66" s="119">
        <v>14112934917.420002</v>
      </c>
      <c r="N66" s="119">
        <v>16831670418.870003</v>
      </c>
    </row>
    <row r="67" spans="1:14">
      <c r="A67" s="76" t="s">
        <v>119</v>
      </c>
      <c r="B67" s="129">
        <f t="shared" si="2"/>
        <v>76140259292.110001</v>
      </c>
      <c r="C67" s="118">
        <v>8413523027.6800013</v>
      </c>
      <c r="D67" s="118">
        <v>6434871459.2099991</v>
      </c>
      <c r="E67" s="118">
        <v>2787630909.1300001</v>
      </c>
      <c r="F67" s="118">
        <v>3887153870.2600002</v>
      </c>
      <c r="G67" s="118">
        <v>7234320715.46</v>
      </c>
      <c r="H67" s="118">
        <v>8273716739.1599998</v>
      </c>
      <c r="I67" s="118">
        <v>9091931795.6900005</v>
      </c>
      <c r="J67" s="118">
        <v>5929805764.1000004</v>
      </c>
      <c r="K67" s="118">
        <v>2133193589.4599996</v>
      </c>
      <c r="L67" s="118">
        <v>2894211159.9499998</v>
      </c>
      <c r="M67" s="118">
        <v>10732465836.190001</v>
      </c>
      <c r="N67" s="118">
        <v>8327434425.8200016</v>
      </c>
    </row>
    <row r="68" spans="1:14">
      <c r="A68" s="76" t="s">
        <v>120</v>
      </c>
      <c r="B68" s="129">
        <f t="shared" si="2"/>
        <v>78842354304.420013</v>
      </c>
      <c r="C68" s="118">
        <v>3770686066.6099997</v>
      </c>
      <c r="D68" s="118">
        <v>6893196373.0500002</v>
      </c>
      <c r="E68" s="118">
        <v>6074511526.0700006</v>
      </c>
      <c r="F68" s="118">
        <v>1646096223.7</v>
      </c>
      <c r="G68" s="118">
        <v>3398675603.29</v>
      </c>
      <c r="H68" s="118">
        <v>28563141446.110001</v>
      </c>
      <c r="I68" s="118">
        <v>2377957559.5099998</v>
      </c>
      <c r="J68" s="118">
        <v>2719255345.3199997</v>
      </c>
      <c r="K68" s="118">
        <v>10183199801.309999</v>
      </c>
      <c r="L68" s="118">
        <v>1422728234.9799998</v>
      </c>
      <c r="M68" s="118">
        <v>3339127940.5100002</v>
      </c>
      <c r="N68" s="118">
        <v>8453778183.9599991</v>
      </c>
    </row>
    <row r="69" spans="1:14" ht="24">
      <c r="A69" s="76" t="s">
        <v>121</v>
      </c>
      <c r="B69" s="128">
        <f t="shared" si="2"/>
        <v>1223196216.9900002</v>
      </c>
      <c r="C69" s="124">
        <v>95645459.170000002</v>
      </c>
      <c r="D69" s="124">
        <v>181937660.82000002</v>
      </c>
      <c r="E69" s="124">
        <v>67971930.5</v>
      </c>
      <c r="F69" s="124">
        <v>97353899.150000006</v>
      </c>
      <c r="G69" s="124">
        <v>43629548.090000004</v>
      </c>
      <c r="H69" s="124">
        <v>519710747.13000005</v>
      </c>
      <c r="I69" s="124">
        <v>6816501.5800000001</v>
      </c>
      <c r="J69" s="124">
        <v>60132677</v>
      </c>
      <c r="K69" s="124">
        <v>10466118.029999999</v>
      </c>
      <c r="L69" s="124">
        <v>47732725.710000001</v>
      </c>
      <c r="M69" s="124">
        <v>41341140.719999999</v>
      </c>
      <c r="N69" s="124">
        <v>50457809.089999996</v>
      </c>
    </row>
    <row r="70" spans="1:14" s="78" customFormat="1">
      <c r="A70" s="75" t="s">
        <v>76</v>
      </c>
      <c r="B70" s="119">
        <f t="shared" si="2"/>
        <v>109338488775.51001</v>
      </c>
      <c r="C70" s="119">
        <v>3777824270.2600002</v>
      </c>
      <c r="D70" s="119">
        <v>2992724770.2799997</v>
      </c>
      <c r="E70" s="119">
        <v>4622344043.3600006</v>
      </c>
      <c r="F70" s="119">
        <v>9297939133.6199989</v>
      </c>
      <c r="G70" s="119">
        <v>21547253850.48</v>
      </c>
      <c r="H70" s="119">
        <v>19700708425.41</v>
      </c>
      <c r="I70" s="119">
        <v>4967141115.9400005</v>
      </c>
      <c r="J70" s="119">
        <v>10432321428.17</v>
      </c>
      <c r="K70" s="119">
        <v>10134723310.469999</v>
      </c>
      <c r="L70" s="119">
        <v>4300532918.0900002</v>
      </c>
      <c r="M70" s="119">
        <v>4756274570.7199993</v>
      </c>
      <c r="N70" s="119">
        <v>12808700938.709999</v>
      </c>
    </row>
    <row r="71" spans="1:14" s="73" customFormat="1" ht="12">
      <c r="A71" s="75" t="s">
        <v>77</v>
      </c>
      <c r="B71" s="119">
        <f t="shared" si="2"/>
        <v>15050194744.98</v>
      </c>
      <c r="C71" s="119">
        <v>83333333</v>
      </c>
      <c r="D71" s="119">
        <v>83333333</v>
      </c>
      <c r="E71" s="119">
        <v>83333333</v>
      </c>
      <c r="F71" s="119">
        <v>183333333</v>
      </c>
      <c r="G71" s="119">
        <v>83333333</v>
      </c>
      <c r="H71" s="119">
        <v>420833333</v>
      </c>
      <c r="I71" s="119">
        <v>274993333</v>
      </c>
      <c r="J71" s="119">
        <v>220826666.34</v>
      </c>
      <c r="K71" s="119">
        <v>5547811810.25</v>
      </c>
      <c r="L71" s="119">
        <v>166659999.67000002</v>
      </c>
      <c r="M71" s="119">
        <v>566659999.67000008</v>
      </c>
      <c r="N71" s="119">
        <v>7335742938.0500002</v>
      </c>
    </row>
    <row r="72" spans="1:14" s="73" customFormat="1" ht="12">
      <c r="A72" s="79" t="s">
        <v>78</v>
      </c>
      <c r="B72" s="119">
        <f t="shared" si="2"/>
        <v>15050194744.98</v>
      </c>
      <c r="C72" s="119">
        <v>83333333</v>
      </c>
      <c r="D72" s="119">
        <v>83333333</v>
      </c>
      <c r="E72" s="119">
        <v>83333333</v>
      </c>
      <c r="F72" s="119">
        <v>183333333</v>
      </c>
      <c r="G72" s="119">
        <v>83333333</v>
      </c>
      <c r="H72" s="119">
        <v>420833333</v>
      </c>
      <c r="I72" s="119">
        <v>274993333</v>
      </c>
      <c r="J72" s="119">
        <v>220826666.34</v>
      </c>
      <c r="K72" s="119">
        <v>5547811810.25</v>
      </c>
      <c r="L72" s="119">
        <v>166659999.67000002</v>
      </c>
      <c r="M72" s="119">
        <v>566659999.67000008</v>
      </c>
      <c r="N72" s="119">
        <v>7335742938.0500002</v>
      </c>
    </row>
    <row r="73" spans="1:14" ht="24">
      <c r="A73" s="80" t="s">
        <v>79</v>
      </c>
      <c r="B73" s="128">
        <f t="shared" ref="B73:B96" si="3">SUM(C73:N73)</f>
        <v>14319409533.09</v>
      </c>
      <c r="C73" s="124">
        <v>83333333</v>
      </c>
      <c r="D73" s="124">
        <v>83333333</v>
      </c>
      <c r="E73" s="124">
        <v>83333333</v>
      </c>
      <c r="F73" s="124">
        <v>183333333</v>
      </c>
      <c r="G73" s="124">
        <v>83333333</v>
      </c>
      <c r="H73" s="124">
        <v>420833333</v>
      </c>
      <c r="I73" s="124">
        <v>274993333</v>
      </c>
      <c r="J73" s="124">
        <v>220826666.34</v>
      </c>
      <c r="K73" s="124">
        <v>5547811810.25</v>
      </c>
      <c r="L73" s="124">
        <v>166659999.67000002</v>
      </c>
      <c r="M73" s="124">
        <v>566659999.67000008</v>
      </c>
      <c r="N73" s="124">
        <v>6604957726.1599998</v>
      </c>
    </row>
    <row r="74" spans="1:14" ht="24">
      <c r="A74" s="80" t="s">
        <v>81</v>
      </c>
      <c r="B74" s="128">
        <f t="shared" si="3"/>
        <v>13743633253.6</v>
      </c>
      <c r="C74" s="124">
        <v>83333333</v>
      </c>
      <c r="D74" s="124">
        <v>83333333</v>
      </c>
      <c r="E74" s="124">
        <v>83333333</v>
      </c>
      <c r="F74" s="124">
        <v>183333333</v>
      </c>
      <c r="G74" s="124">
        <v>83333333</v>
      </c>
      <c r="H74" s="124">
        <v>420833333</v>
      </c>
      <c r="I74" s="124">
        <v>274993333</v>
      </c>
      <c r="J74" s="124">
        <v>220826666.34</v>
      </c>
      <c r="K74" s="124">
        <v>5190333253.2600002</v>
      </c>
      <c r="L74" s="124">
        <v>166659999.67000002</v>
      </c>
      <c r="M74" s="124">
        <v>566659999.67000008</v>
      </c>
      <c r="N74" s="124">
        <v>6386660003.6599998</v>
      </c>
    </row>
    <row r="75" spans="1:14" ht="24">
      <c r="A75" s="80" t="s">
        <v>80</v>
      </c>
      <c r="B75" s="129">
        <f t="shared" si="3"/>
        <v>575776279.49000001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357478556.99000001</v>
      </c>
      <c r="L75" s="118">
        <v>0</v>
      </c>
      <c r="M75" s="118">
        <v>0</v>
      </c>
      <c r="N75" s="118">
        <v>218297722.5</v>
      </c>
    </row>
    <row r="76" spans="1:14" s="73" customFormat="1" ht="12">
      <c r="A76" s="75" t="s">
        <v>82</v>
      </c>
      <c r="B76" s="119">
        <f t="shared" si="3"/>
        <v>78605131914.02002</v>
      </c>
      <c r="C76" s="119">
        <v>3694490937.2600002</v>
      </c>
      <c r="D76" s="119">
        <v>2909391437.2799997</v>
      </c>
      <c r="E76" s="119">
        <v>4539010710.3600006</v>
      </c>
      <c r="F76" s="119">
        <v>9114605800.6199989</v>
      </c>
      <c r="G76" s="119">
        <v>21463920517.48</v>
      </c>
      <c r="H76" s="119">
        <v>3596712975.8999996</v>
      </c>
      <c r="I76" s="119">
        <v>4692147782.9400005</v>
      </c>
      <c r="J76" s="119">
        <v>10211494761.83</v>
      </c>
      <c r="K76" s="119">
        <v>4586911500.2199993</v>
      </c>
      <c r="L76" s="119">
        <v>4133872918.4200001</v>
      </c>
      <c r="M76" s="119">
        <v>4189614571.0500007</v>
      </c>
      <c r="N76" s="119">
        <v>5472958000.6599989</v>
      </c>
    </row>
    <row r="77" spans="1:14" s="73" customFormat="1" ht="12">
      <c r="A77" s="79" t="s">
        <v>83</v>
      </c>
      <c r="B77" s="119">
        <f>SUM(C77:N77)</f>
        <v>78605131914.02002</v>
      </c>
      <c r="C77" s="119">
        <v>3694490937.2600002</v>
      </c>
      <c r="D77" s="119">
        <v>2909391437.2799997</v>
      </c>
      <c r="E77" s="119">
        <v>4539010710.3600006</v>
      </c>
      <c r="F77" s="119">
        <v>9114605800.6199989</v>
      </c>
      <c r="G77" s="119">
        <v>21463920517.48</v>
      </c>
      <c r="H77" s="119">
        <v>3596712975.8999996</v>
      </c>
      <c r="I77" s="119">
        <v>4692147782.9400005</v>
      </c>
      <c r="J77" s="119">
        <v>10211494761.83</v>
      </c>
      <c r="K77" s="119">
        <v>4586911500.2199993</v>
      </c>
      <c r="L77" s="119">
        <v>4133872918.4200001</v>
      </c>
      <c r="M77" s="119">
        <v>4189614571.0500007</v>
      </c>
      <c r="N77" s="119">
        <v>5472958000.6599989</v>
      </c>
    </row>
    <row r="78" spans="1:14" s="82" customFormat="1" ht="12">
      <c r="A78" s="81" t="s">
        <v>84</v>
      </c>
      <c r="B78" s="129">
        <f t="shared" si="3"/>
        <v>21898304605.060001</v>
      </c>
      <c r="C78" s="118">
        <v>0</v>
      </c>
      <c r="D78" s="118">
        <v>666413839.41999996</v>
      </c>
      <c r="E78" s="118">
        <v>2468912.4</v>
      </c>
      <c r="F78" s="118">
        <v>1055759755.3599999</v>
      </c>
      <c r="G78" s="118">
        <v>5259347920.3600006</v>
      </c>
      <c r="H78" s="118">
        <v>1055715869.3199999</v>
      </c>
      <c r="I78" s="118">
        <v>83379570.909999996</v>
      </c>
      <c r="J78" s="118">
        <v>7619665574.9700003</v>
      </c>
      <c r="K78" s="118">
        <v>914174566.21000016</v>
      </c>
      <c r="L78" s="118">
        <v>812434394.79999995</v>
      </c>
      <c r="M78" s="118">
        <v>333400263.10000008</v>
      </c>
      <c r="N78" s="118">
        <v>4095543938.2099996</v>
      </c>
    </row>
    <row r="79" spans="1:14" s="82" customFormat="1" ht="23.4">
      <c r="A79" s="83" t="s">
        <v>85</v>
      </c>
      <c r="B79" s="129">
        <f t="shared" si="3"/>
        <v>2265400953.8699999</v>
      </c>
      <c r="C79" s="118">
        <v>0</v>
      </c>
      <c r="D79" s="118"/>
      <c r="E79" s="118"/>
      <c r="F79" s="118">
        <v>694477908.76999998</v>
      </c>
      <c r="G79" s="118">
        <v>206985587.55000001</v>
      </c>
      <c r="H79" s="118">
        <v>609657387.4799999</v>
      </c>
      <c r="I79" s="118">
        <v>29915543.950000003</v>
      </c>
      <c r="J79" s="118">
        <v>38497342.219999999</v>
      </c>
      <c r="K79" s="118">
        <v>3473590.09</v>
      </c>
      <c r="L79" s="118">
        <v>679261007.05999994</v>
      </c>
      <c r="M79" s="118">
        <v>720159.3</v>
      </c>
      <c r="N79" s="118">
        <v>2412427.4500000002</v>
      </c>
    </row>
    <row r="80" spans="1:14" s="82" customFormat="1" ht="23.4">
      <c r="A80" s="83" t="s">
        <v>86</v>
      </c>
      <c r="B80" s="129">
        <f t="shared" si="3"/>
        <v>0</v>
      </c>
      <c r="C80" s="118">
        <v>0</v>
      </c>
      <c r="D80" s="118">
        <v>0</v>
      </c>
      <c r="E80" s="118">
        <v>0</v>
      </c>
      <c r="F80" s="118">
        <v>0</v>
      </c>
      <c r="G80" s="118">
        <v>0</v>
      </c>
      <c r="H80" s="118">
        <v>0</v>
      </c>
      <c r="I80" s="118">
        <v>0</v>
      </c>
      <c r="J80" s="118">
        <v>0</v>
      </c>
      <c r="K80" s="118">
        <v>0</v>
      </c>
      <c r="L80" s="118">
        <v>0</v>
      </c>
      <c r="M80" s="118">
        <v>0</v>
      </c>
      <c r="N80" s="118">
        <v>0</v>
      </c>
    </row>
    <row r="81" spans="1:35" s="82" customFormat="1" ht="23.4">
      <c r="A81" s="83" t="s">
        <v>87</v>
      </c>
      <c r="B81" s="129">
        <f t="shared" si="3"/>
        <v>19210779700.539997</v>
      </c>
      <c r="C81" s="118">
        <v>0</v>
      </c>
      <c r="D81" s="118">
        <v>528370297.28999996</v>
      </c>
      <c r="E81" s="118">
        <v>2082912.4000000001</v>
      </c>
      <c r="F81" s="118">
        <v>361281846.58999997</v>
      </c>
      <c r="G81" s="118">
        <v>4782714832.8100004</v>
      </c>
      <c r="H81" s="118">
        <v>446058481.83999997</v>
      </c>
      <c r="I81" s="118">
        <v>52784368.399999999</v>
      </c>
      <c r="J81" s="118">
        <v>7572583090.7299995</v>
      </c>
      <c r="K81" s="118">
        <v>910142018.18000007</v>
      </c>
      <c r="L81" s="118">
        <v>130623387.73999999</v>
      </c>
      <c r="M81" s="118">
        <v>332680103.80000007</v>
      </c>
      <c r="N81" s="118">
        <v>4091458360.7599998</v>
      </c>
    </row>
    <row r="82" spans="1:35" s="82" customFormat="1" ht="23.4">
      <c r="A82" s="83" t="s">
        <v>88</v>
      </c>
      <c r="B82" s="129">
        <f t="shared" si="3"/>
        <v>422123950.64999998</v>
      </c>
      <c r="C82" s="118">
        <v>0</v>
      </c>
      <c r="D82" s="118">
        <v>138043542.13000003</v>
      </c>
      <c r="E82" s="118">
        <v>386000</v>
      </c>
      <c r="F82" s="118">
        <v>0</v>
      </c>
      <c r="G82" s="118">
        <v>269647500</v>
      </c>
      <c r="H82" s="118">
        <v>0</v>
      </c>
      <c r="I82" s="118">
        <v>679658.56</v>
      </c>
      <c r="J82" s="118">
        <v>8585142.0199999996</v>
      </c>
      <c r="K82" s="118">
        <v>558957.93999999994</v>
      </c>
      <c r="L82" s="118">
        <v>2550000</v>
      </c>
      <c r="M82" s="118">
        <v>0</v>
      </c>
      <c r="N82" s="118">
        <v>1673150</v>
      </c>
    </row>
    <row r="83" spans="1:35" s="73" customFormat="1" ht="24">
      <c r="A83" s="84" t="s">
        <v>89</v>
      </c>
      <c r="B83" s="129">
        <f t="shared" si="3"/>
        <v>17425852874.619999</v>
      </c>
      <c r="C83" s="118">
        <v>0</v>
      </c>
      <c r="D83" s="118">
        <v>0</v>
      </c>
      <c r="E83" s="118">
        <v>0</v>
      </c>
      <c r="F83" s="118">
        <v>4425852874.6199999</v>
      </c>
      <c r="G83" s="118">
        <v>13000000000</v>
      </c>
      <c r="H83" s="118">
        <v>0</v>
      </c>
      <c r="I83" s="118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</row>
    <row r="84" spans="1:35" s="82" customFormat="1" ht="34.799999999999997">
      <c r="A84" s="83" t="s">
        <v>90</v>
      </c>
      <c r="B84" s="129">
        <f t="shared" si="3"/>
        <v>13000000000</v>
      </c>
      <c r="C84" s="118">
        <v>0</v>
      </c>
      <c r="D84" s="118">
        <v>0</v>
      </c>
      <c r="E84" s="118">
        <v>0</v>
      </c>
      <c r="F84" s="118">
        <v>0</v>
      </c>
      <c r="G84" s="118">
        <v>13000000000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</row>
    <row r="85" spans="1:35" s="82" customFormat="1" ht="34.799999999999997">
      <c r="A85" s="83" t="s">
        <v>91</v>
      </c>
      <c r="B85" s="129">
        <f t="shared" si="3"/>
        <v>4425852874.6199999</v>
      </c>
      <c r="C85" s="118">
        <v>0</v>
      </c>
      <c r="D85" s="118">
        <v>0</v>
      </c>
      <c r="E85" s="118">
        <v>0</v>
      </c>
      <c r="F85" s="118">
        <v>4425852874.6199999</v>
      </c>
      <c r="G85" s="118">
        <v>0</v>
      </c>
      <c r="H85" s="118">
        <v>0</v>
      </c>
      <c r="I85" s="118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</row>
    <row r="86" spans="1:35" s="73" customFormat="1" ht="29.25" customHeight="1">
      <c r="A86" s="84" t="s">
        <v>92</v>
      </c>
      <c r="B86" s="119">
        <f t="shared" si="3"/>
        <v>39280974434.339989</v>
      </c>
      <c r="C86" s="119">
        <v>3694490937.2600002</v>
      </c>
      <c r="D86" s="119">
        <v>2242977597.8600001</v>
      </c>
      <c r="E86" s="119">
        <v>4536541797.96</v>
      </c>
      <c r="F86" s="119">
        <v>3632993170.6399994</v>
      </c>
      <c r="G86" s="119">
        <v>3204572597.1199999</v>
      </c>
      <c r="H86" s="119">
        <v>2540997106.5799999</v>
      </c>
      <c r="I86" s="119">
        <v>4608768212.0300007</v>
      </c>
      <c r="J86" s="119">
        <v>2591829186.8600001</v>
      </c>
      <c r="K86" s="119">
        <v>3672736934.0099998</v>
      </c>
      <c r="L86" s="119">
        <v>3321438523.6200004</v>
      </c>
      <c r="M86" s="119">
        <v>3856214307.9499998</v>
      </c>
      <c r="N86" s="119">
        <v>1377414062.4499998</v>
      </c>
    </row>
    <row r="87" spans="1:35" s="82" customFormat="1" ht="36" customHeight="1">
      <c r="A87" s="83" t="s">
        <v>93</v>
      </c>
      <c r="B87" s="119">
        <f t="shared" si="3"/>
        <v>12770017189.860001</v>
      </c>
      <c r="C87" s="119">
        <v>647562913.61000001</v>
      </c>
      <c r="D87" s="119">
        <v>176157848.12</v>
      </c>
      <c r="E87" s="119">
        <v>2177193362.75</v>
      </c>
      <c r="F87" s="119">
        <v>1080800586.8499999</v>
      </c>
      <c r="G87" s="119">
        <v>634528302.34000003</v>
      </c>
      <c r="H87" s="119">
        <v>1331401391.6300001</v>
      </c>
      <c r="I87" s="119">
        <v>1528219874.71</v>
      </c>
      <c r="J87" s="119">
        <v>908687057.67999995</v>
      </c>
      <c r="K87" s="119">
        <v>1251443453.5</v>
      </c>
      <c r="L87" s="119">
        <v>1073612480.59</v>
      </c>
      <c r="M87" s="119">
        <v>1326193048.8399999</v>
      </c>
      <c r="N87" s="119">
        <v>634216869.24000001</v>
      </c>
    </row>
    <row r="88" spans="1:35" s="82" customFormat="1" ht="38.25" customHeight="1">
      <c r="A88" s="85" t="s">
        <v>94</v>
      </c>
      <c r="B88" s="125">
        <f t="shared" si="3"/>
        <v>26510957244.479996</v>
      </c>
      <c r="C88" s="125">
        <v>3046928023.6500001</v>
      </c>
      <c r="D88" s="125">
        <v>2066819749.74</v>
      </c>
      <c r="E88" s="125">
        <v>2359348435.21</v>
      </c>
      <c r="F88" s="125">
        <v>2552192583.79</v>
      </c>
      <c r="G88" s="125">
        <v>2570044294.7800002</v>
      </c>
      <c r="H88" s="125">
        <v>1209595714.95</v>
      </c>
      <c r="I88" s="125">
        <v>3080548337.3200002</v>
      </c>
      <c r="J88" s="125">
        <v>1683142129.1800001</v>
      </c>
      <c r="K88" s="125">
        <v>2421293480.5100002</v>
      </c>
      <c r="L88" s="125">
        <v>2247826043.0300002</v>
      </c>
      <c r="M88" s="125">
        <v>2530021259.1100001</v>
      </c>
      <c r="N88" s="125">
        <v>743197193.21000004</v>
      </c>
    </row>
    <row r="89" spans="1:35">
      <c r="A89" s="75" t="s">
        <v>122</v>
      </c>
      <c r="B89" s="119">
        <f t="shared" si="3"/>
        <v>2733455211.5100002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119">
        <v>2733455211.5100002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</row>
    <row r="90" spans="1:35">
      <c r="A90" s="79" t="s">
        <v>123</v>
      </c>
      <c r="B90" s="128">
        <f t="shared" si="3"/>
        <v>2733455211.5100002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2733455211.5100002</v>
      </c>
      <c r="I90" s="124">
        <v>0</v>
      </c>
      <c r="J90" s="124">
        <v>0</v>
      </c>
      <c r="K90" s="124">
        <v>0</v>
      </c>
      <c r="L90" s="124">
        <v>0</v>
      </c>
      <c r="M90" s="124">
        <v>0</v>
      </c>
      <c r="N90" s="124">
        <v>0</v>
      </c>
      <c r="AB90" s="5"/>
      <c r="AC90" s="5"/>
      <c r="AD90" s="5"/>
      <c r="AE90" s="5"/>
      <c r="AF90" s="5"/>
      <c r="AG90" s="5"/>
      <c r="AH90" s="5"/>
      <c r="AI90" s="5"/>
    </row>
    <row r="91" spans="1:35" ht="24">
      <c r="A91" s="84" t="s">
        <v>124</v>
      </c>
      <c r="B91" s="128">
        <f t="shared" si="3"/>
        <v>2733455211.5100002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2733455211.5100002</v>
      </c>
      <c r="I91" s="124">
        <v>0</v>
      </c>
      <c r="J91" s="124">
        <v>0</v>
      </c>
      <c r="K91" s="124">
        <v>0</v>
      </c>
      <c r="L91" s="124">
        <v>0</v>
      </c>
      <c r="M91" s="124">
        <v>0</v>
      </c>
      <c r="N91" s="124">
        <v>0</v>
      </c>
    </row>
    <row r="92" spans="1:35" ht="24">
      <c r="A92" s="83" t="s">
        <v>105</v>
      </c>
      <c r="B92" s="119">
        <f t="shared" si="3"/>
        <v>2733455211.5100002</v>
      </c>
      <c r="C92" s="119">
        <v>0</v>
      </c>
      <c r="D92" s="119">
        <v>0</v>
      </c>
      <c r="E92" s="119">
        <v>0</v>
      </c>
      <c r="F92" s="119">
        <v>0</v>
      </c>
      <c r="G92" s="119">
        <v>0</v>
      </c>
      <c r="H92" s="119">
        <v>2733455211.5100002</v>
      </c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</row>
    <row r="93" spans="1:35">
      <c r="A93" s="75" t="s">
        <v>125</v>
      </c>
      <c r="B93" s="119">
        <f t="shared" si="3"/>
        <v>12949706905</v>
      </c>
      <c r="C93" s="119">
        <v>0</v>
      </c>
      <c r="D93" s="119">
        <v>0</v>
      </c>
      <c r="E93" s="119">
        <v>0</v>
      </c>
      <c r="F93" s="119">
        <v>0</v>
      </c>
      <c r="G93" s="119">
        <v>0</v>
      </c>
      <c r="H93" s="119">
        <v>12949706905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</row>
    <row r="94" spans="1:35">
      <c r="A94" s="79" t="s">
        <v>126</v>
      </c>
      <c r="B94" s="119">
        <f t="shared" si="3"/>
        <v>12949706905</v>
      </c>
      <c r="C94" s="119">
        <v>0</v>
      </c>
      <c r="D94" s="119">
        <v>0</v>
      </c>
      <c r="E94" s="119">
        <v>0</v>
      </c>
      <c r="F94" s="119">
        <v>0</v>
      </c>
      <c r="G94" s="119">
        <v>0</v>
      </c>
      <c r="H94" s="119">
        <v>12949706905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</row>
    <row r="95" spans="1:35" ht="24">
      <c r="A95" s="84" t="s">
        <v>127</v>
      </c>
      <c r="B95" s="128">
        <f t="shared" si="3"/>
        <v>12949706905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12949706905</v>
      </c>
      <c r="I95" s="124">
        <v>0</v>
      </c>
      <c r="J95" s="124">
        <v>0</v>
      </c>
      <c r="K95" s="124">
        <v>0</v>
      </c>
      <c r="L95" s="124">
        <v>0</v>
      </c>
      <c r="M95" s="124">
        <v>0</v>
      </c>
      <c r="N95" s="124">
        <v>0</v>
      </c>
    </row>
    <row r="96" spans="1:35" ht="24">
      <c r="A96" s="86" t="s">
        <v>128</v>
      </c>
      <c r="B96" s="130">
        <f t="shared" si="3"/>
        <v>12949706905</v>
      </c>
      <c r="C96" s="126">
        <v>0</v>
      </c>
      <c r="D96" s="126">
        <v>0</v>
      </c>
      <c r="E96" s="126">
        <v>0</v>
      </c>
      <c r="F96" s="126">
        <v>0</v>
      </c>
      <c r="G96" s="126">
        <v>0</v>
      </c>
      <c r="H96" s="126">
        <v>12949706905</v>
      </c>
      <c r="I96" s="126">
        <v>0</v>
      </c>
      <c r="J96" s="126">
        <v>0</v>
      </c>
      <c r="K96" s="126">
        <v>0</v>
      </c>
      <c r="L96" s="126">
        <v>0</v>
      </c>
      <c r="M96" s="126">
        <v>0</v>
      </c>
      <c r="N96" s="126">
        <v>0</v>
      </c>
    </row>
    <row r="97" spans="1:14">
      <c r="A97" s="87" t="s">
        <v>106</v>
      </c>
      <c r="B97" s="87"/>
      <c r="C97" s="109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6"/>
    </row>
    <row r="98" spans="1:14">
      <c r="A98" s="87" t="s">
        <v>129</v>
      </c>
      <c r="B98" s="87"/>
      <c r="C98" s="109"/>
      <c r="D98" s="87"/>
      <c r="E98" s="87"/>
      <c r="F98" s="87"/>
      <c r="G98" s="87"/>
      <c r="H98" s="87"/>
      <c r="I98" s="87"/>
      <c r="J98" s="87"/>
      <c r="K98" s="87"/>
      <c r="L98" s="87"/>
      <c r="M98" s="87"/>
    </row>
    <row r="99" spans="1:14">
      <c r="A99" s="87" t="s">
        <v>7</v>
      </c>
      <c r="B99" s="87"/>
      <c r="C99" s="109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4">
      <c r="B100" s="87"/>
      <c r="C100" s="109"/>
      <c r="D100" s="87"/>
      <c r="E100" s="87"/>
      <c r="F100" s="87"/>
      <c r="G100" s="87"/>
      <c r="H100" s="87"/>
      <c r="I100" s="87"/>
      <c r="J100" s="87"/>
      <c r="K100" s="87"/>
      <c r="L100" s="87"/>
      <c r="M100" s="87"/>
    </row>
    <row r="101" spans="1:14">
      <c r="C101" s="110"/>
    </row>
  </sheetData>
  <phoneticPr fontId="88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U104"/>
  <sheetViews>
    <sheetView showGridLines="0" topLeftCell="A91" workbookViewId="0">
      <selection activeCell="A2" sqref="A2"/>
    </sheetView>
  </sheetViews>
  <sheetFormatPr baseColWidth="10" defaultColWidth="11.44140625" defaultRowHeight="14.4"/>
  <cols>
    <col min="1" max="1" width="45.5546875" style="3" customWidth="1"/>
    <col min="2" max="2" width="14.44140625" style="3" customWidth="1"/>
    <col min="3" max="14" width="12.33203125" style="3" customWidth="1"/>
    <col min="15" max="73" width="16.6640625" style="3" customWidth="1"/>
    <col min="74" max="16384" width="11.44140625" style="3"/>
  </cols>
  <sheetData>
    <row r="2" spans="1:73" ht="12.75" customHeight="1">
      <c r="A2" s="64" t="s">
        <v>185</v>
      </c>
      <c r="B2" s="63"/>
      <c r="C2" s="63"/>
      <c r="D2" s="63"/>
      <c r="E2" s="63"/>
      <c r="F2" s="63"/>
      <c r="G2" s="63"/>
      <c r="H2" s="63"/>
      <c r="I2" s="6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2.75" customHeight="1">
      <c r="A3" s="14" t="s">
        <v>182</v>
      </c>
      <c r="B3" s="14"/>
      <c r="C3" s="14"/>
      <c r="D3" s="14"/>
      <c r="E3" s="14"/>
      <c r="F3" s="14"/>
      <c r="G3" s="14"/>
      <c r="H3" s="14"/>
      <c r="I3" s="1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73" s="73" customFormat="1" ht="12">
      <c r="A5" s="1" t="s">
        <v>173</v>
      </c>
      <c r="B5" s="144" t="s">
        <v>2</v>
      </c>
      <c r="C5" s="17" t="s">
        <v>0</v>
      </c>
      <c r="D5" s="17" t="s">
        <v>1</v>
      </c>
      <c r="E5" s="17" t="s">
        <v>5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O5" s="72"/>
      <c r="P5" s="72"/>
      <c r="Q5" s="72"/>
      <c r="R5" s="72"/>
      <c r="S5" s="72"/>
      <c r="T5" s="72"/>
      <c r="U5" s="72"/>
      <c r="V5" s="72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</row>
    <row r="6" spans="1:73" s="73" customFormat="1" ht="15" customHeight="1">
      <c r="A6" s="18" t="s">
        <v>3</v>
      </c>
      <c r="B6" s="133">
        <f>SUM(C6:N6)</f>
        <v>1250652452837.6001</v>
      </c>
      <c r="C6" s="133">
        <f t="shared" ref="C6:N6" si="0">SUM(C7,C71)</f>
        <v>87179371647.860001</v>
      </c>
      <c r="D6" s="133">
        <f t="shared" si="0"/>
        <v>94014274754.589996</v>
      </c>
      <c r="E6" s="133">
        <f t="shared" si="0"/>
        <v>83894149777.939987</v>
      </c>
      <c r="F6" s="133">
        <f t="shared" si="0"/>
        <v>72436971835.699997</v>
      </c>
      <c r="G6" s="133">
        <f t="shared" si="0"/>
        <v>84898945211.159973</v>
      </c>
      <c r="H6" s="133">
        <f t="shared" si="0"/>
        <v>113841782363.83</v>
      </c>
      <c r="I6" s="133">
        <f t="shared" si="0"/>
        <v>89396954004.529999</v>
      </c>
      <c r="J6" s="133">
        <f t="shared" si="0"/>
        <v>86138925331.12999</v>
      </c>
      <c r="K6" s="133">
        <f t="shared" si="0"/>
        <v>75462453407.320007</v>
      </c>
      <c r="L6" s="133">
        <f t="shared" si="0"/>
        <v>91017304228.390015</v>
      </c>
      <c r="M6" s="133">
        <f t="shared" si="0"/>
        <v>192003887613.10001</v>
      </c>
      <c r="N6" s="133">
        <f t="shared" si="0"/>
        <v>180367432662.05002</v>
      </c>
      <c r="O6" s="148"/>
    </row>
    <row r="7" spans="1:73" s="73" customFormat="1" ht="15" customHeight="1">
      <c r="A7" s="18" t="s">
        <v>4</v>
      </c>
      <c r="B7" s="134">
        <f>SUM(C7:N7)</f>
        <v>1173736709688.8699</v>
      </c>
      <c r="C7" s="134">
        <f t="shared" ref="C7:N7" si="1">SUM(C9,C15,C25,C35,C44,C52,C62,C67)</f>
        <v>78737716643.660004</v>
      </c>
      <c r="D7" s="134">
        <f t="shared" si="1"/>
        <v>74378672714.270004</v>
      </c>
      <c r="E7" s="134">
        <f t="shared" si="1"/>
        <v>78699294772.959991</v>
      </c>
      <c r="F7" s="134">
        <f t="shared" si="1"/>
        <v>69000836399.419998</v>
      </c>
      <c r="G7" s="134">
        <f t="shared" si="1"/>
        <v>77866674133.069977</v>
      </c>
      <c r="H7" s="134">
        <f t="shared" si="1"/>
        <v>111666494399.98</v>
      </c>
      <c r="I7" s="134">
        <f t="shared" si="1"/>
        <v>85990060993.720001</v>
      </c>
      <c r="J7" s="134">
        <f t="shared" si="1"/>
        <v>82173307458.069992</v>
      </c>
      <c r="K7" s="134">
        <f t="shared" si="1"/>
        <v>71556049272.860001</v>
      </c>
      <c r="L7" s="134">
        <f t="shared" si="1"/>
        <v>86201477106.730011</v>
      </c>
      <c r="M7" s="134">
        <f t="shared" si="1"/>
        <v>186515352785.62</v>
      </c>
      <c r="N7" s="134">
        <f t="shared" si="1"/>
        <v>170950773008.51001</v>
      </c>
      <c r="O7" s="148"/>
    </row>
    <row r="8" spans="1:73" s="73" customFormat="1" ht="4.5" customHeight="1">
      <c r="A8" s="18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48"/>
    </row>
    <row r="9" spans="1:73" s="73" customFormat="1" ht="15" customHeight="1">
      <c r="A9" s="18" t="s">
        <v>17</v>
      </c>
      <c r="B9" s="134">
        <f t="shared" ref="B9:B69" si="2">SUM(C9:N9)</f>
        <v>278500111315.68994</v>
      </c>
      <c r="C9" s="134">
        <v>16934848378.27</v>
      </c>
      <c r="D9" s="134">
        <v>20901988930.450001</v>
      </c>
      <c r="E9" s="134">
        <v>20600941246.879997</v>
      </c>
      <c r="F9" s="134">
        <v>20197322000.969994</v>
      </c>
      <c r="G9" s="134">
        <v>20819140477.489983</v>
      </c>
      <c r="H9" s="134">
        <v>22606339119.530003</v>
      </c>
      <c r="I9" s="134">
        <v>21567783806.880001</v>
      </c>
      <c r="J9" s="134">
        <v>21632448206.600006</v>
      </c>
      <c r="K9" s="134">
        <v>21505364448.269997</v>
      </c>
      <c r="L9" s="134">
        <v>22820851195.900005</v>
      </c>
      <c r="M9" s="134">
        <v>30015269650.039993</v>
      </c>
      <c r="N9" s="134">
        <v>38897813854.410004</v>
      </c>
      <c r="O9" s="148"/>
    </row>
    <row r="10" spans="1:73" ht="15" customHeight="1">
      <c r="A10" s="19" t="s">
        <v>18</v>
      </c>
      <c r="B10" s="137">
        <f t="shared" si="2"/>
        <v>227206411252.60999</v>
      </c>
      <c r="C10" s="138">
        <v>14054422817.709999</v>
      </c>
      <c r="D10" s="138">
        <v>17586119083.730003</v>
      </c>
      <c r="E10" s="138">
        <v>16999622807.059999</v>
      </c>
      <c r="F10" s="138">
        <v>16525174799.059999</v>
      </c>
      <c r="G10" s="138">
        <v>16942416508.349995</v>
      </c>
      <c r="H10" s="138">
        <v>18849193043.98</v>
      </c>
      <c r="I10" s="138">
        <v>18070305123.709999</v>
      </c>
      <c r="J10" s="138">
        <v>18022883033.700005</v>
      </c>
      <c r="K10" s="138">
        <v>18006782309.790001</v>
      </c>
      <c r="L10" s="138">
        <v>17892023632.560005</v>
      </c>
      <c r="M10" s="138">
        <v>24282075761.109993</v>
      </c>
      <c r="N10" s="138">
        <v>29975392331.849998</v>
      </c>
      <c r="O10" s="148"/>
    </row>
    <row r="11" spans="1:73" ht="15" customHeight="1">
      <c r="A11" s="19" t="s">
        <v>110</v>
      </c>
      <c r="B11" s="134">
        <f t="shared" si="2"/>
        <v>19350229515.849998</v>
      </c>
      <c r="C11" s="139">
        <v>754231930.60000002</v>
      </c>
      <c r="D11" s="139">
        <v>780898721.93000007</v>
      </c>
      <c r="E11" s="139">
        <v>1134922267.0600002</v>
      </c>
      <c r="F11" s="139">
        <v>1259124067.5200002</v>
      </c>
      <c r="G11" s="139">
        <v>1406151661.47</v>
      </c>
      <c r="H11" s="139">
        <v>988664185.01000011</v>
      </c>
      <c r="I11" s="139">
        <v>818663657.86000013</v>
      </c>
      <c r="J11" s="139">
        <v>921513200.26999998</v>
      </c>
      <c r="K11" s="139">
        <v>807745472.0200001</v>
      </c>
      <c r="L11" s="139">
        <v>2181751472.48</v>
      </c>
      <c r="M11" s="139">
        <v>2975786022.2599993</v>
      </c>
      <c r="N11" s="139">
        <v>5320776857.3699999</v>
      </c>
      <c r="O11" s="148"/>
    </row>
    <row r="12" spans="1:73" ht="15" customHeight="1">
      <c r="A12" s="19" t="s">
        <v>20</v>
      </c>
      <c r="B12" s="134">
        <f>SUM(C12:N12)</f>
        <v>968727739.08000004</v>
      </c>
      <c r="C12" s="138">
        <v>71323052.439999998</v>
      </c>
      <c r="D12" s="138">
        <v>76089328.340000004</v>
      </c>
      <c r="E12" s="138">
        <v>80988224.790000007</v>
      </c>
      <c r="F12" s="138">
        <v>76967881.519999996</v>
      </c>
      <c r="G12" s="138">
        <v>78346689.890000001</v>
      </c>
      <c r="H12" s="138">
        <v>78224575.900000006</v>
      </c>
      <c r="I12" s="138">
        <v>77412020.25</v>
      </c>
      <c r="J12" s="138">
        <v>79253400.649999991</v>
      </c>
      <c r="K12" s="138">
        <v>91699379.460000008</v>
      </c>
      <c r="L12" s="138">
        <v>86344283.739999995</v>
      </c>
      <c r="M12" s="138">
        <v>85923131.150000006</v>
      </c>
      <c r="N12" s="138">
        <v>86155770.950000003</v>
      </c>
      <c r="O12" s="148"/>
    </row>
    <row r="13" spans="1:73" ht="15" customHeight="1">
      <c r="A13" s="19" t="s">
        <v>21</v>
      </c>
      <c r="B13" s="134">
        <f t="shared" si="2"/>
        <v>558625371.96999991</v>
      </c>
      <c r="C13" s="138">
        <v>46495536.510000005</v>
      </c>
      <c r="D13" s="138">
        <v>19365257.580000002</v>
      </c>
      <c r="E13" s="138">
        <v>42805238.109999999</v>
      </c>
      <c r="F13" s="138">
        <v>17524989.09</v>
      </c>
      <c r="G13" s="138">
        <v>27168004.09</v>
      </c>
      <c r="H13" s="138">
        <v>32137716.640000001</v>
      </c>
      <c r="I13" s="138">
        <v>29521755.940000001</v>
      </c>
      <c r="J13" s="138">
        <v>30529136.949999999</v>
      </c>
      <c r="K13" s="138">
        <v>62197895.779999994</v>
      </c>
      <c r="L13" s="138">
        <v>109618849.36</v>
      </c>
      <c r="M13" s="138">
        <v>76669191.019999996</v>
      </c>
      <c r="N13" s="138">
        <v>64591800.899999999</v>
      </c>
      <c r="O13" s="148"/>
    </row>
    <row r="14" spans="1:73" ht="15" customHeight="1">
      <c r="A14" s="19" t="s">
        <v>22</v>
      </c>
      <c r="B14" s="137">
        <f>SUM(C14:N14)</f>
        <v>30416117436.180004</v>
      </c>
      <c r="C14" s="138">
        <v>2008375041.0099998</v>
      </c>
      <c r="D14" s="138">
        <v>2439516538.8700004</v>
      </c>
      <c r="E14" s="138">
        <v>2342602709.8599997</v>
      </c>
      <c r="F14" s="138">
        <v>2318530263.7800007</v>
      </c>
      <c r="G14" s="138">
        <v>2365057613.6899996</v>
      </c>
      <c r="H14" s="138">
        <v>2658119598</v>
      </c>
      <c r="I14" s="138">
        <v>2571881249.1200004</v>
      </c>
      <c r="J14" s="138">
        <v>2578269435.0300002</v>
      </c>
      <c r="K14" s="138">
        <v>2536939391.2200003</v>
      </c>
      <c r="L14" s="138">
        <v>2551112957.7600002</v>
      </c>
      <c r="M14" s="138">
        <v>2594815544.5</v>
      </c>
      <c r="N14" s="138">
        <v>3450897093.3399997</v>
      </c>
      <c r="O14" s="148"/>
    </row>
    <row r="15" spans="1:73" s="73" customFormat="1" ht="15" customHeight="1">
      <c r="A15" s="18" t="s">
        <v>23</v>
      </c>
      <c r="B15" s="134">
        <f>SUM(C15:N15)</f>
        <v>74407872475.929993</v>
      </c>
      <c r="C15" s="134">
        <v>2456455121.2800002</v>
      </c>
      <c r="D15" s="134">
        <v>4926576100.0099993</v>
      </c>
      <c r="E15" s="134">
        <v>5717935112.500001</v>
      </c>
      <c r="F15" s="134">
        <v>4098332123.1499996</v>
      </c>
      <c r="G15" s="134">
        <v>4187294379.4799991</v>
      </c>
      <c r="H15" s="134">
        <v>6424969663.2399988</v>
      </c>
      <c r="I15" s="134">
        <v>5413006269.1300001</v>
      </c>
      <c r="J15" s="134">
        <v>6526679731.6599989</v>
      </c>
      <c r="K15" s="134">
        <v>5451342586.6700001</v>
      </c>
      <c r="L15" s="134">
        <v>5272301979.1699982</v>
      </c>
      <c r="M15" s="134">
        <v>11220582352.150003</v>
      </c>
      <c r="N15" s="134">
        <v>12712397057.489998</v>
      </c>
      <c r="O15" s="148"/>
    </row>
    <row r="16" spans="1:73" ht="15" customHeight="1">
      <c r="A16" s="19" t="s">
        <v>24</v>
      </c>
      <c r="B16" s="134">
        <f>SUM(C16:N16)</f>
        <v>7799398413.2400017</v>
      </c>
      <c r="C16" s="139">
        <v>418245732.39000005</v>
      </c>
      <c r="D16" s="139">
        <v>558913336.96000016</v>
      </c>
      <c r="E16" s="139">
        <v>588236398.96000004</v>
      </c>
      <c r="F16" s="139">
        <v>649574957.00000036</v>
      </c>
      <c r="G16" s="139">
        <v>645864491.31000018</v>
      </c>
      <c r="H16" s="139">
        <v>653825277.87000012</v>
      </c>
      <c r="I16" s="139">
        <v>683123006.83999979</v>
      </c>
      <c r="J16" s="139">
        <v>502946697.38000011</v>
      </c>
      <c r="K16" s="139">
        <v>733338949.07000005</v>
      </c>
      <c r="L16" s="139">
        <v>772393506.55000019</v>
      </c>
      <c r="M16" s="139">
        <v>733053981.97000015</v>
      </c>
      <c r="N16" s="139">
        <v>859882076.94000006</v>
      </c>
      <c r="O16" s="148"/>
    </row>
    <row r="17" spans="1:15" ht="15" customHeight="1">
      <c r="A17" s="19" t="s">
        <v>111</v>
      </c>
      <c r="B17" s="134">
        <f t="shared" si="2"/>
        <v>6374616120.3799992</v>
      </c>
      <c r="C17" s="139">
        <v>35786112.829999998</v>
      </c>
      <c r="D17" s="139">
        <v>161345305.03000003</v>
      </c>
      <c r="E17" s="139">
        <v>615227836.23999977</v>
      </c>
      <c r="F17" s="139">
        <v>181835392.33999997</v>
      </c>
      <c r="G17" s="139">
        <v>313199986.24000007</v>
      </c>
      <c r="H17" s="139">
        <v>573952309.76999998</v>
      </c>
      <c r="I17" s="139">
        <v>159707650.65999997</v>
      </c>
      <c r="J17" s="139">
        <v>505391197.69999981</v>
      </c>
      <c r="K17" s="139">
        <v>283544115.54000008</v>
      </c>
      <c r="L17" s="139">
        <v>1026777570.2199996</v>
      </c>
      <c r="M17" s="139">
        <v>1080579115.3899999</v>
      </c>
      <c r="N17" s="139">
        <v>1437269528.4199998</v>
      </c>
      <c r="O17" s="148"/>
    </row>
    <row r="18" spans="1:15" ht="15" customHeight="1">
      <c r="A18" s="19" t="s">
        <v>26</v>
      </c>
      <c r="B18" s="134">
        <f t="shared" si="2"/>
        <v>4120114977.9900007</v>
      </c>
      <c r="C18" s="139">
        <v>116372823.78</v>
      </c>
      <c r="D18" s="139">
        <v>167369221.75</v>
      </c>
      <c r="E18" s="139">
        <v>267994864.39000005</v>
      </c>
      <c r="F18" s="139">
        <v>168101159.91999999</v>
      </c>
      <c r="G18" s="139">
        <v>216511454.12</v>
      </c>
      <c r="H18" s="139">
        <v>374488315.71000004</v>
      </c>
      <c r="I18" s="139">
        <v>215592292.28</v>
      </c>
      <c r="J18" s="139">
        <v>193415144.49000001</v>
      </c>
      <c r="K18" s="139">
        <v>220217878.52000001</v>
      </c>
      <c r="L18" s="139">
        <v>324437928.88</v>
      </c>
      <c r="M18" s="139">
        <v>386621800.08000004</v>
      </c>
      <c r="N18" s="139">
        <v>1468992094.0700006</v>
      </c>
      <c r="O18" s="148"/>
    </row>
    <row r="19" spans="1:15" ht="15" customHeight="1">
      <c r="A19" s="19" t="s">
        <v>27</v>
      </c>
      <c r="B19" s="134">
        <f t="shared" si="2"/>
        <v>684279326.82999992</v>
      </c>
      <c r="C19" s="139">
        <v>8078650.9400000004</v>
      </c>
      <c r="D19" s="139">
        <v>21816831.910000004</v>
      </c>
      <c r="E19" s="139">
        <v>26370876.490000002</v>
      </c>
      <c r="F19" s="139">
        <v>8987203.5899999999</v>
      </c>
      <c r="G19" s="139">
        <v>53345874.380000003</v>
      </c>
      <c r="H19" s="139">
        <v>85138420.5</v>
      </c>
      <c r="I19" s="139">
        <v>79949142.390000001</v>
      </c>
      <c r="J19" s="139">
        <v>29802296.629999995</v>
      </c>
      <c r="K19" s="139">
        <v>30794101.179999996</v>
      </c>
      <c r="L19" s="139">
        <v>69139421.820000008</v>
      </c>
      <c r="M19" s="139">
        <v>53761322.329999991</v>
      </c>
      <c r="N19" s="139">
        <v>217095184.66999996</v>
      </c>
      <c r="O19" s="148"/>
    </row>
    <row r="20" spans="1:15" ht="15" customHeight="1">
      <c r="A20" s="19" t="s">
        <v>28</v>
      </c>
      <c r="B20" s="134">
        <f t="shared" si="2"/>
        <v>6251113521.5500011</v>
      </c>
      <c r="C20" s="139">
        <v>221491116.22000003</v>
      </c>
      <c r="D20" s="139">
        <v>297408491.09000003</v>
      </c>
      <c r="E20" s="139">
        <v>612473245.75999987</v>
      </c>
      <c r="F20" s="139">
        <v>682940438.38999999</v>
      </c>
      <c r="G20" s="139">
        <v>394035436.10999995</v>
      </c>
      <c r="H20" s="139">
        <v>525580339.17999995</v>
      </c>
      <c r="I20" s="139">
        <v>528237628.49000013</v>
      </c>
      <c r="J20" s="139">
        <v>395254947.63</v>
      </c>
      <c r="K20" s="139">
        <v>419336611.55000007</v>
      </c>
      <c r="L20" s="139">
        <v>503002365.14999998</v>
      </c>
      <c r="M20" s="139">
        <v>558728756.03000009</v>
      </c>
      <c r="N20" s="139">
        <v>1112624145.9500003</v>
      </c>
      <c r="O20" s="148"/>
    </row>
    <row r="21" spans="1:15" ht="15" customHeight="1">
      <c r="A21" s="19" t="s">
        <v>29</v>
      </c>
      <c r="B21" s="134">
        <f t="shared" si="2"/>
        <v>4682137935.1000013</v>
      </c>
      <c r="C21" s="139">
        <v>209812842.58000004</v>
      </c>
      <c r="D21" s="139">
        <v>750620767.42000008</v>
      </c>
      <c r="E21" s="139">
        <v>322029449.00999999</v>
      </c>
      <c r="F21" s="139">
        <v>298702786.06999999</v>
      </c>
      <c r="G21" s="139">
        <v>444504013.94999999</v>
      </c>
      <c r="H21" s="139">
        <v>260078594.89000002</v>
      </c>
      <c r="I21" s="139">
        <v>440807928.36000001</v>
      </c>
      <c r="J21" s="139">
        <v>326835206.52999997</v>
      </c>
      <c r="K21" s="139">
        <v>301280020.01000011</v>
      </c>
      <c r="L21" s="139">
        <v>281822465.70999992</v>
      </c>
      <c r="M21" s="139">
        <v>589274926.93000007</v>
      </c>
      <c r="N21" s="139">
        <v>456368933.64000016</v>
      </c>
      <c r="O21" s="148"/>
    </row>
    <row r="22" spans="1:15" ht="24" customHeight="1">
      <c r="A22" s="19" t="s">
        <v>31</v>
      </c>
      <c r="B22" s="134">
        <f t="shared" si="2"/>
        <v>3577219806.3800001</v>
      </c>
      <c r="C22" s="139">
        <v>31101177.719999999</v>
      </c>
      <c r="D22" s="139">
        <v>67091611.95000001</v>
      </c>
      <c r="E22" s="139">
        <v>306956694.92999995</v>
      </c>
      <c r="F22" s="139">
        <v>203731390.82000002</v>
      </c>
      <c r="G22" s="139">
        <v>153980264.51000002</v>
      </c>
      <c r="H22" s="139">
        <v>213915317.92000002</v>
      </c>
      <c r="I22" s="139">
        <v>188534457.42000002</v>
      </c>
      <c r="J22" s="139">
        <v>452602307.46000004</v>
      </c>
      <c r="K22" s="139">
        <v>231034575.70000002</v>
      </c>
      <c r="L22" s="139">
        <v>288171584.60999995</v>
      </c>
      <c r="M22" s="139">
        <v>368174327.65000004</v>
      </c>
      <c r="N22" s="139">
        <v>1071926095.6900001</v>
      </c>
      <c r="O22" s="148"/>
    </row>
    <row r="23" spans="1:15" ht="15" customHeight="1">
      <c r="A23" s="19" t="s">
        <v>32</v>
      </c>
      <c r="B23" s="134">
        <f t="shared" si="2"/>
        <v>14250935094.17</v>
      </c>
      <c r="C23" s="139">
        <v>213697914.05000001</v>
      </c>
      <c r="D23" s="139">
        <v>434589386.50999999</v>
      </c>
      <c r="E23" s="139">
        <v>709202332.74999988</v>
      </c>
      <c r="F23" s="139">
        <v>339560815.81000006</v>
      </c>
      <c r="G23" s="139">
        <v>864693110.16000021</v>
      </c>
      <c r="H23" s="139">
        <v>753653818.76999998</v>
      </c>
      <c r="I23" s="139">
        <v>783043149.33999991</v>
      </c>
      <c r="J23" s="139">
        <v>658376551.69000006</v>
      </c>
      <c r="K23" s="139">
        <v>1058620779.29</v>
      </c>
      <c r="L23" s="139">
        <v>655373114.24999988</v>
      </c>
      <c r="M23" s="139">
        <v>4999338418.0200005</v>
      </c>
      <c r="N23" s="139">
        <v>2780785703.5300002</v>
      </c>
      <c r="O23" s="148"/>
    </row>
    <row r="24" spans="1:15" ht="15" customHeight="1">
      <c r="A24" s="19" t="s">
        <v>33</v>
      </c>
      <c r="B24" s="134">
        <f t="shared" si="2"/>
        <v>26668057280.290001</v>
      </c>
      <c r="C24" s="139">
        <v>1201868750.77</v>
      </c>
      <c r="D24" s="139">
        <v>2467421147.3899999</v>
      </c>
      <c r="E24" s="139">
        <v>2269443413.9700003</v>
      </c>
      <c r="F24" s="139">
        <v>1564897979.21</v>
      </c>
      <c r="G24" s="139">
        <v>1101159748.7</v>
      </c>
      <c r="H24" s="139">
        <v>2984337268.6300001</v>
      </c>
      <c r="I24" s="139">
        <v>2334011013.3500004</v>
      </c>
      <c r="J24" s="139">
        <v>3462055382.1499996</v>
      </c>
      <c r="K24" s="139">
        <v>2173175555.8099999</v>
      </c>
      <c r="L24" s="139">
        <v>1351184021.98</v>
      </c>
      <c r="M24" s="139">
        <v>2451049703.75</v>
      </c>
      <c r="N24" s="139">
        <v>3307453294.5799999</v>
      </c>
      <c r="O24" s="148"/>
    </row>
    <row r="25" spans="1:15" s="73" customFormat="1" ht="15" customHeight="1">
      <c r="A25" s="18" t="s">
        <v>34</v>
      </c>
      <c r="B25" s="134">
        <f t="shared" si="2"/>
        <v>42224342784</v>
      </c>
      <c r="C25" s="134">
        <v>1552207128.0899999</v>
      </c>
      <c r="D25" s="134">
        <v>3212897653.5999999</v>
      </c>
      <c r="E25" s="134">
        <v>2997414471.9499989</v>
      </c>
      <c r="F25" s="134">
        <v>2047097520.28</v>
      </c>
      <c r="G25" s="134">
        <v>2778721196.2899995</v>
      </c>
      <c r="H25" s="134">
        <v>2421750623.8299999</v>
      </c>
      <c r="I25" s="134">
        <v>3534484388.8200011</v>
      </c>
      <c r="J25" s="134">
        <v>3057653137.4700007</v>
      </c>
      <c r="K25" s="134">
        <v>2508164176.1700001</v>
      </c>
      <c r="L25" s="134">
        <v>4137608708.5099988</v>
      </c>
      <c r="M25" s="134">
        <v>5148527449.5700035</v>
      </c>
      <c r="N25" s="134">
        <v>8827816329.420002</v>
      </c>
      <c r="O25" s="148"/>
    </row>
    <row r="26" spans="1:15" ht="15" customHeight="1">
      <c r="A26" s="19" t="s">
        <v>35</v>
      </c>
      <c r="B26" s="134">
        <f t="shared" si="2"/>
        <v>8274151793.6800013</v>
      </c>
      <c r="C26" s="139">
        <v>172798675.89999998</v>
      </c>
      <c r="D26" s="139">
        <v>454917479.02999997</v>
      </c>
      <c r="E26" s="139">
        <v>454859608.95000005</v>
      </c>
      <c r="F26" s="139">
        <v>423220746.57999992</v>
      </c>
      <c r="G26" s="139">
        <v>430223297.15999997</v>
      </c>
      <c r="H26" s="139">
        <v>383334977.72999996</v>
      </c>
      <c r="I26" s="139">
        <v>607065419.15999997</v>
      </c>
      <c r="J26" s="139">
        <v>726569672.7299999</v>
      </c>
      <c r="K26" s="139">
        <v>436873880.26000017</v>
      </c>
      <c r="L26" s="139">
        <v>865937714.23000026</v>
      </c>
      <c r="M26" s="139">
        <v>900053590.87000024</v>
      </c>
      <c r="N26" s="139">
        <v>2418296731.0800009</v>
      </c>
      <c r="O26" s="148"/>
    </row>
    <row r="27" spans="1:15" ht="15" customHeight="1">
      <c r="A27" s="19" t="s">
        <v>36</v>
      </c>
      <c r="B27" s="134">
        <f t="shared" si="2"/>
        <v>1696975814.8800001</v>
      </c>
      <c r="C27" s="139">
        <v>7717850.3299999991</v>
      </c>
      <c r="D27" s="139">
        <v>18960991.27</v>
      </c>
      <c r="E27" s="139">
        <v>94791822.870000005</v>
      </c>
      <c r="F27" s="139">
        <v>76729012.019999996</v>
      </c>
      <c r="G27" s="139">
        <v>69076042.560000002</v>
      </c>
      <c r="H27" s="139">
        <v>126906880.41</v>
      </c>
      <c r="I27" s="139">
        <v>73599510.969999999</v>
      </c>
      <c r="J27" s="139">
        <v>118823111.69</v>
      </c>
      <c r="K27" s="139">
        <v>147644835.13</v>
      </c>
      <c r="L27" s="139">
        <v>127097567.58999997</v>
      </c>
      <c r="M27" s="139">
        <v>185482693.92000002</v>
      </c>
      <c r="N27" s="139">
        <v>650145496.11999977</v>
      </c>
      <c r="O27" s="148"/>
    </row>
    <row r="28" spans="1:15" ht="15" customHeight="1">
      <c r="A28" s="19" t="s">
        <v>149</v>
      </c>
      <c r="B28" s="134">
        <f t="shared" si="2"/>
        <v>4118776704.5199995</v>
      </c>
      <c r="C28" s="139">
        <v>883617552.99000001</v>
      </c>
      <c r="D28" s="139">
        <v>1235141466.23</v>
      </c>
      <c r="E28" s="139">
        <v>603486851.69999993</v>
      </c>
      <c r="F28" s="139">
        <v>241046136.11000001</v>
      </c>
      <c r="G28" s="139">
        <v>128450447.22</v>
      </c>
      <c r="H28" s="139">
        <v>101233213.00999999</v>
      </c>
      <c r="I28" s="139">
        <v>128136212.93000001</v>
      </c>
      <c r="J28" s="139">
        <v>106957438.23999998</v>
      </c>
      <c r="K28" s="139">
        <v>178468361.18000004</v>
      </c>
      <c r="L28" s="139">
        <v>113969326.45000002</v>
      </c>
      <c r="M28" s="139">
        <v>153445519.03</v>
      </c>
      <c r="N28" s="139">
        <v>244824179.42999998</v>
      </c>
      <c r="O28" s="148"/>
    </row>
    <row r="29" spans="1:15" ht="15" customHeight="1">
      <c r="A29" s="19" t="s">
        <v>38</v>
      </c>
      <c r="B29" s="134">
        <f t="shared" si="2"/>
        <v>11180745624.889999</v>
      </c>
      <c r="C29" s="139">
        <v>134268285.01999998</v>
      </c>
      <c r="D29" s="139">
        <v>737577473.24999988</v>
      </c>
      <c r="E29" s="139">
        <v>597886700.68000007</v>
      </c>
      <c r="F29" s="139">
        <v>511422176.88000005</v>
      </c>
      <c r="G29" s="139">
        <v>500078875.86000007</v>
      </c>
      <c r="H29" s="139">
        <v>721542900.25000012</v>
      </c>
      <c r="I29" s="139">
        <v>943235254.63</v>
      </c>
      <c r="J29" s="139">
        <v>922193321.56000006</v>
      </c>
      <c r="K29" s="139">
        <v>434163493.15999997</v>
      </c>
      <c r="L29" s="139">
        <v>1720126659.0099998</v>
      </c>
      <c r="M29" s="139">
        <v>2325962894.8600001</v>
      </c>
      <c r="N29" s="139">
        <v>1632287589.7300003</v>
      </c>
      <c r="O29" s="148"/>
    </row>
    <row r="30" spans="1:15" ht="15" customHeight="1">
      <c r="A30" s="19" t="s">
        <v>150</v>
      </c>
      <c r="B30" s="134">
        <f t="shared" si="2"/>
        <v>677406247.17999995</v>
      </c>
      <c r="C30" s="139">
        <v>14728382.5</v>
      </c>
      <c r="D30" s="139">
        <v>32952790.480000004</v>
      </c>
      <c r="E30" s="139">
        <v>37783259.549999997</v>
      </c>
      <c r="F30" s="139">
        <v>42908139.300000004</v>
      </c>
      <c r="G30" s="139">
        <v>38489080.090000004</v>
      </c>
      <c r="H30" s="139">
        <v>39455850.86999999</v>
      </c>
      <c r="I30" s="139">
        <v>80227174.769999996</v>
      </c>
      <c r="J30" s="139">
        <v>37727084.839999989</v>
      </c>
      <c r="K30" s="139">
        <v>50879802</v>
      </c>
      <c r="L30" s="139">
        <v>28939308.760000002</v>
      </c>
      <c r="M30" s="139">
        <v>83662503.319999993</v>
      </c>
      <c r="N30" s="139">
        <v>189652870.70000002</v>
      </c>
      <c r="O30" s="148"/>
    </row>
    <row r="31" spans="1:15" ht="15" customHeight="1">
      <c r="A31" s="19" t="s">
        <v>40</v>
      </c>
      <c r="B31" s="134">
        <f t="shared" si="2"/>
        <v>914649116.61999989</v>
      </c>
      <c r="C31" s="139">
        <v>6001003.6199999992</v>
      </c>
      <c r="D31" s="139">
        <v>25735830.030000001</v>
      </c>
      <c r="E31" s="139">
        <v>59613273.950000003</v>
      </c>
      <c r="F31" s="139">
        <v>51957538.00999999</v>
      </c>
      <c r="G31" s="139">
        <v>40073402.539999999</v>
      </c>
      <c r="H31" s="139">
        <v>26619735.399999999</v>
      </c>
      <c r="I31" s="139">
        <v>59787039.38000001</v>
      </c>
      <c r="J31" s="139">
        <v>37876278.279999994</v>
      </c>
      <c r="K31" s="139">
        <v>43971934.649999991</v>
      </c>
      <c r="L31" s="139">
        <v>69918980.000000015</v>
      </c>
      <c r="M31" s="139">
        <v>115025830.80000003</v>
      </c>
      <c r="N31" s="139">
        <v>378068269.95999998</v>
      </c>
      <c r="O31" s="148"/>
    </row>
    <row r="32" spans="1:15" ht="26.25" customHeight="1">
      <c r="A32" s="19" t="s">
        <v>41</v>
      </c>
      <c r="B32" s="134">
        <f t="shared" si="2"/>
        <v>8551802648.8199978</v>
      </c>
      <c r="C32" s="139">
        <v>218314190.14000002</v>
      </c>
      <c r="D32" s="139">
        <v>371397827.44999999</v>
      </c>
      <c r="E32" s="139">
        <v>663697189.70999992</v>
      </c>
      <c r="F32" s="139">
        <v>460779181.49000001</v>
      </c>
      <c r="G32" s="139">
        <v>651867720.61000013</v>
      </c>
      <c r="H32" s="139">
        <v>600313506.61000013</v>
      </c>
      <c r="I32" s="139">
        <v>1045304894.3100001</v>
      </c>
      <c r="J32" s="139">
        <v>847038962.22000015</v>
      </c>
      <c r="K32" s="139">
        <v>691228355.6099999</v>
      </c>
      <c r="L32" s="139">
        <v>615233029.73000002</v>
      </c>
      <c r="M32" s="139">
        <v>846436808.65999997</v>
      </c>
      <c r="N32" s="139">
        <v>1540190982.2799993</v>
      </c>
      <c r="O32" s="148"/>
    </row>
    <row r="33" spans="1:15" ht="24" customHeight="1">
      <c r="A33" s="19" t="s">
        <v>159</v>
      </c>
      <c r="B33" s="140">
        <f t="shared" si="2"/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8"/>
    </row>
    <row r="34" spans="1:15" ht="15" customHeight="1">
      <c r="A34" s="19" t="s">
        <v>160</v>
      </c>
      <c r="B34" s="134">
        <f t="shared" si="2"/>
        <v>6809834833.4100008</v>
      </c>
      <c r="C34" s="139">
        <v>114761187.59</v>
      </c>
      <c r="D34" s="139">
        <v>336213795.85999995</v>
      </c>
      <c r="E34" s="139">
        <v>485295764.54000002</v>
      </c>
      <c r="F34" s="139">
        <v>239034589.89000005</v>
      </c>
      <c r="G34" s="139">
        <v>920462330.24999988</v>
      </c>
      <c r="H34" s="139">
        <v>422343559.55000007</v>
      </c>
      <c r="I34" s="139">
        <v>597128882.6700002</v>
      </c>
      <c r="J34" s="139">
        <v>260467267.90999997</v>
      </c>
      <c r="K34" s="139">
        <v>524933514.17999995</v>
      </c>
      <c r="L34" s="139">
        <v>596386122.73999989</v>
      </c>
      <c r="M34" s="139">
        <v>538457608.11000013</v>
      </c>
      <c r="N34" s="139">
        <v>1774350210.1199999</v>
      </c>
      <c r="O34" s="148"/>
    </row>
    <row r="35" spans="1:15" s="73" customFormat="1" ht="15" customHeight="1">
      <c r="A35" s="18" t="s">
        <v>43</v>
      </c>
      <c r="B35" s="134">
        <f t="shared" si="2"/>
        <v>441155896669.76996</v>
      </c>
      <c r="C35" s="134">
        <v>22090622114.100002</v>
      </c>
      <c r="D35" s="134">
        <v>25209809405.730003</v>
      </c>
      <c r="E35" s="134">
        <v>33792380620.989998</v>
      </c>
      <c r="F35" s="134">
        <v>32511726998.900002</v>
      </c>
      <c r="G35" s="134">
        <v>26647756488.959991</v>
      </c>
      <c r="H35" s="134">
        <v>30651613651.639996</v>
      </c>
      <c r="I35" s="134">
        <v>31501813335.709991</v>
      </c>
      <c r="J35" s="134">
        <v>30156658678.959995</v>
      </c>
      <c r="K35" s="134">
        <v>28896291028.460007</v>
      </c>
      <c r="L35" s="134">
        <v>33690083078.970009</v>
      </c>
      <c r="M35" s="134">
        <v>97942579498.750015</v>
      </c>
      <c r="N35" s="134">
        <v>48064561768.599991</v>
      </c>
      <c r="O35" s="148"/>
    </row>
    <row r="36" spans="1:15" ht="15" customHeight="1">
      <c r="A36" s="19" t="s">
        <v>44</v>
      </c>
      <c r="B36" s="134">
        <f t="shared" si="2"/>
        <v>114378818997.16002</v>
      </c>
      <c r="C36" s="139">
        <v>6987508256.9800005</v>
      </c>
      <c r="D36" s="139">
        <v>7913126149.0200005</v>
      </c>
      <c r="E36" s="139">
        <v>8208925713.670001</v>
      </c>
      <c r="F36" s="139">
        <v>8430995291.3199997</v>
      </c>
      <c r="G36" s="139">
        <v>8660890397.6099987</v>
      </c>
      <c r="H36" s="139">
        <v>8009900835.0100002</v>
      </c>
      <c r="I36" s="139">
        <v>8650689394.9699993</v>
      </c>
      <c r="J36" s="139">
        <v>10064636836.480001</v>
      </c>
      <c r="K36" s="139">
        <v>9459040165.6400013</v>
      </c>
      <c r="L36" s="139">
        <v>9590297508.7800026</v>
      </c>
      <c r="M36" s="139">
        <v>17794557634.129997</v>
      </c>
      <c r="N36" s="139">
        <v>10608250813.549997</v>
      </c>
      <c r="O36" s="148"/>
    </row>
    <row r="37" spans="1:15" ht="15" customHeight="1">
      <c r="A37" s="19" t="s">
        <v>45</v>
      </c>
      <c r="B37" s="134">
        <f t="shared" si="2"/>
        <v>125203385246.94</v>
      </c>
      <c r="C37" s="139">
        <v>8715629008.0299988</v>
      </c>
      <c r="D37" s="139">
        <v>9140882639.0900002</v>
      </c>
      <c r="E37" s="139">
        <v>9813959259.4200001</v>
      </c>
      <c r="F37" s="139">
        <v>9433967494.5699978</v>
      </c>
      <c r="G37" s="139">
        <v>9875560277.3199997</v>
      </c>
      <c r="H37" s="139">
        <v>10002928652.480001</v>
      </c>
      <c r="I37" s="139">
        <v>9400810407.5699997</v>
      </c>
      <c r="J37" s="139">
        <v>9358624733.1900005</v>
      </c>
      <c r="K37" s="139">
        <v>9748545086.7800007</v>
      </c>
      <c r="L37" s="139">
        <v>10357125895.450001</v>
      </c>
      <c r="M37" s="139">
        <v>15499800641.850002</v>
      </c>
      <c r="N37" s="139">
        <v>13855551151.190001</v>
      </c>
      <c r="O37" s="148"/>
    </row>
    <row r="38" spans="1:15" ht="27" customHeight="1">
      <c r="A38" s="19" t="s">
        <v>48</v>
      </c>
      <c r="B38" s="134">
        <f t="shared" si="2"/>
        <v>15034675584.630001</v>
      </c>
      <c r="C38" s="139">
        <v>1138030755.5799999</v>
      </c>
      <c r="D38" s="139">
        <v>1140137475.5799999</v>
      </c>
      <c r="E38" s="139">
        <v>1134573758.5799999</v>
      </c>
      <c r="F38" s="139">
        <v>1153006798.5799999</v>
      </c>
      <c r="G38" s="139">
        <v>1140938877.0799999</v>
      </c>
      <c r="H38" s="139">
        <v>1146427286.3299999</v>
      </c>
      <c r="I38" s="139">
        <v>1140017437.1299999</v>
      </c>
      <c r="J38" s="139">
        <v>1177892122.8199999</v>
      </c>
      <c r="K38" s="139">
        <v>1272044815.3299999</v>
      </c>
      <c r="L38" s="139">
        <v>1177577188.46</v>
      </c>
      <c r="M38" s="139">
        <v>1882817208.46</v>
      </c>
      <c r="N38" s="139">
        <v>1531211860.7</v>
      </c>
      <c r="O38" s="148"/>
    </row>
    <row r="39" spans="1:15" ht="26.25" customHeight="1">
      <c r="A39" s="19" t="s">
        <v>112</v>
      </c>
      <c r="B39" s="134">
        <f t="shared" si="2"/>
        <v>98846816185.700012</v>
      </c>
      <c r="C39" s="139">
        <v>4247263018.02</v>
      </c>
      <c r="D39" s="139">
        <v>5998917713.8400002</v>
      </c>
      <c r="E39" s="139">
        <v>5480410869.0700006</v>
      </c>
      <c r="F39" s="139">
        <v>8685932591.9499989</v>
      </c>
      <c r="G39" s="139">
        <v>5903235076.9300003</v>
      </c>
      <c r="H39" s="139">
        <v>6146098701.6199999</v>
      </c>
      <c r="I39" s="139">
        <v>6208995577.3000002</v>
      </c>
      <c r="J39" s="139">
        <v>8132052823.3800001</v>
      </c>
      <c r="K39" s="139">
        <v>3523279708.1800003</v>
      </c>
      <c r="L39" s="139">
        <v>9048586232.5600014</v>
      </c>
      <c r="M39" s="139">
        <v>17872895593.980003</v>
      </c>
      <c r="N39" s="139">
        <v>17599148278.869999</v>
      </c>
      <c r="O39" s="148"/>
    </row>
    <row r="40" spans="1:15" ht="27" customHeight="1">
      <c r="A40" s="19" t="s">
        <v>50</v>
      </c>
      <c r="B40" s="134">
        <f t="shared" si="2"/>
        <v>24464495173.66</v>
      </c>
      <c r="C40" s="139">
        <v>46125809.160000004</v>
      </c>
      <c r="D40" s="139">
        <v>176423812.51999998</v>
      </c>
      <c r="E40" s="139">
        <v>8056584883.8900003</v>
      </c>
      <c r="F40" s="139">
        <v>57996582.600000001</v>
      </c>
      <c r="G40" s="139">
        <v>183615410.93000001</v>
      </c>
      <c r="H40" s="139">
        <v>4047461934.2600002</v>
      </c>
      <c r="I40" s="139">
        <v>4147461149.2199998</v>
      </c>
      <c r="J40" s="139">
        <v>58583181.040000007</v>
      </c>
      <c r="K40" s="139">
        <v>4047461419.04</v>
      </c>
      <c r="L40" s="139">
        <v>208583181.04000002</v>
      </c>
      <c r="M40" s="139">
        <v>3284367229.6100001</v>
      </c>
      <c r="N40" s="139">
        <v>149830580.35000002</v>
      </c>
      <c r="O40" s="148"/>
    </row>
    <row r="41" spans="1:15" ht="13.5" customHeight="1">
      <c r="A41" s="19" t="s">
        <v>6</v>
      </c>
      <c r="B41" s="134">
        <f t="shared" si="2"/>
        <v>40697862943.089996</v>
      </c>
      <c r="C41" s="139">
        <v>0</v>
      </c>
      <c r="D41" s="139">
        <v>54819800</v>
      </c>
      <c r="E41" s="139">
        <v>109237734.94</v>
      </c>
      <c r="F41" s="139">
        <v>240423645.03999999</v>
      </c>
      <c r="G41" s="139">
        <v>322499003.01999998</v>
      </c>
      <c r="H41" s="139">
        <v>178549558.69999999</v>
      </c>
      <c r="I41" s="139">
        <v>146628387.88999999</v>
      </c>
      <c r="J41" s="139">
        <v>17438172.350000001</v>
      </c>
      <c r="K41" s="139">
        <v>7618160.9900000002</v>
      </c>
      <c r="L41" s="139">
        <v>1767009724</v>
      </c>
      <c r="M41" s="139">
        <v>36825537897.919998</v>
      </c>
      <c r="N41" s="139">
        <v>1028100858.2399998</v>
      </c>
      <c r="O41" s="148"/>
    </row>
    <row r="42" spans="1:15" ht="15" customHeight="1">
      <c r="A42" s="19" t="s">
        <v>46</v>
      </c>
      <c r="B42" s="134">
        <f t="shared" si="2"/>
        <v>751966400.87</v>
      </c>
      <c r="C42" s="139">
        <v>12436455.810000001</v>
      </c>
      <c r="D42" s="139">
        <v>31797047.480000004</v>
      </c>
      <c r="E42" s="139">
        <v>163558927.93000001</v>
      </c>
      <c r="F42" s="139">
        <v>150771443.63999999</v>
      </c>
      <c r="G42" s="139">
        <v>23218000.650000002</v>
      </c>
      <c r="H42" s="139">
        <v>18077972.440000001</v>
      </c>
      <c r="I42" s="139">
        <v>38258280.690000005</v>
      </c>
      <c r="J42" s="139">
        <v>7532909.9899999993</v>
      </c>
      <c r="K42" s="139">
        <v>33884539.930000007</v>
      </c>
      <c r="L42" s="139">
        <v>48241465.74000001</v>
      </c>
      <c r="M42" s="139">
        <v>122106569.08000001</v>
      </c>
      <c r="N42" s="139">
        <v>102082787.48999999</v>
      </c>
      <c r="O42" s="148"/>
    </row>
    <row r="43" spans="1:15" ht="15" customHeight="1">
      <c r="A43" s="19" t="s">
        <v>113</v>
      </c>
      <c r="B43" s="134">
        <f t="shared" si="2"/>
        <v>21777876137.720001</v>
      </c>
      <c r="C43" s="139">
        <v>943628810.51999998</v>
      </c>
      <c r="D43" s="139">
        <v>753704768.19999993</v>
      </c>
      <c r="E43" s="139">
        <v>825129473.49000001</v>
      </c>
      <c r="F43" s="139">
        <v>4358633151.1999998</v>
      </c>
      <c r="G43" s="139">
        <v>537799445.41999996</v>
      </c>
      <c r="H43" s="139">
        <v>1102168710.8</v>
      </c>
      <c r="I43" s="139">
        <v>1768952700.9399998</v>
      </c>
      <c r="J43" s="139">
        <v>1339897899.7100003</v>
      </c>
      <c r="K43" s="139">
        <v>804417132.56999993</v>
      </c>
      <c r="L43" s="139">
        <v>1492661882.9400003</v>
      </c>
      <c r="M43" s="139">
        <v>4660496723.7200003</v>
      </c>
      <c r="N43" s="139">
        <v>3190385438.2099996</v>
      </c>
      <c r="O43" s="148"/>
    </row>
    <row r="44" spans="1:15" s="73" customFormat="1" ht="15" customHeight="1">
      <c r="A44" s="18" t="s">
        <v>51</v>
      </c>
      <c r="B44" s="134">
        <f t="shared" si="2"/>
        <v>75757070020.769989</v>
      </c>
      <c r="C44" s="134">
        <v>1622465710.3000002</v>
      </c>
      <c r="D44" s="134">
        <v>3160517358.7200003</v>
      </c>
      <c r="E44" s="134">
        <v>3687893694.2799997</v>
      </c>
      <c r="F44" s="134">
        <v>2030315065.52</v>
      </c>
      <c r="G44" s="134">
        <v>5116089577.2600002</v>
      </c>
      <c r="H44" s="134">
        <v>3376380250.0100002</v>
      </c>
      <c r="I44" s="134">
        <v>3313387940.8200002</v>
      </c>
      <c r="J44" s="134">
        <v>2886357202.0300002</v>
      </c>
      <c r="K44" s="134">
        <v>2470771636.6900001</v>
      </c>
      <c r="L44" s="134">
        <v>6787583168.75</v>
      </c>
      <c r="M44" s="134">
        <v>8855030570.75</v>
      </c>
      <c r="N44" s="134">
        <v>32450277845.639999</v>
      </c>
      <c r="O44" s="148"/>
    </row>
    <row r="45" spans="1:15" ht="15" customHeight="1">
      <c r="A45" s="19" t="s">
        <v>53</v>
      </c>
      <c r="B45" s="134">
        <f t="shared" si="2"/>
        <v>1163875641.8</v>
      </c>
      <c r="C45" s="139">
        <v>181881453.81999999</v>
      </c>
      <c r="D45" s="139">
        <v>50798627.840000004</v>
      </c>
      <c r="E45" s="139">
        <v>25643301.460000001</v>
      </c>
      <c r="F45" s="139">
        <v>25594362.329999998</v>
      </c>
      <c r="G45" s="139">
        <v>51256968.520000003</v>
      </c>
      <c r="H45" s="139">
        <v>225308344.80000001</v>
      </c>
      <c r="I45" s="139">
        <v>91479295.109999999</v>
      </c>
      <c r="J45" s="139">
        <v>50368872.859999999</v>
      </c>
      <c r="K45" s="139">
        <v>4718153</v>
      </c>
      <c r="L45" s="139">
        <v>143419814.28999999</v>
      </c>
      <c r="M45" s="139">
        <v>46516081.480000004</v>
      </c>
      <c r="N45" s="139">
        <v>266890366.28999999</v>
      </c>
      <c r="O45" s="148"/>
    </row>
    <row r="46" spans="1:15" ht="15" customHeight="1">
      <c r="A46" s="19" t="s">
        <v>54</v>
      </c>
      <c r="B46" s="134">
        <f t="shared" si="2"/>
        <v>14785463324.57</v>
      </c>
      <c r="C46" s="139">
        <v>193241670.91999999</v>
      </c>
      <c r="D46" s="139">
        <v>645709566</v>
      </c>
      <c r="E46" s="139">
        <v>386259765.81999999</v>
      </c>
      <c r="F46" s="139">
        <v>669615768.77999997</v>
      </c>
      <c r="G46" s="139">
        <v>874431632.5999999</v>
      </c>
      <c r="H46" s="139">
        <v>509851407.77999997</v>
      </c>
      <c r="I46" s="139">
        <v>443299089.10000002</v>
      </c>
      <c r="J46" s="139">
        <v>745436950.95000005</v>
      </c>
      <c r="K46" s="139">
        <v>360726894.38</v>
      </c>
      <c r="L46" s="139">
        <v>2288268593.8100004</v>
      </c>
      <c r="M46" s="139">
        <v>1602400196.2</v>
      </c>
      <c r="N46" s="139">
        <v>6066221788.2299995</v>
      </c>
      <c r="O46" s="148"/>
    </row>
    <row r="47" spans="1:15" ht="15" customHeight="1">
      <c r="A47" s="19" t="s">
        <v>55</v>
      </c>
      <c r="B47" s="134">
        <f t="shared" si="2"/>
        <v>11254483853.129999</v>
      </c>
      <c r="C47" s="139">
        <v>899880701.15999997</v>
      </c>
      <c r="D47" s="139">
        <v>883049278.62</v>
      </c>
      <c r="E47" s="139">
        <v>818890485.53999996</v>
      </c>
      <c r="F47" s="139">
        <v>885271336.39999998</v>
      </c>
      <c r="G47" s="139">
        <v>760631708.44000006</v>
      </c>
      <c r="H47" s="139">
        <v>898911757.25999999</v>
      </c>
      <c r="I47" s="139">
        <v>785945610.23000002</v>
      </c>
      <c r="J47" s="139">
        <v>857057287.45000005</v>
      </c>
      <c r="K47" s="139">
        <v>800740384.04999995</v>
      </c>
      <c r="L47" s="139">
        <v>1252608530.6700001</v>
      </c>
      <c r="M47" s="139">
        <v>1038087873.46</v>
      </c>
      <c r="N47" s="139">
        <v>1373408899.8499999</v>
      </c>
      <c r="O47" s="148"/>
    </row>
    <row r="48" spans="1:15" ht="25.5" customHeight="1">
      <c r="A48" s="19" t="s">
        <v>56</v>
      </c>
      <c r="B48" s="134">
        <f t="shared" si="2"/>
        <v>45349599893.419998</v>
      </c>
      <c r="C48" s="139">
        <v>221395488.91</v>
      </c>
      <c r="D48" s="139">
        <v>1580959886.26</v>
      </c>
      <c r="E48" s="139">
        <v>2405100141.4599996</v>
      </c>
      <c r="F48" s="139">
        <v>449833598.00999999</v>
      </c>
      <c r="G48" s="139">
        <v>3489468917.7000003</v>
      </c>
      <c r="H48" s="139">
        <v>1717973648.1300001</v>
      </c>
      <c r="I48" s="139">
        <v>1992663946.3800001</v>
      </c>
      <c r="J48" s="139">
        <v>1211410014.7</v>
      </c>
      <c r="K48" s="139">
        <v>1304586205.2599998</v>
      </c>
      <c r="L48" s="139">
        <v>572941729.9799999</v>
      </c>
      <c r="M48" s="139">
        <v>6047686419.6100006</v>
      </c>
      <c r="N48" s="139">
        <v>24355579897.02</v>
      </c>
      <c r="O48" s="148"/>
    </row>
    <row r="49" spans="1:15" ht="25.5" customHeight="1">
      <c r="A49" s="19" t="s">
        <v>151</v>
      </c>
      <c r="B49" s="134">
        <f t="shared" si="2"/>
        <v>2500000000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</v>
      </c>
      <c r="L49" s="139">
        <v>2500000000</v>
      </c>
      <c r="M49" s="139">
        <v>0</v>
      </c>
      <c r="N49" s="139">
        <v>0</v>
      </c>
      <c r="O49" s="148"/>
    </row>
    <row r="50" spans="1:15" ht="15" customHeight="1">
      <c r="A50" s="19" t="s">
        <v>168</v>
      </c>
      <c r="B50" s="134">
        <f t="shared" si="2"/>
        <v>21533749.460000001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8340000</v>
      </c>
      <c r="N50" s="139">
        <v>13193749.460000001</v>
      </c>
      <c r="O50" s="148"/>
    </row>
    <row r="51" spans="1:15" ht="15" customHeight="1">
      <c r="A51" s="19" t="s">
        <v>167</v>
      </c>
      <c r="B51" s="134">
        <f t="shared" si="2"/>
        <v>682113558.3900001</v>
      </c>
      <c r="C51" s="139">
        <v>126066395.48999999</v>
      </c>
      <c r="D51" s="139">
        <v>0</v>
      </c>
      <c r="E51" s="139">
        <v>52000000</v>
      </c>
      <c r="F51" s="139">
        <v>0</v>
      </c>
      <c r="G51" s="139">
        <v>-59699650</v>
      </c>
      <c r="H51" s="139">
        <v>24335092.039999999</v>
      </c>
      <c r="I51" s="139">
        <v>0</v>
      </c>
      <c r="J51" s="139">
        <v>22084076.07</v>
      </c>
      <c r="K51" s="139">
        <v>0</v>
      </c>
      <c r="L51" s="139">
        <v>30344500</v>
      </c>
      <c r="M51" s="139">
        <v>112000000</v>
      </c>
      <c r="N51" s="139">
        <v>374983144.79000002</v>
      </c>
      <c r="O51" s="148"/>
    </row>
    <row r="52" spans="1:15" s="152" customFormat="1" ht="15" customHeight="1">
      <c r="A52" s="149" t="s">
        <v>59</v>
      </c>
      <c r="B52" s="150">
        <f>SUM(C52:N52)</f>
        <v>25771273618.910004</v>
      </c>
      <c r="C52" s="150">
        <v>972656338</v>
      </c>
      <c r="D52" s="150">
        <v>1828857531.6300001</v>
      </c>
      <c r="E52" s="150">
        <v>2308024135.8300004</v>
      </c>
      <c r="F52" s="150">
        <v>1040107374.4100001</v>
      </c>
      <c r="G52" s="150">
        <v>804341331.01999998</v>
      </c>
      <c r="H52" s="150">
        <v>2088793360.8599999</v>
      </c>
      <c r="I52" s="150">
        <v>1509169802.6899993</v>
      </c>
      <c r="J52" s="150">
        <v>1232854623.9800003</v>
      </c>
      <c r="K52" s="150">
        <v>1170688361.2100003</v>
      </c>
      <c r="L52" s="150">
        <v>2209091674.3399987</v>
      </c>
      <c r="M52" s="150">
        <v>3931052137.6900005</v>
      </c>
      <c r="N52" s="150">
        <v>6675636947.2500029</v>
      </c>
      <c r="O52" s="151"/>
    </row>
    <row r="53" spans="1:15" customFormat="1" ht="15" customHeight="1">
      <c r="A53" s="153" t="s">
        <v>60</v>
      </c>
      <c r="B53" s="150">
        <f t="shared" si="2"/>
        <v>10837629481.219999</v>
      </c>
      <c r="C53" s="154">
        <v>948761606.60000002</v>
      </c>
      <c r="D53" s="154">
        <v>1243971632.8000004</v>
      </c>
      <c r="E53" s="154">
        <v>1960833543.79</v>
      </c>
      <c r="F53" s="154">
        <v>658880274.74000001</v>
      </c>
      <c r="G53" s="154">
        <v>399507881.66999996</v>
      </c>
      <c r="H53" s="154">
        <v>697355258.30999994</v>
      </c>
      <c r="I53" s="154">
        <v>608671002.43000007</v>
      </c>
      <c r="J53" s="154">
        <v>168569671.38000003</v>
      </c>
      <c r="K53" s="154">
        <v>437795411.94000006</v>
      </c>
      <c r="L53" s="154">
        <v>1286479034.1499996</v>
      </c>
      <c r="M53" s="154">
        <v>652190654.66999996</v>
      </c>
      <c r="N53" s="154">
        <v>1774613508.74</v>
      </c>
      <c r="O53" s="151"/>
    </row>
    <row r="54" spans="1:15" customFormat="1" ht="15" customHeight="1">
      <c r="A54" s="153" t="s">
        <v>61</v>
      </c>
      <c r="B54" s="150">
        <f t="shared" si="2"/>
        <v>449755012.52999997</v>
      </c>
      <c r="C54" s="154">
        <v>1818558.1</v>
      </c>
      <c r="D54" s="154">
        <v>19897357.370000001</v>
      </c>
      <c r="E54" s="154">
        <v>19846306.210000001</v>
      </c>
      <c r="F54" s="154">
        <v>25484244.060000002</v>
      </c>
      <c r="G54" s="154">
        <v>26988529.23</v>
      </c>
      <c r="H54" s="154">
        <v>28908336.770000003</v>
      </c>
      <c r="I54" s="154">
        <v>8802464.3600000013</v>
      </c>
      <c r="J54" s="154">
        <v>39459041.310000002</v>
      </c>
      <c r="K54" s="154">
        <v>18493651.949999999</v>
      </c>
      <c r="L54" s="154">
        <v>42801618.319999993</v>
      </c>
      <c r="M54" s="154">
        <v>89624354.61999999</v>
      </c>
      <c r="N54" s="154">
        <v>127630550.22999999</v>
      </c>
      <c r="O54" s="151"/>
    </row>
    <row r="55" spans="1:15" customFormat="1" ht="15" customHeight="1">
      <c r="A55" s="153" t="s">
        <v>114</v>
      </c>
      <c r="B55" s="150">
        <f t="shared" si="2"/>
        <v>1149927022.8999999</v>
      </c>
      <c r="C55" s="154">
        <v>32076.83</v>
      </c>
      <c r="D55" s="154">
        <v>127759253.43000001</v>
      </c>
      <c r="E55" s="154">
        <v>74045530.519999996</v>
      </c>
      <c r="F55" s="154">
        <v>2475732.7300000004</v>
      </c>
      <c r="G55" s="154">
        <v>8329637.2600000007</v>
      </c>
      <c r="H55" s="154">
        <v>534485964.01000005</v>
      </c>
      <c r="I55" s="154">
        <v>1032730.8099999999</v>
      </c>
      <c r="J55" s="154">
        <v>11409240.91</v>
      </c>
      <c r="K55" s="154">
        <v>9099391.9299999997</v>
      </c>
      <c r="L55" s="154">
        <v>219708034.10999998</v>
      </c>
      <c r="M55" s="154">
        <v>7214297.5199999996</v>
      </c>
      <c r="N55" s="154">
        <v>154335132.84</v>
      </c>
      <c r="O55" s="151"/>
    </row>
    <row r="56" spans="1:15" customFormat="1" ht="15" customHeight="1">
      <c r="A56" s="153" t="s">
        <v>115</v>
      </c>
      <c r="B56" s="150">
        <f t="shared" si="2"/>
        <v>4817100848.039999</v>
      </c>
      <c r="C56" s="154">
        <v>12282217.880000001</v>
      </c>
      <c r="D56" s="154">
        <v>206081419.63</v>
      </c>
      <c r="E56" s="154">
        <v>76211202.230000004</v>
      </c>
      <c r="F56" s="154">
        <v>89687932.390000001</v>
      </c>
      <c r="G56" s="154">
        <v>102158486.64</v>
      </c>
      <c r="H56" s="154">
        <v>155185797.60999998</v>
      </c>
      <c r="I56" s="154">
        <v>471708293.06999999</v>
      </c>
      <c r="J56" s="154">
        <v>278290501.11999995</v>
      </c>
      <c r="K56" s="154">
        <v>170211364.25</v>
      </c>
      <c r="L56" s="154">
        <v>150105243</v>
      </c>
      <c r="M56" s="154">
        <v>987993888.09000015</v>
      </c>
      <c r="N56" s="154">
        <v>2117184502.1299996</v>
      </c>
      <c r="O56" s="151"/>
    </row>
    <row r="57" spans="1:15" customFormat="1" ht="15" customHeight="1">
      <c r="A57" s="153" t="s">
        <v>64</v>
      </c>
      <c r="B57" s="150">
        <f t="shared" si="2"/>
        <v>1945034077.9299998</v>
      </c>
      <c r="C57" s="154">
        <v>3618268.1799999997</v>
      </c>
      <c r="D57" s="154">
        <v>133574995.09</v>
      </c>
      <c r="E57" s="154">
        <v>109393309.3</v>
      </c>
      <c r="F57" s="154">
        <v>36680234.88000001</v>
      </c>
      <c r="G57" s="154">
        <v>56129418.700000003</v>
      </c>
      <c r="H57" s="154">
        <v>42490509.629999988</v>
      </c>
      <c r="I57" s="154">
        <v>25352744.900000002</v>
      </c>
      <c r="J57" s="154">
        <v>121937352.81999999</v>
      </c>
      <c r="K57" s="154">
        <v>194947831.60999998</v>
      </c>
      <c r="L57" s="154">
        <v>139439060.68000001</v>
      </c>
      <c r="M57" s="154">
        <v>185861752.81000003</v>
      </c>
      <c r="N57" s="154">
        <v>895608599.3299998</v>
      </c>
      <c r="O57" s="151"/>
    </row>
    <row r="58" spans="1:15" customFormat="1" ht="15" customHeight="1">
      <c r="A58" s="153" t="s">
        <v>65</v>
      </c>
      <c r="B58" s="150">
        <f t="shared" si="2"/>
        <v>582211519.65999997</v>
      </c>
      <c r="C58" s="154">
        <v>83333.33</v>
      </c>
      <c r="D58" s="154">
        <v>1368193.13</v>
      </c>
      <c r="E58" s="154">
        <v>9780864.3900000006</v>
      </c>
      <c r="F58" s="154">
        <v>53751749.299999997</v>
      </c>
      <c r="G58" s="154">
        <v>1528874.03</v>
      </c>
      <c r="H58" s="154">
        <v>5179680.5399999991</v>
      </c>
      <c r="I58" s="154">
        <v>10678352.77</v>
      </c>
      <c r="J58" s="154">
        <v>41707798.059999995</v>
      </c>
      <c r="K58" s="154">
        <v>22588682.559999999</v>
      </c>
      <c r="L58" s="154">
        <v>2447500.2999999998</v>
      </c>
      <c r="M58" s="154">
        <v>302690214.02999997</v>
      </c>
      <c r="N58" s="154">
        <v>130406277.21999998</v>
      </c>
      <c r="O58" s="151"/>
    </row>
    <row r="59" spans="1:15" customFormat="1" ht="15" customHeight="1">
      <c r="A59" s="153" t="s">
        <v>152</v>
      </c>
      <c r="B59" s="155">
        <f t="shared" si="2"/>
        <v>899035593.75999999</v>
      </c>
      <c r="C59" s="156">
        <v>0</v>
      </c>
      <c r="D59" s="156">
        <v>556132.5</v>
      </c>
      <c r="E59" s="156">
        <v>21479765.75</v>
      </c>
      <c r="F59" s="156">
        <v>59784081.850000001</v>
      </c>
      <c r="G59" s="156">
        <v>28556863.41</v>
      </c>
      <c r="H59" s="156">
        <v>76295145</v>
      </c>
      <c r="I59" s="156">
        <v>11118183</v>
      </c>
      <c r="J59" s="156">
        <v>379103035.5</v>
      </c>
      <c r="K59" s="156">
        <v>67486094.299999997</v>
      </c>
      <c r="L59" s="156">
        <v>31066972.800000001</v>
      </c>
      <c r="M59" s="156">
        <v>67167560.950000003</v>
      </c>
      <c r="N59" s="156">
        <v>156421758.69999999</v>
      </c>
      <c r="O59" s="151"/>
    </row>
    <row r="60" spans="1:15" customFormat="1" ht="15" customHeight="1">
      <c r="A60" s="153" t="s">
        <v>66</v>
      </c>
      <c r="B60" s="150">
        <f t="shared" si="2"/>
        <v>281178850.17999995</v>
      </c>
      <c r="C60" s="154">
        <v>5060277.08</v>
      </c>
      <c r="D60" s="154">
        <v>23152851.089999996</v>
      </c>
      <c r="E60" s="154">
        <v>12867483.389999999</v>
      </c>
      <c r="F60" s="154">
        <v>11004996.130000001</v>
      </c>
      <c r="G60" s="154">
        <v>10009745.120000001</v>
      </c>
      <c r="H60" s="154">
        <v>35042817.179999992</v>
      </c>
      <c r="I60" s="154">
        <v>13684624.860000001</v>
      </c>
      <c r="J60" s="154">
        <v>16631371.350000001</v>
      </c>
      <c r="K60" s="154">
        <v>9072313.9500000011</v>
      </c>
      <c r="L60" s="154">
        <v>5214105.8400000008</v>
      </c>
      <c r="M60" s="154">
        <v>70095208.24000001</v>
      </c>
      <c r="N60" s="154">
        <v>69343055.949999988</v>
      </c>
      <c r="O60" s="151"/>
    </row>
    <row r="61" spans="1:15" customFormat="1" ht="26.25" customHeight="1">
      <c r="A61" s="153" t="s">
        <v>67</v>
      </c>
      <c r="B61" s="150">
        <f t="shared" si="2"/>
        <v>4809401212.6900005</v>
      </c>
      <c r="C61" s="154">
        <v>1000000</v>
      </c>
      <c r="D61" s="154">
        <v>72495696.590000004</v>
      </c>
      <c r="E61" s="154">
        <v>23566130.25</v>
      </c>
      <c r="F61" s="154">
        <v>102358128.32999998</v>
      </c>
      <c r="G61" s="154">
        <v>171131894.96000001</v>
      </c>
      <c r="H61" s="154">
        <v>513849851.81</v>
      </c>
      <c r="I61" s="154">
        <v>358121406.48999995</v>
      </c>
      <c r="J61" s="154">
        <v>175746611.53000003</v>
      </c>
      <c r="K61" s="154">
        <v>240993618.72</v>
      </c>
      <c r="L61" s="154">
        <v>331830105.13999999</v>
      </c>
      <c r="M61" s="154">
        <v>1568214206.7600002</v>
      </c>
      <c r="N61" s="154">
        <v>1250093562.1100001</v>
      </c>
      <c r="O61" s="151"/>
    </row>
    <row r="62" spans="1:15" s="73" customFormat="1" ht="15" customHeight="1">
      <c r="A62" s="18" t="s">
        <v>68</v>
      </c>
      <c r="B62" s="134">
        <f t="shared" si="2"/>
        <v>51760422325.940002</v>
      </c>
      <c r="C62" s="134">
        <v>516591586.84999996</v>
      </c>
      <c r="D62" s="134">
        <v>2133785585.55</v>
      </c>
      <c r="E62" s="134">
        <v>2429662240.9200001</v>
      </c>
      <c r="F62" s="134">
        <v>2725039285.8299999</v>
      </c>
      <c r="G62" s="134">
        <v>4839507461.79</v>
      </c>
      <c r="H62" s="134">
        <v>4680720199.8800001</v>
      </c>
      <c r="I62" s="134">
        <v>5419751976.3000002</v>
      </c>
      <c r="J62" s="134">
        <v>3978966878.1099997</v>
      </c>
      <c r="K62" s="134">
        <v>2486459419.5999999</v>
      </c>
      <c r="L62" s="134">
        <v>6240468473.750001</v>
      </c>
      <c r="M62" s="134">
        <v>6925812591.579999</v>
      </c>
      <c r="N62" s="134">
        <v>9383656625.7800007</v>
      </c>
      <c r="O62" s="148"/>
    </row>
    <row r="63" spans="1:15" ht="15" customHeight="1">
      <c r="A63" s="19" t="s">
        <v>116</v>
      </c>
      <c r="B63" s="140">
        <f t="shared" si="2"/>
        <v>20620661229.619999</v>
      </c>
      <c r="C63" s="141">
        <v>447576922.77999997</v>
      </c>
      <c r="D63" s="141">
        <v>899960805.47000003</v>
      </c>
      <c r="E63" s="141">
        <v>956645310.59000003</v>
      </c>
      <c r="F63" s="141">
        <v>1144824771.9299998</v>
      </c>
      <c r="G63" s="141">
        <v>3456208116.0599995</v>
      </c>
      <c r="H63" s="141">
        <v>972422464.51000023</v>
      </c>
      <c r="I63" s="141">
        <v>3093764472.3299999</v>
      </c>
      <c r="J63" s="141">
        <v>2119293002.27</v>
      </c>
      <c r="K63" s="141">
        <v>1413898137.4100001</v>
      </c>
      <c r="L63" s="141">
        <v>2827788831.0699997</v>
      </c>
      <c r="M63" s="141">
        <v>3165427054.9299998</v>
      </c>
      <c r="N63" s="141">
        <v>122851340.27000001</v>
      </c>
      <c r="O63" s="148"/>
    </row>
    <row r="64" spans="1:15" ht="15" customHeight="1">
      <c r="A64" s="19" t="s">
        <v>70</v>
      </c>
      <c r="B64" s="140">
        <f t="shared" si="2"/>
        <v>31139761096.320007</v>
      </c>
      <c r="C64" s="141">
        <v>69014664.070000008</v>
      </c>
      <c r="D64" s="141">
        <v>1233824780.0799999</v>
      </c>
      <c r="E64" s="141">
        <v>1473016930.3299999</v>
      </c>
      <c r="F64" s="141">
        <v>1580214513.8999999</v>
      </c>
      <c r="G64" s="141">
        <v>1383299345.73</v>
      </c>
      <c r="H64" s="141">
        <v>3708297735.3699999</v>
      </c>
      <c r="I64" s="141">
        <v>2325987503.9700003</v>
      </c>
      <c r="J64" s="141">
        <v>1859673875.8399999</v>
      </c>
      <c r="K64" s="141">
        <v>1072561282.1900002</v>
      </c>
      <c r="L64" s="141">
        <v>3412679642.6800003</v>
      </c>
      <c r="M64" s="141">
        <v>3760385536.6500001</v>
      </c>
      <c r="N64" s="141">
        <v>9260805285.5100002</v>
      </c>
      <c r="O64" s="148"/>
    </row>
    <row r="65" spans="1:15" ht="15" customHeight="1">
      <c r="A65" s="19" t="s">
        <v>117</v>
      </c>
      <c r="B65" s="140">
        <f t="shared" si="2"/>
        <v>0</v>
      </c>
      <c r="C65" s="141">
        <v>0</v>
      </c>
      <c r="D65" s="141">
        <v>0</v>
      </c>
      <c r="E65" s="141">
        <v>0</v>
      </c>
      <c r="F65" s="141">
        <v>0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8"/>
    </row>
    <row r="66" spans="1:15" ht="24" customHeight="1">
      <c r="A66" s="19" t="s">
        <v>118</v>
      </c>
      <c r="B66" s="140">
        <f t="shared" si="2"/>
        <v>0</v>
      </c>
      <c r="C66" s="141">
        <v>0</v>
      </c>
      <c r="D66" s="141">
        <v>0</v>
      </c>
      <c r="E66" s="141">
        <v>0</v>
      </c>
      <c r="F66" s="141">
        <v>0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8"/>
    </row>
    <row r="67" spans="1:15" s="73" customFormat="1" ht="15" customHeight="1">
      <c r="A67" s="18" t="s">
        <v>72</v>
      </c>
      <c r="B67" s="134">
        <f t="shared" si="2"/>
        <v>184159720477.86002</v>
      </c>
      <c r="C67" s="134">
        <v>32591870266.77</v>
      </c>
      <c r="D67" s="134">
        <v>13004240148.58</v>
      </c>
      <c r="E67" s="134">
        <v>7165043249.6100006</v>
      </c>
      <c r="F67" s="134">
        <v>4350896030.3599997</v>
      </c>
      <c r="G67" s="134">
        <v>12673823220.779999</v>
      </c>
      <c r="H67" s="134">
        <v>39415927530.990005</v>
      </c>
      <c r="I67" s="134">
        <v>13730663473.370003</v>
      </c>
      <c r="J67" s="134">
        <v>12701688999.259998</v>
      </c>
      <c r="K67" s="134">
        <v>7066967615.79</v>
      </c>
      <c r="L67" s="134">
        <v>5043488827.3399992</v>
      </c>
      <c r="M67" s="134">
        <v>22476498535.090004</v>
      </c>
      <c r="N67" s="134">
        <v>13938612579.92</v>
      </c>
      <c r="O67" s="148"/>
    </row>
    <row r="68" spans="1:15" ht="15" customHeight="1">
      <c r="A68" s="19" t="s">
        <v>119</v>
      </c>
      <c r="B68" s="134">
        <f t="shared" si="2"/>
        <v>79849525078.699982</v>
      </c>
      <c r="C68" s="139">
        <v>9020413328.75</v>
      </c>
      <c r="D68" s="139">
        <v>5952151308.96</v>
      </c>
      <c r="E68" s="139">
        <v>2077895526.1500001</v>
      </c>
      <c r="F68" s="139">
        <v>2799614110.29</v>
      </c>
      <c r="G68" s="139">
        <v>9357217967.5</v>
      </c>
      <c r="H68" s="139">
        <v>11157285950.310001</v>
      </c>
      <c r="I68" s="139">
        <v>5790246808.1300001</v>
      </c>
      <c r="J68" s="139">
        <v>5554613868.9799995</v>
      </c>
      <c r="K68" s="139">
        <v>2019911505.51</v>
      </c>
      <c r="L68" s="139">
        <v>2812451319.3499999</v>
      </c>
      <c r="M68" s="139">
        <v>15033893068.09</v>
      </c>
      <c r="N68" s="139">
        <v>8273830316.6800003</v>
      </c>
      <c r="O68" s="148"/>
    </row>
    <row r="69" spans="1:15" ht="15" customHeight="1">
      <c r="A69" s="19" t="s">
        <v>120</v>
      </c>
      <c r="B69" s="134">
        <f t="shared" si="2"/>
        <v>103165331718.52002</v>
      </c>
      <c r="C69" s="139">
        <v>23387832657.580002</v>
      </c>
      <c r="D69" s="139">
        <v>6969565916.25</v>
      </c>
      <c r="E69" s="139">
        <v>4777251253.3000002</v>
      </c>
      <c r="F69" s="139">
        <v>1398257015.3899999</v>
      </c>
      <c r="G69" s="139">
        <v>3291153725.7799997</v>
      </c>
      <c r="H69" s="139">
        <v>28173272965.599998</v>
      </c>
      <c r="I69" s="139">
        <v>7899895079.9300003</v>
      </c>
      <c r="J69" s="139">
        <v>7090155757.0299997</v>
      </c>
      <c r="K69" s="139">
        <v>5017789992.46</v>
      </c>
      <c r="L69" s="139">
        <v>2191935092.46</v>
      </c>
      <c r="M69" s="139">
        <v>7409253231.6700001</v>
      </c>
      <c r="N69" s="139">
        <v>5558969031.0699997</v>
      </c>
      <c r="O69" s="148"/>
    </row>
    <row r="70" spans="1:15" ht="24" customHeight="1">
      <c r="A70" s="19" t="s">
        <v>121</v>
      </c>
      <c r="B70" s="134">
        <f t="shared" ref="B70:B100" si="3">SUM(C70:N70)</f>
        <v>1144863680.6400001</v>
      </c>
      <c r="C70" s="139">
        <v>183624280.44</v>
      </c>
      <c r="D70" s="139">
        <v>82522923.370000005</v>
      </c>
      <c r="E70" s="139">
        <v>309896470.15999997</v>
      </c>
      <c r="F70" s="139">
        <v>153024904.67999998</v>
      </c>
      <c r="G70" s="139">
        <v>25451527.5</v>
      </c>
      <c r="H70" s="139">
        <v>85368615.079999998</v>
      </c>
      <c r="I70" s="139">
        <v>40521585.310000002</v>
      </c>
      <c r="J70" s="139">
        <v>56919373.25</v>
      </c>
      <c r="K70" s="139">
        <v>29266117.82</v>
      </c>
      <c r="L70" s="139">
        <v>39102415.530000001</v>
      </c>
      <c r="M70" s="139">
        <v>33352235.329999998</v>
      </c>
      <c r="N70" s="139">
        <v>105813232.17</v>
      </c>
      <c r="O70" s="148"/>
    </row>
    <row r="71" spans="1:15" s="78" customFormat="1" ht="15" customHeight="1">
      <c r="A71" s="18" t="s">
        <v>76</v>
      </c>
      <c r="B71" s="134">
        <f t="shared" si="3"/>
        <v>76915743148.72998</v>
      </c>
      <c r="C71" s="134">
        <v>8441655004.1999998</v>
      </c>
      <c r="D71" s="134">
        <v>19635602040.32</v>
      </c>
      <c r="E71" s="134">
        <v>5194855004.9800005</v>
      </c>
      <c r="F71" s="134">
        <v>3436135436.2799997</v>
      </c>
      <c r="G71" s="134">
        <v>7032271078.0900002</v>
      </c>
      <c r="H71" s="134">
        <v>2175287963.8499999</v>
      </c>
      <c r="I71" s="134">
        <v>3406893010.8100004</v>
      </c>
      <c r="J71" s="134">
        <v>3965617873.0599999</v>
      </c>
      <c r="K71" s="134">
        <v>3906404134.46</v>
      </c>
      <c r="L71" s="134">
        <v>4815827121.6599998</v>
      </c>
      <c r="M71" s="134">
        <v>5488534827.4799995</v>
      </c>
      <c r="N71" s="134">
        <v>9416659653.539999</v>
      </c>
      <c r="O71" s="148"/>
    </row>
    <row r="72" spans="1:15" s="73" customFormat="1" ht="15" customHeight="1">
      <c r="A72" s="18" t="s">
        <v>77</v>
      </c>
      <c r="B72" s="134">
        <f t="shared" si="3"/>
        <v>5903264405.8400002</v>
      </c>
      <c r="C72" s="134">
        <v>424877197.44</v>
      </c>
      <c r="D72" s="134">
        <v>195826666.63</v>
      </c>
      <c r="E72" s="134">
        <v>195826666.63</v>
      </c>
      <c r="F72" s="141">
        <v>0</v>
      </c>
      <c r="G72" s="134">
        <v>2881049337.2600002</v>
      </c>
      <c r="H72" s="134">
        <v>375976786.63</v>
      </c>
      <c r="I72" s="134">
        <v>166666666.63</v>
      </c>
      <c r="J72" s="134">
        <v>716666665</v>
      </c>
      <c r="K72" s="134">
        <v>183874419.72999999</v>
      </c>
      <c r="L72" s="134">
        <v>166666666.63</v>
      </c>
      <c r="M72" s="134">
        <v>166666666.63</v>
      </c>
      <c r="N72" s="134">
        <v>429166666.63</v>
      </c>
      <c r="O72" s="148"/>
    </row>
    <row r="73" spans="1:15" s="73" customFormat="1" ht="15" customHeight="1">
      <c r="A73" s="36" t="s">
        <v>78</v>
      </c>
      <c r="B73" s="134">
        <f t="shared" si="3"/>
        <v>5903264405.8400002</v>
      </c>
      <c r="C73" s="134">
        <v>424877197.44</v>
      </c>
      <c r="D73" s="134">
        <v>195826666.63</v>
      </c>
      <c r="E73" s="134">
        <v>195826666.63</v>
      </c>
      <c r="F73" s="141">
        <v>0</v>
      </c>
      <c r="G73" s="134">
        <v>2881049337.2600002</v>
      </c>
      <c r="H73" s="134">
        <v>375976786.63</v>
      </c>
      <c r="I73" s="134">
        <v>166666666.63</v>
      </c>
      <c r="J73" s="134">
        <v>716666665</v>
      </c>
      <c r="K73" s="134">
        <v>183874419.72999999</v>
      </c>
      <c r="L73" s="134">
        <v>166666666.63</v>
      </c>
      <c r="M73" s="134">
        <v>166666666.63</v>
      </c>
      <c r="N73" s="134">
        <v>429166666.63</v>
      </c>
      <c r="O73" s="148"/>
    </row>
    <row r="74" spans="1:15" ht="24.75" customHeight="1">
      <c r="A74" s="37" t="s">
        <v>79</v>
      </c>
      <c r="B74" s="150">
        <f t="shared" si="3"/>
        <v>5674213875.0299997</v>
      </c>
      <c r="C74" s="134">
        <v>195826666.63</v>
      </c>
      <c r="D74" s="139">
        <v>195826666.63</v>
      </c>
      <c r="E74" s="139">
        <v>195826666.63</v>
      </c>
      <c r="F74" s="141">
        <v>0</v>
      </c>
      <c r="G74" s="139">
        <v>2881049337.2600002</v>
      </c>
      <c r="H74" s="139">
        <v>375976786.63</v>
      </c>
      <c r="I74" s="139">
        <v>166666666.63</v>
      </c>
      <c r="J74" s="139">
        <v>716666665</v>
      </c>
      <c r="K74" s="139">
        <v>183874419.72999999</v>
      </c>
      <c r="L74" s="139">
        <v>166666666.63</v>
      </c>
      <c r="M74" s="139">
        <v>166666666.63</v>
      </c>
      <c r="N74" s="139">
        <v>429166666.63</v>
      </c>
      <c r="O74" s="148"/>
    </row>
    <row r="75" spans="1:15" ht="23.25" customHeight="1">
      <c r="A75" s="27" t="s">
        <v>80</v>
      </c>
      <c r="B75" s="155">
        <f t="shared" si="3"/>
        <v>2899979997.9300003</v>
      </c>
      <c r="C75" s="134">
        <v>195826666.63</v>
      </c>
      <c r="D75" s="141">
        <v>195826666.63</v>
      </c>
      <c r="E75" s="141">
        <v>195826666.63</v>
      </c>
      <c r="F75" s="141">
        <v>0</v>
      </c>
      <c r="G75" s="141">
        <v>333333333.25999999</v>
      </c>
      <c r="H75" s="141">
        <v>166666666.63</v>
      </c>
      <c r="I75" s="141">
        <v>166666666.63</v>
      </c>
      <c r="J75" s="141">
        <v>716666665</v>
      </c>
      <c r="K75" s="141">
        <v>166666666.63</v>
      </c>
      <c r="L75" s="141">
        <v>166666666.63</v>
      </c>
      <c r="M75" s="141">
        <v>166666666.63</v>
      </c>
      <c r="N75" s="141">
        <v>429166666.63</v>
      </c>
      <c r="O75" s="148"/>
    </row>
    <row r="76" spans="1:15" ht="27" customHeight="1">
      <c r="A76" s="27" t="s">
        <v>130</v>
      </c>
      <c r="B76" s="155">
        <f t="shared" si="3"/>
        <v>2774233877.0999999</v>
      </c>
      <c r="C76" s="141">
        <v>0</v>
      </c>
      <c r="D76" s="141">
        <v>0</v>
      </c>
      <c r="E76" s="141">
        <v>0</v>
      </c>
      <c r="F76" s="141">
        <v>0</v>
      </c>
      <c r="G76" s="141">
        <v>2547716004</v>
      </c>
      <c r="H76" s="141">
        <v>209310120</v>
      </c>
      <c r="I76" s="141">
        <v>0</v>
      </c>
      <c r="J76" s="141">
        <v>0</v>
      </c>
      <c r="K76" s="141">
        <v>17207753.100000001</v>
      </c>
      <c r="L76" s="141">
        <v>0</v>
      </c>
      <c r="M76" s="141">
        <v>0</v>
      </c>
      <c r="N76" s="141">
        <v>0</v>
      </c>
      <c r="O76" s="148"/>
    </row>
    <row r="77" spans="1:15" ht="14.25" customHeight="1">
      <c r="A77" s="36" t="s">
        <v>145</v>
      </c>
      <c r="B77" s="155">
        <f t="shared" si="3"/>
        <v>229050530.81</v>
      </c>
      <c r="C77" s="134">
        <v>229050530.81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8"/>
    </row>
    <row r="78" spans="1:15" ht="15" customHeight="1">
      <c r="A78" s="37" t="s">
        <v>146</v>
      </c>
      <c r="B78" s="155">
        <f t="shared" si="3"/>
        <v>229050530.81</v>
      </c>
      <c r="C78" s="141">
        <v>229050530.81</v>
      </c>
      <c r="D78" s="141">
        <v>0</v>
      </c>
      <c r="E78" s="141">
        <v>0</v>
      </c>
      <c r="F78" s="141">
        <v>0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8"/>
    </row>
    <row r="79" spans="1:15" s="73" customFormat="1" ht="15" customHeight="1">
      <c r="A79" s="18" t="s">
        <v>82</v>
      </c>
      <c r="B79" s="134">
        <f>SUM(C79:N79)</f>
        <v>65137192852.430008</v>
      </c>
      <c r="C79" s="134">
        <v>8016777806.7600002</v>
      </c>
      <c r="D79" s="134">
        <v>13564489483.230001</v>
      </c>
      <c r="E79" s="134">
        <v>4999028338.3500004</v>
      </c>
      <c r="F79" s="134">
        <v>3436135436.2799997</v>
      </c>
      <c r="G79" s="134">
        <v>4151221740.8299999</v>
      </c>
      <c r="H79" s="134">
        <v>1799311177.22</v>
      </c>
      <c r="I79" s="134">
        <v>3240226344.1800003</v>
      </c>
      <c r="J79" s="134">
        <v>3248951208.0599999</v>
      </c>
      <c r="K79" s="134">
        <v>3722529714.73</v>
      </c>
      <c r="L79" s="134">
        <v>4649160455.0299997</v>
      </c>
      <c r="M79" s="134">
        <v>5321868160.8499994</v>
      </c>
      <c r="N79" s="134">
        <v>8987492986.9099998</v>
      </c>
      <c r="O79" s="148"/>
    </row>
    <row r="80" spans="1:15" s="73" customFormat="1" ht="15" customHeight="1">
      <c r="A80" s="36" t="s">
        <v>83</v>
      </c>
      <c r="B80" s="134">
        <f t="shared" si="3"/>
        <v>65137192852.430008</v>
      </c>
      <c r="C80" s="134">
        <v>8016777806.7600002</v>
      </c>
      <c r="D80" s="134">
        <v>13564489483.230001</v>
      </c>
      <c r="E80" s="134">
        <v>4999028338.3500004</v>
      </c>
      <c r="F80" s="134">
        <v>3436135436.2799997</v>
      </c>
      <c r="G80" s="134">
        <v>4151221740.8299999</v>
      </c>
      <c r="H80" s="134">
        <v>1799311177.22</v>
      </c>
      <c r="I80" s="134">
        <v>3240226344.1800003</v>
      </c>
      <c r="J80" s="134">
        <v>3248951208.0599999</v>
      </c>
      <c r="K80" s="134">
        <v>3722529714.73</v>
      </c>
      <c r="L80" s="134">
        <v>4649160455.0299997</v>
      </c>
      <c r="M80" s="134">
        <v>5321868160.8499994</v>
      </c>
      <c r="N80" s="134">
        <v>8987492986.9099998</v>
      </c>
      <c r="O80" s="148"/>
    </row>
    <row r="81" spans="1:29" s="82" customFormat="1" ht="15" customHeight="1">
      <c r="A81" s="145" t="s">
        <v>84</v>
      </c>
      <c r="B81" s="140">
        <f t="shared" si="3"/>
        <v>10599226287.130001</v>
      </c>
      <c r="C81" s="141">
        <v>0</v>
      </c>
      <c r="D81" s="141">
        <v>475898319.65999997</v>
      </c>
      <c r="E81" s="141">
        <v>90064303.919999987</v>
      </c>
      <c r="F81" s="141">
        <v>329683970.98999995</v>
      </c>
      <c r="G81" s="141">
        <v>502409415.63</v>
      </c>
      <c r="H81" s="141">
        <v>19849346.330000002</v>
      </c>
      <c r="I81" s="141">
        <v>14515653.51</v>
      </c>
      <c r="J81" s="141">
        <v>14538629.629999999</v>
      </c>
      <c r="K81" s="141">
        <v>67578364.530000001</v>
      </c>
      <c r="L81" s="141">
        <v>33505910.299999997</v>
      </c>
      <c r="M81" s="141">
        <v>1246664112.29</v>
      </c>
      <c r="N81" s="141">
        <v>7804518260.3400002</v>
      </c>
      <c r="O81" s="148"/>
    </row>
    <row r="82" spans="1:29" s="82" customFormat="1" ht="22.5" customHeight="1">
      <c r="A82" s="27" t="s">
        <v>85</v>
      </c>
      <c r="B82" s="140">
        <f>SUM(C82:N82)</f>
        <v>1055082370.02</v>
      </c>
      <c r="C82" s="141">
        <v>0</v>
      </c>
      <c r="D82" s="141">
        <v>192104172.13</v>
      </c>
      <c r="E82" s="141">
        <v>86274901.189999998</v>
      </c>
      <c r="F82" s="141">
        <v>38277253.210000001</v>
      </c>
      <c r="G82" s="141">
        <v>74505288.390000001</v>
      </c>
      <c r="H82" s="141">
        <v>24769370.800000001</v>
      </c>
      <c r="I82" s="141">
        <v>14515653.51</v>
      </c>
      <c r="J82" s="141">
        <v>2863039.22</v>
      </c>
      <c r="K82" s="141">
        <v>56877302.770000003</v>
      </c>
      <c r="L82" s="141">
        <v>264300</v>
      </c>
      <c r="M82" s="141">
        <v>411358655.17000002</v>
      </c>
      <c r="N82" s="141">
        <v>153272433.63</v>
      </c>
      <c r="O82" s="148"/>
    </row>
    <row r="83" spans="1:29" s="82" customFormat="1" ht="24" customHeight="1">
      <c r="A83" s="27" t="s">
        <v>87</v>
      </c>
      <c r="B83" s="140">
        <f>SUM(C83:N83)</f>
        <v>8912099098.8499985</v>
      </c>
      <c r="C83" s="141">
        <v>0</v>
      </c>
      <c r="D83" s="141">
        <v>283794147.52999997</v>
      </c>
      <c r="E83" s="141">
        <v>3676821.85</v>
      </c>
      <c r="F83" s="141">
        <v>291406717.77999997</v>
      </c>
      <c r="G83" s="141">
        <v>427904127.24000001</v>
      </c>
      <c r="H83" s="141">
        <v>-4920024.47</v>
      </c>
      <c r="I83" s="141">
        <v>0</v>
      </c>
      <c r="J83" s="141">
        <v>11257977.869999999</v>
      </c>
      <c r="K83" s="141">
        <v>9413969.6400000006</v>
      </c>
      <c r="L83" s="141">
        <v>30124165.879999999</v>
      </c>
      <c r="M83" s="141">
        <v>563260229.04999995</v>
      </c>
      <c r="N83" s="141">
        <v>7296180966.4799995</v>
      </c>
      <c r="O83" s="148"/>
    </row>
    <row r="84" spans="1:29" s="82" customFormat="1" ht="24" customHeight="1">
      <c r="A84" s="27" t="s">
        <v>88</v>
      </c>
      <c r="B84" s="140">
        <f>SUM(C84:N84)</f>
        <v>632044818.25999999</v>
      </c>
      <c r="C84" s="141">
        <v>0</v>
      </c>
      <c r="D84" s="141">
        <v>0</v>
      </c>
      <c r="E84" s="141">
        <v>112580.88</v>
      </c>
      <c r="F84" s="141">
        <v>0</v>
      </c>
      <c r="G84" s="141">
        <v>0</v>
      </c>
      <c r="H84" s="141">
        <v>0</v>
      </c>
      <c r="I84" s="141">
        <v>0</v>
      </c>
      <c r="J84" s="141">
        <v>417612.54</v>
      </c>
      <c r="K84" s="141">
        <v>1287092.1200000001</v>
      </c>
      <c r="L84" s="141">
        <v>3117444.42</v>
      </c>
      <c r="M84" s="141">
        <v>272045228.06999999</v>
      </c>
      <c r="N84" s="141">
        <v>355064860.23000002</v>
      </c>
      <c r="O84" s="148"/>
    </row>
    <row r="85" spans="1:29" s="73" customFormat="1" ht="24" customHeight="1">
      <c r="A85" s="146" t="s">
        <v>89</v>
      </c>
      <c r="B85" s="134">
        <f t="shared" si="3"/>
        <v>14505846359.17</v>
      </c>
      <c r="C85" s="134">
        <v>5072700000</v>
      </c>
      <c r="D85" s="134">
        <v>8736945578.2000008</v>
      </c>
      <c r="E85" s="134">
        <v>696057938.39999998</v>
      </c>
      <c r="F85" s="141">
        <v>0</v>
      </c>
      <c r="G85" s="141">
        <v>0</v>
      </c>
      <c r="H85" s="141">
        <v>0</v>
      </c>
      <c r="I85" s="141">
        <v>0</v>
      </c>
      <c r="J85" s="141">
        <v>0</v>
      </c>
      <c r="K85" s="134">
        <v>22856.57</v>
      </c>
      <c r="L85" s="134">
        <v>40175</v>
      </c>
      <c r="M85" s="134">
        <v>0</v>
      </c>
      <c r="N85" s="134">
        <v>79811</v>
      </c>
      <c r="O85" s="148"/>
    </row>
    <row r="86" spans="1:29" s="82" customFormat="1" ht="24" customHeight="1">
      <c r="A86" s="27" t="s">
        <v>90</v>
      </c>
      <c r="B86" s="134">
        <f t="shared" si="3"/>
        <v>11278342842.57</v>
      </c>
      <c r="C86" s="134">
        <v>5072700000</v>
      </c>
      <c r="D86" s="134">
        <v>6205500000</v>
      </c>
      <c r="E86" s="134">
        <v>0</v>
      </c>
      <c r="F86" s="141">
        <v>0</v>
      </c>
      <c r="G86" s="141">
        <v>0</v>
      </c>
      <c r="H86" s="141">
        <v>0</v>
      </c>
      <c r="I86" s="141">
        <v>0</v>
      </c>
      <c r="J86" s="141">
        <v>0</v>
      </c>
      <c r="K86" s="134">
        <v>22856.57</v>
      </c>
      <c r="L86" s="134">
        <v>40175</v>
      </c>
      <c r="M86" s="134">
        <v>0</v>
      </c>
      <c r="N86" s="134">
        <v>79811</v>
      </c>
      <c r="O86" s="148"/>
    </row>
    <row r="87" spans="1:29" s="82" customFormat="1" ht="24" customHeight="1">
      <c r="A87" s="27" t="s">
        <v>91</v>
      </c>
      <c r="B87" s="134">
        <f t="shared" si="3"/>
        <v>3227503516.5999999</v>
      </c>
      <c r="C87" s="134">
        <v>0</v>
      </c>
      <c r="D87" s="134">
        <v>2531445578.1999998</v>
      </c>
      <c r="E87" s="134">
        <v>696057938.39999998</v>
      </c>
      <c r="F87" s="141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0</v>
      </c>
      <c r="M87" s="134">
        <v>0</v>
      </c>
      <c r="N87" s="134">
        <v>0</v>
      </c>
      <c r="O87" s="148"/>
    </row>
    <row r="88" spans="1:29" s="73" customFormat="1" ht="24" customHeight="1">
      <c r="A88" s="146" t="s">
        <v>92</v>
      </c>
      <c r="B88" s="134">
        <f t="shared" si="3"/>
        <v>40032120206.129997</v>
      </c>
      <c r="C88" s="134">
        <v>2944077806.7599998</v>
      </c>
      <c r="D88" s="134">
        <v>4351645585.3699999</v>
      </c>
      <c r="E88" s="134">
        <v>4212906096.0300002</v>
      </c>
      <c r="F88" s="134">
        <v>3106451465.29</v>
      </c>
      <c r="G88" s="134">
        <v>3648812325.1999998</v>
      </c>
      <c r="H88" s="134">
        <v>1779461830.8899999</v>
      </c>
      <c r="I88" s="134">
        <v>3225710690.6700001</v>
      </c>
      <c r="J88" s="134">
        <v>3234412578.4300003</v>
      </c>
      <c r="K88" s="134">
        <v>3654928493.6300001</v>
      </c>
      <c r="L88" s="134">
        <v>4615614369.7299995</v>
      </c>
      <c r="M88" s="134">
        <v>4075204048.5599995</v>
      </c>
      <c r="N88" s="134">
        <v>1182894915.5699999</v>
      </c>
      <c r="O88" s="148"/>
    </row>
    <row r="89" spans="1:29" s="82" customFormat="1" ht="24" customHeight="1">
      <c r="A89" s="27" t="s">
        <v>93</v>
      </c>
      <c r="B89" s="134">
        <f t="shared" si="3"/>
        <v>13128541884.1</v>
      </c>
      <c r="C89" s="139">
        <v>447697701.13999999</v>
      </c>
      <c r="D89" s="139">
        <v>1991470098.29</v>
      </c>
      <c r="E89" s="139">
        <v>1220417288.6900001</v>
      </c>
      <c r="F89" s="139">
        <v>1054276277</v>
      </c>
      <c r="G89" s="139">
        <v>1305784222.0799999</v>
      </c>
      <c r="H89" s="139">
        <v>1049076526.35</v>
      </c>
      <c r="I89" s="139">
        <v>1048485056.66</v>
      </c>
      <c r="J89" s="139">
        <v>1036984315.99</v>
      </c>
      <c r="K89" s="139">
        <v>1030617237.02</v>
      </c>
      <c r="L89" s="139">
        <v>1037882206.7299999</v>
      </c>
      <c r="M89" s="139">
        <v>1292157563.6499999</v>
      </c>
      <c r="N89" s="139">
        <v>613693390.5</v>
      </c>
      <c r="O89" s="148"/>
    </row>
    <row r="90" spans="1:29" s="82" customFormat="1" ht="24" customHeight="1">
      <c r="A90" s="147" t="s">
        <v>94</v>
      </c>
      <c r="B90" s="134">
        <f t="shared" si="3"/>
        <v>26903578322.030003</v>
      </c>
      <c r="C90" s="139">
        <v>2496380105.6199999</v>
      </c>
      <c r="D90" s="139">
        <v>2360175487.0799999</v>
      </c>
      <c r="E90" s="139">
        <v>2992488807.3400002</v>
      </c>
      <c r="F90" s="139">
        <v>2052175188.29</v>
      </c>
      <c r="G90" s="139">
        <v>2343028103.1199999</v>
      </c>
      <c r="H90" s="139">
        <v>730385304.53999996</v>
      </c>
      <c r="I90" s="139">
        <v>2177225634.0100002</v>
      </c>
      <c r="J90" s="139">
        <v>2197428262.4400001</v>
      </c>
      <c r="K90" s="139">
        <v>2624311256.6100001</v>
      </c>
      <c r="L90" s="139">
        <v>3577732163</v>
      </c>
      <c r="M90" s="139">
        <v>2783046484.9099998</v>
      </c>
      <c r="N90" s="139">
        <v>569201525.06999993</v>
      </c>
      <c r="O90" s="148"/>
    </row>
    <row r="91" spans="1:29" ht="24" customHeight="1">
      <c r="A91" s="146" t="s">
        <v>122</v>
      </c>
      <c r="B91" s="134">
        <f t="shared" si="3"/>
        <v>802238732.89999998</v>
      </c>
      <c r="C91" s="134">
        <v>0</v>
      </c>
      <c r="D91" s="134">
        <v>802238732.89999998</v>
      </c>
      <c r="E91" s="134">
        <v>0</v>
      </c>
      <c r="F91" s="134">
        <v>0</v>
      </c>
      <c r="G91" s="134">
        <v>0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48"/>
    </row>
    <row r="92" spans="1:29" ht="24" customHeight="1">
      <c r="A92" s="146" t="s">
        <v>123</v>
      </c>
      <c r="B92" s="134">
        <f t="shared" si="3"/>
        <v>802238732.89999998</v>
      </c>
      <c r="C92" s="134">
        <v>0</v>
      </c>
      <c r="D92" s="134">
        <v>802238732.89999998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0</v>
      </c>
      <c r="O92" s="148"/>
      <c r="V92" s="5"/>
      <c r="W92" s="5"/>
      <c r="X92" s="5"/>
      <c r="Y92" s="5"/>
      <c r="Z92" s="5"/>
      <c r="AA92" s="5"/>
      <c r="AB92" s="5"/>
      <c r="AC92" s="5"/>
    </row>
    <row r="93" spans="1:29" ht="24" customHeight="1">
      <c r="A93" s="146" t="s">
        <v>124</v>
      </c>
      <c r="B93" s="134">
        <f t="shared" si="3"/>
        <v>802238732.89999998</v>
      </c>
      <c r="C93" s="134">
        <v>0</v>
      </c>
      <c r="D93" s="134">
        <v>802238732.89999998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48"/>
    </row>
    <row r="94" spans="1:29" ht="24" customHeight="1">
      <c r="A94" s="27" t="s">
        <v>105</v>
      </c>
      <c r="B94" s="134">
        <f t="shared" si="3"/>
        <v>93574715.640000001</v>
      </c>
      <c r="C94" s="139">
        <v>0</v>
      </c>
      <c r="D94" s="139">
        <v>93574715.640000001</v>
      </c>
      <c r="E94" s="139">
        <v>0</v>
      </c>
      <c r="F94" s="139">
        <v>0</v>
      </c>
      <c r="G94" s="139">
        <v>0</v>
      </c>
      <c r="H94" s="139">
        <v>0</v>
      </c>
      <c r="I94" s="139">
        <v>0</v>
      </c>
      <c r="J94" s="139">
        <v>0</v>
      </c>
      <c r="K94" s="139">
        <v>0</v>
      </c>
      <c r="L94" s="139">
        <v>0</v>
      </c>
      <c r="M94" s="139">
        <v>0</v>
      </c>
      <c r="N94" s="139">
        <v>0</v>
      </c>
      <c r="O94" s="148"/>
    </row>
    <row r="95" spans="1:29" ht="24" customHeight="1">
      <c r="A95" s="27" t="s">
        <v>131</v>
      </c>
      <c r="B95" s="134">
        <f t="shared" si="3"/>
        <v>708664017.25999999</v>
      </c>
      <c r="C95" s="139">
        <v>0</v>
      </c>
      <c r="D95" s="139">
        <v>708664017.25999999</v>
      </c>
      <c r="E95" s="139">
        <v>0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48"/>
    </row>
    <row r="96" spans="1:29" ht="15" customHeight="1">
      <c r="A96" s="18" t="s">
        <v>125</v>
      </c>
      <c r="B96" s="134">
        <f t="shared" si="3"/>
        <v>5073047157.5599995</v>
      </c>
      <c r="C96" s="134">
        <v>0</v>
      </c>
      <c r="D96" s="134">
        <v>5073047157.5599995</v>
      </c>
      <c r="E96" s="134">
        <v>0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48"/>
    </row>
    <row r="97" spans="1:15" ht="15" customHeight="1">
      <c r="A97" s="36" t="s">
        <v>126</v>
      </c>
      <c r="B97" s="134">
        <f t="shared" si="3"/>
        <v>5073047157.5599995</v>
      </c>
      <c r="C97" s="134">
        <v>0</v>
      </c>
      <c r="D97" s="134">
        <v>5073047157.5599995</v>
      </c>
      <c r="E97" s="134">
        <v>0</v>
      </c>
      <c r="F97" s="134">
        <v>0</v>
      </c>
      <c r="G97" s="134">
        <v>0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0</v>
      </c>
      <c r="O97" s="148"/>
    </row>
    <row r="98" spans="1:15" ht="24" customHeight="1">
      <c r="A98" s="146" t="s">
        <v>127</v>
      </c>
      <c r="B98" s="134">
        <f t="shared" si="3"/>
        <v>5073047157.5599995</v>
      </c>
      <c r="C98" s="134">
        <v>0</v>
      </c>
      <c r="D98" s="134">
        <v>5073047157.5599995</v>
      </c>
      <c r="E98" s="134">
        <v>0</v>
      </c>
      <c r="F98" s="134">
        <v>0</v>
      </c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  <c r="N98" s="134">
        <v>0</v>
      </c>
      <c r="O98" s="148"/>
    </row>
    <row r="99" spans="1:15" ht="24.75" customHeight="1">
      <c r="A99" s="147" t="s">
        <v>128</v>
      </c>
      <c r="B99" s="134">
        <f t="shared" si="3"/>
        <v>1996058064.02</v>
      </c>
      <c r="C99" s="134">
        <v>0</v>
      </c>
      <c r="D99" s="134">
        <v>1996058064.02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48"/>
    </row>
    <row r="100" spans="1:15" ht="24.75" customHeight="1">
      <c r="A100" s="60" t="s">
        <v>132</v>
      </c>
      <c r="B100" s="142">
        <f t="shared" si="3"/>
        <v>3076989093.54</v>
      </c>
      <c r="C100" s="143">
        <v>0</v>
      </c>
      <c r="D100" s="143">
        <v>3076989093.54</v>
      </c>
      <c r="E100" s="143">
        <v>0</v>
      </c>
      <c r="F100" s="143"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8"/>
    </row>
    <row r="101" spans="1:15">
      <c r="A101" s="87" t="s">
        <v>106</v>
      </c>
      <c r="B101" s="87"/>
      <c r="C101" s="110"/>
      <c r="D101" s="10"/>
      <c r="E101" s="10"/>
      <c r="F101" s="10"/>
      <c r="G101" s="10"/>
      <c r="H101" s="10"/>
      <c r="I101" s="10"/>
    </row>
    <row r="102" spans="1:15">
      <c r="A102" s="87" t="s">
        <v>129</v>
      </c>
      <c r="B102" s="87"/>
      <c r="C102" s="110"/>
      <c r="D102" s="87"/>
      <c r="E102" s="87"/>
      <c r="F102" s="87"/>
      <c r="G102" s="87"/>
      <c r="H102" s="87"/>
      <c r="I102" s="87"/>
    </row>
    <row r="103" spans="1:15">
      <c r="A103" s="87" t="s">
        <v>7</v>
      </c>
      <c r="B103" s="87"/>
      <c r="C103" s="110"/>
      <c r="D103" s="10"/>
      <c r="E103" s="10"/>
      <c r="F103" s="10"/>
      <c r="G103" s="10"/>
      <c r="H103" s="10"/>
      <c r="I103" s="10"/>
    </row>
    <row r="104" spans="1:15">
      <c r="B104" s="87"/>
      <c r="C104" s="110"/>
      <c r="D104" s="87"/>
      <c r="E104" s="87"/>
      <c r="F104" s="87"/>
      <c r="G104" s="87"/>
      <c r="H104" s="87"/>
      <c r="I104" s="8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02"/>
  <sheetViews>
    <sheetView topLeftCell="A88" zoomScale="110" zoomScaleNormal="110" workbookViewId="0">
      <pane xSplit="1" topLeftCell="B1" activePane="topRight" state="frozen"/>
      <selection activeCell="A79" sqref="A79"/>
      <selection pane="topRight" activeCell="D63" sqref="D63"/>
    </sheetView>
  </sheetViews>
  <sheetFormatPr baseColWidth="10" defaultColWidth="11.44140625" defaultRowHeight="14.4"/>
  <cols>
    <col min="1" max="1" width="42.5546875" style="3" customWidth="1"/>
    <col min="2" max="2" width="18.5546875" style="3" customWidth="1"/>
    <col min="3" max="3" width="13.5546875" style="3" customWidth="1"/>
    <col min="4" max="14" width="12.5546875" style="3" customWidth="1"/>
    <col min="15" max="50" width="16.6640625" style="3" customWidth="1"/>
    <col min="51" max="16384" width="11.44140625" style="3"/>
  </cols>
  <sheetData>
    <row r="1" spans="1:50" ht="19.5" customHeight="1"/>
    <row r="2" spans="1:50" ht="24" customHeight="1">
      <c r="A2" s="14" t="s">
        <v>186</v>
      </c>
      <c r="B2" s="65"/>
      <c r="C2" s="65"/>
      <c r="D2" s="65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3.5" customHeight="1">
      <c r="A3" s="14" t="s">
        <v>181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4.5" customHeight="1">
      <c r="A4" s="66"/>
      <c r="B4" s="67"/>
      <c r="C4" s="6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50" s="73" customFormat="1" ht="13.5" customHeight="1">
      <c r="A5" s="1" t="s">
        <v>173</v>
      </c>
      <c r="B5" s="144" t="s">
        <v>2</v>
      </c>
      <c r="C5" s="158" t="s">
        <v>0</v>
      </c>
      <c r="D5" s="159" t="s">
        <v>1</v>
      </c>
      <c r="E5" s="159" t="s">
        <v>5</v>
      </c>
      <c r="F5" s="159" t="s">
        <v>8</v>
      </c>
      <c r="G5" s="159" t="s">
        <v>9</v>
      </c>
      <c r="H5" s="159" t="s">
        <v>10</v>
      </c>
      <c r="I5" s="159" t="s">
        <v>11</v>
      </c>
      <c r="J5" s="159" t="s">
        <v>12</v>
      </c>
      <c r="K5" s="159" t="s">
        <v>13</v>
      </c>
      <c r="L5" s="159" t="s">
        <v>14</v>
      </c>
      <c r="M5" s="159" t="s">
        <v>15</v>
      </c>
      <c r="N5" s="159" t="s">
        <v>16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1:50" s="73" customFormat="1" ht="13.5" customHeight="1">
      <c r="A6" s="18" t="s">
        <v>3</v>
      </c>
      <c r="B6" s="163">
        <f>SUM(C6:N6)</f>
        <v>1383450751364.9297</v>
      </c>
      <c r="C6" s="164">
        <f>SUM(C7,C71)</f>
        <v>106167326937.47</v>
      </c>
      <c r="D6" s="164">
        <f t="shared" ref="D6:N6" si="0">SUM(D7,D71)</f>
        <v>117252627604.06999</v>
      </c>
      <c r="E6" s="164">
        <f t="shared" si="0"/>
        <v>122029528461.66</v>
      </c>
      <c r="F6" s="164">
        <f t="shared" si="0"/>
        <v>77217608307.600006</v>
      </c>
      <c r="G6" s="164">
        <f t="shared" si="0"/>
        <v>107278872367.64998</v>
      </c>
      <c r="H6" s="164">
        <f t="shared" si="0"/>
        <v>111666449155.60001</v>
      </c>
      <c r="I6" s="164">
        <f t="shared" si="0"/>
        <v>116004104035.53998</v>
      </c>
      <c r="J6" s="164">
        <f t="shared" si="0"/>
        <v>93750522788.979996</v>
      </c>
      <c r="K6" s="164">
        <f t="shared" si="0"/>
        <v>102889380767.10999</v>
      </c>
      <c r="L6" s="164">
        <f t="shared" si="0"/>
        <v>118500452192.87999</v>
      </c>
      <c r="M6" s="164">
        <f t="shared" si="0"/>
        <v>129387228184.17</v>
      </c>
      <c r="N6" s="164">
        <f t="shared" si="0"/>
        <v>181306650562.20001</v>
      </c>
    </row>
    <row r="7" spans="1:50" s="73" customFormat="1" ht="13.5" customHeight="1">
      <c r="A7" s="18" t="s">
        <v>4</v>
      </c>
      <c r="B7" s="163">
        <f t="shared" ref="B7:B70" si="1">SUM(C7:N7)</f>
        <v>1279237204118.75</v>
      </c>
      <c r="C7" s="163">
        <f>SUM(C9,C15,C25,C35,C44,C51,C61,C66)</f>
        <v>99402711944.889999</v>
      </c>
      <c r="D7" s="163">
        <f t="shared" ref="D7:N7" si="2">SUM(D9,D15,D25,D35,D44,D51,D61,D66)</f>
        <v>110071274842.70999</v>
      </c>
      <c r="E7" s="163">
        <f t="shared" si="2"/>
        <v>93358287605.850006</v>
      </c>
      <c r="F7" s="163">
        <f t="shared" si="2"/>
        <v>72803436662.389999</v>
      </c>
      <c r="G7" s="163">
        <f t="shared" si="2"/>
        <v>103366610868.93997</v>
      </c>
      <c r="H7" s="163">
        <f t="shared" si="2"/>
        <v>104152109906.14</v>
      </c>
      <c r="I7" s="163">
        <f t="shared" si="2"/>
        <v>107951069115.72998</v>
      </c>
      <c r="J7" s="163">
        <f t="shared" si="2"/>
        <v>90551184472.449997</v>
      </c>
      <c r="K7" s="163">
        <f t="shared" si="2"/>
        <v>93139218367.289993</v>
      </c>
      <c r="L7" s="163">
        <f t="shared" si="2"/>
        <v>108829187666.40999</v>
      </c>
      <c r="M7" s="163">
        <f t="shared" si="2"/>
        <v>125860086223.58</v>
      </c>
      <c r="N7" s="163">
        <f t="shared" si="2"/>
        <v>169752026442.37003</v>
      </c>
    </row>
    <row r="8" spans="1:50" s="73" customFormat="1" ht="4.5" customHeight="1">
      <c r="A8" s="18"/>
      <c r="B8" s="163"/>
      <c r="C8" s="163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50" s="73" customFormat="1" ht="13.5" customHeight="1">
      <c r="A9" s="18" t="s">
        <v>17</v>
      </c>
      <c r="B9" s="163">
        <f t="shared" si="1"/>
        <v>305568581439.53998</v>
      </c>
      <c r="C9" s="163">
        <v>21050780824.779999</v>
      </c>
      <c r="D9" s="163">
        <v>21685605765.57</v>
      </c>
      <c r="E9" s="163">
        <v>22981684200.890003</v>
      </c>
      <c r="F9" s="163">
        <v>23154167992.59</v>
      </c>
      <c r="G9" s="163">
        <v>23324757493.459995</v>
      </c>
      <c r="H9" s="163">
        <v>22755045132.950005</v>
      </c>
      <c r="I9" s="163">
        <v>22808343106.539997</v>
      </c>
      <c r="J9" s="163">
        <v>23020500331.030003</v>
      </c>
      <c r="K9" s="163">
        <v>23393080451.159996</v>
      </c>
      <c r="L9" s="163">
        <v>27049044521.079998</v>
      </c>
      <c r="M9" s="163">
        <v>31728357492.170002</v>
      </c>
      <c r="N9" s="163">
        <v>42617214127.319992</v>
      </c>
    </row>
    <row r="10" spans="1:50" ht="13.5" customHeight="1">
      <c r="A10" s="19" t="s">
        <v>18</v>
      </c>
      <c r="B10" s="163">
        <f t="shared" si="1"/>
        <v>248682125909.71997</v>
      </c>
      <c r="C10" s="166">
        <v>17621464985.899998</v>
      </c>
      <c r="D10" s="166">
        <v>18237233860.039997</v>
      </c>
      <c r="E10" s="166">
        <v>18941790862.650002</v>
      </c>
      <c r="F10" s="166">
        <v>18614418228.939999</v>
      </c>
      <c r="G10" s="166">
        <v>18981523128.619995</v>
      </c>
      <c r="H10" s="166">
        <v>18811086412.670002</v>
      </c>
      <c r="I10" s="166">
        <v>18947637735.309998</v>
      </c>
      <c r="J10" s="166">
        <v>19008582126.279999</v>
      </c>
      <c r="K10" s="166">
        <v>19274074815.969997</v>
      </c>
      <c r="L10" s="166">
        <v>19906469597.299999</v>
      </c>
      <c r="M10" s="166">
        <v>26708136385.09</v>
      </c>
      <c r="N10" s="166">
        <v>33629707770.949997</v>
      </c>
    </row>
    <row r="11" spans="1:50" ht="13.5" customHeight="1">
      <c r="A11" s="19" t="s">
        <v>110</v>
      </c>
      <c r="B11" s="163">
        <f t="shared" si="1"/>
        <v>22690434293.449997</v>
      </c>
      <c r="C11" s="166">
        <v>795507520.98999989</v>
      </c>
      <c r="D11" s="167">
        <v>790610434.51999986</v>
      </c>
      <c r="E11" s="167">
        <v>1332799542.5700002</v>
      </c>
      <c r="F11" s="167">
        <v>1828146195.0599999</v>
      </c>
      <c r="G11" s="167">
        <v>1581632287.55</v>
      </c>
      <c r="H11" s="167">
        <v>1155720679.6700001</v>
      </c>
      <c r="I11" s="167">
        <v>1087849316.4299998</v>
      </c>
      <c r="J11" s="167">
        <v>1190979502.5600002</v>
      </c>
      <c r="K11" s="167">
        <v>1274419498.76</v>
      </c>
      <c r="L11" s="167">
        <v>4197107107.1100001</v>
      </c>
      <c r="M11" s="167">
        <v>2146356126.45</v>
      </c>
      <c r="N11" s="167">
        <v>5309306081.7799988</v>
      </c>
    </row>
    <row r="12" spans="1:50" ht="13.5" customHeight="1">
      <c r="A12" s="19" t="s">
        <v>20</v>
      </c>
      <c r="B12" s="163">
        <f t="shared" si="1"/>
        <v>891750933.27999997</v>
      </c>
      <c r="C12" s="166">
        <v>73192612.680000007</v>
      </c>
      <c r="D12" s="166">
        <v>73031944.879999995</v>
      </c>
      <c r="E12" s="166">
        <v>77007264.890000001</v>
      </c>
      <c r="F12" s="166">
        <v>77157061.799999997</v>
      </c>
      <c r="G12" s="166">
        <v>75562424.390000001</v>
      </c>
      <c r="H12" s="166">
        <v>75969163.439999998</v>
      </c>
      <c r="I12" s="166">
        <v>77586537.290000007</v>
      </c>
      <c r="J12" s="166">
        <v>78137726.430000007</v>
      </c>
      <c r="K12" s="166">
        <v>75983428.810000002</v>
      </c>
      <c r="L12" s="166">
        <v>67908339.230000004</v>
      </c>
      <c r="M12" s="166">
        <v>69470294.489999995</v>
      </c>
      <c r="N12" s="166">
        <v>70744134.950000003</v>
      </c>
    </row>
    <row r="13" spans="1:50" ht="13.5" customHeight="1">
      <c r="A13" s="19" t="s">
        <v>21</v>
      </c>
      <c r="B13" s="163">
        <f t="shared" si="1"/>
        <v>1044685133.7200001</v>
      </c>
      <c r="C13" s="166">
        <v>71281498.810000002</v>
      </c>
      <c r="D13" s="166">
        <v>59263941.88000001</v>
      </c>
      <c r="E13" s="166">
        <v>48264143.720000006</v>
      </c>
      <c r="F13" s="166">
        <v>42536590.57</v>
      </c>
      <c r="G13" s="166">
        <v>69012667.969999999</v>
      </c>
      <c r="H13" s="166">
        <v>94065935.469999999</v>
      </c>
      <c r="I13" s="166">
        <v>91252230.599999994</v>
      </c>
      <c r="J13" s="166">
        <v>118851658.72</v>
      </c>
      <c r="K13" s="166">
        <v>128033846.30000001</v>
      </c>
      <c r="L13" s="166">
        <v>156168021.59999999</v>
      </c>
      <c r="M13" s="166">
        <v>66623332.160000004</v>
      </c>
      <c r="N13" s="166">
        <v>99331265.920000002</v>
      </c>
    </row>
    <row r="14" spans="1:50" ht="13.5" customHeight="1">
      <c r="A14" s="19" t="s">
        <v>22</v>
      </c>
      <c r="B14" s="163">
        <f t="shared" si="1"/>
        <v>32259585169.370003</v>
      </c>
      <c r="C14" s="166">
        <v>2489334206.3999996</v>
      </c>
      <c r="D14" s="166">
        <v>2525465584.25</v>
      </c>
      <c r="E14" s="166">
        <v>2581822387.0600004</v>
      </c>
      <c r="F14" s="166">
        <v>2591909916.2200003</v>
      </c>
      <c r="G14" s="166">
        <v>2617026984.9299998</v>
      </c>
      <c r="H14" s="166">
        <v>2618202941.7000008</v>
      </c>
      <c r="I14" s="166">
        <v>2604017286.9100003</v>
      </c>
      <c r="J14" s="166">
        <v>2623949317.04</v>
      </c>
      <c r="K14" s="166">
        <v>2640568861.3199997</v>
      </c>
      <c r="L14" s="166">
        <v>2721391455.8399997</v>
      </c>
      <c r="M14" s="166">
        <v>2737771353.9799995</v>
      </c>
      <c r="N14" s="166">
        <v>3508124873.7200007</v>
      </c>
    </row>
    <row r="15" spans="1:50" s="73" customFormat="1" ht="13.5" customHeight="1">
      <c r="A15" s="18" t="s">
        <v>23</v>
      </c>
      <c r="B15" s="163">
        <f t="shared" si="1"/>
        <v>85483148693.410004</v>
      </c>
      <c r="C15" s="163">
        <v>2635777583.21</v>
      </c>
      <c r="D15" s="163">
        <v>4942924665.6000004</v>
      </c>
      <c r="E15" s="163">
        <v>6971566709.3700008</v>
      </c>
      <c r="F15" s="163">
        <v>4870500232.8699989</v>
      </c>
      <c r="G15" s="163">
        <v>6498050488.0499992</v>
      </c>
      <c r="H15" s="163">
        <v>6441924956.71</v>
      </c>
      <c r="I15" s="163">
        <v>7024782208.7199993</v>
      </c>
      <c r="J15" s="163">
        <v>7641238641.8900003</v>
      </c>
      <c r="K15" s="163">
        <v>6467269050.0900002</v>
      </c>
      <c r="L15" s="163">
        <v>8331716212.2000008</v>
      </c>
      <c r="M15" s="163">
        <v>8359378612.96</v>
      </c>
      <c r="N15" s="163">
        <v>15298019331.740002</v>
      </c>
    </row>
    <row r="16" spans="1:50" ht="13.5" customHeight="1">
      <c r="A16" s="19" t="s">
        <v>24</v>
      </c>
      <c r="B16" s="163">
        <f t="shared" si="1"/>
        <v>10510651735.869999</v>
      </c>
      <c r="C16" s="166">
        <v>610781591.89999998</v>
      </c>
      <c r="D16" s="167">
        <v>603096273.05000007</v>
      </c>
      <c r="E16" s="167">
        <v>707858933.74000013</v>
      </c>
      <c r="F16" s="167">
        <v>573610881.69999993</v>
      </c>
      <c r="G16" s="167">
        <v>779153956.17000008</v>
      </c>
      <c r="H16" s="167">
        <v>809469136.83000016</v>
      </c>
      <c r="I16" s="167">
        <v>737091770.41000009</v>
      </c>
      <c r="J16" s="167">
        <v>849208211.81000006</v>
      </c>
      <c r="K16" s="167">
        <v>775233164.05999994</v>
      </c>
      <c r="L16" s="167">
        <v>1083788044.04</v>
      </c>
      <c r="M16" s="167">
        <v>1221234172.6599998</v>
      </c>
      <c r="N16" s="167">
        <v>1760125599.5000002</v>
      </c>
    </row>
    <row r="17" spans="1:14" ht="13.5" customHeight="1">
      <c r="A17" s="19" t="s">
        <v>111</v>
      </c>
      <c r="B17" s="163">
        <f t="shared" si="1"/>
        <v>8774625268.5499992</v>
      </c>
      <c r="C17" s="166">
        <v>30457894.370000001</v>
      </c>
      <c r="D17" s="167">
        <v>76201305.789999992</v>
      </c>
      <c r="E17" s="167">
        <v>232326000.33999997</v>
      </c>
      <c r="F17" s="167">
        <v>151764704.37</v>
      </c>
      <c r="G17" s="167">
        <v>938492226.3900001</v>
      </c>
      <c r="H17" s="167">
        <v>822595317.10000002</v>
      </c>
      <c r="I17" s="167">
        <v>974228851.24000001</v>
      </c>
      <c r="J17" s="167">
        <v>634170655.25999999</v>
      </c>
      <c r="K17" s="167">
        <v>401439261.36000001</v>
      </c>
      <c r="L17" s="167">
        <v>1528921526.8399999</v>
      </c>
      <c r="M17" s="167">
        <v>445389688.18999994</v>
      </c>
      <c r="N17" s="167">
        <v>2538637837.3000002</v>
      </c>
    </row>
    <row r="18" spans="1:14" ht="13.5" customHeight="1">
      <c r="A18" s="19" t="s">
        <v>26</v>
      </c>
      <c r="B18" s="163">
        <f t="shared" si="1"/>
        <v>5008156033.4499998</v>
      </c>
      <c r="C18" s="166">
        <v>144098758.53999999</v>
      </c>
      <c r="D18" s="167">
        <v>222470247.89999998</v>
      </c>
      <c r="E18" s="167">
        <v>281609259.62</v>
      </c>
      <c r="F18" s="167">
        <v>217725699.03000003</v>
      </c>
      <c r="G18" s="167">
        <v>297260647.94</v>
      </c>
      <c r="H18" s="167">
        <v>280920026.15000004</v>
      </c>
      <c r="I18" s="167">
        <v>246629830.27000001</v>
      </c>
      <c r="J18" s="167">
        <v>325980372.52999997</v>
      </c>
      <c r="K18" s="167">
        <v>1015537310.01</v>
      </c>
      <c r="L18" s="167">
        <v>625637219.92000008</v>
      </c>
      <c r="M18" s="167">
        <v>347117932.94999999</v>
      </c>
      <c r="N18" s="167">
        <v>1003168728.5899999</v>
      </c>
    </row>
    <row r="19" spans="1:14" ht="13.5" customHeight="1">
      <c r="A19" s="19" t="s">
        <v>27</v>
      </c>
      <c r="B19" s="163">
        <f t="shared" si="1"/>
        <v>1288653368.29</v>
      </c>
      <c r="C19" s="166">
        <v>8555805.7699999996</v>
      </c>
      <c r="D19" s="167">
        <v>30866201.150000002</v>
      </c>
      <c r="E19" s="167">
        <v>66227420.860000007</v>
      </c>
      <c r="F19" s="167">
        <v>42207153.020000003</v>
      </c>
      <c r="G19" s="167">
        <v>78009511.570000008</v>
      </c>
      <c r="H19" s="167">
        <v>66655859.410000004</v>
      </c>
      <c r="I19" s="167">
        <v>40892318.450000003</v>
      </c>
      <c r="J19" s="167">
        <v>74604791.61999999</v>
      </c>
      <c r="K19" s="167">
        <v>220980276.13999999</v>
      </c>
      <c r="L19" s="167">
        <v>242227257.09</v>
      </c>
      <c r="M19" s="167">
        <v>130777576.24000001</v>
      </c>
      <c r="N19" s="167">
        <v>286649196.97000003</v>
      </c>
    </row>
    <row r="20" spans="1:14" ht="13.5" customHeight="1">
      <c r="A20" s="19" t="s">
        <v>28</v>
      </c>
      <c r="B20" s="163">
        <f t="shared" si="1"/>
        <v>7841733763.6800003</v>
      </c>
      <c r="C20" s="166">
        <v>259868247.78999996</v>
      </c>
      <c r="D20" s="167">
        <v>428812636.68000001</v>
      </c>
      <c r="E20" s="167">
        <v>559915306.11000001</v>
      </c>
      <c r="F20" s="167">
        <v>472005573.63000005</v>
      </c>
      <c r="G20" s="167">
        <v>414742295.31999987</v>
      </c>
      <c r="H20" s="167">
        <v>525066326.86000001</v>
      </c>
      <c r="I20" s="167">
        <v>450315756.95999998</v>
      </c>
      <c r="J20" s="167">
        <v>593747332.33999991</v>
      </c>
      <c r="K20" s="167">
        <v>614994294.10000002</v>
      </c>
      <c r="L20" s="167">
        <v>1139725654.1500001</v>
      </c>
      <c r="M20" s="167">
        <v>636422872.41000009</v>
      </c>
      <c r="N20" s="167">
        <v>1746117467.3299999</v>
      </c>
    </row>
    <row r="21" spans="1:14" ht="13.5" customHeight="1">
      <c r="A21" s="19" t="s">
        <v>29</v>
      </c>
      <c r="B21" s="163">
        <f t="shared" si="1"/>
        <v>6645898680.4899998</v>
      </c>
      <c r="C21" s="166">
        <v>322757998.03999996</v>
      </c>
      <c r="D21" s="167">
        <v>930837618.73000002</v>
      </c>
      <c r="E21" s="167">
        <v>481033056.36999995</v>
      </c>
      <c r="F21" s="167">
        <v>332144512.25</v>
      </c>
      <c r="G21" s="167">
        <v>496875045.73000002</v>
      </c>
      <c r="H21" s="167">
        <v>416769701.06999993</v>
      </c>
      <c r="I21" s="167">
        <v>429661011.61999995</v>
      </c>
      <c r="J21" s="167">
        <v>376651878.55000001</v>
      </c>
      <c r="K21" s="167">
        <v>459047463.19000006</v>
      </c>
      <c r="L21" s="167">
        <v>631288772.84000003</v>
      </c>
      <c r="M21" s="167">
        <v>715308314.61000013</v>
      </c>
      <c r="N21" s="167">
        <v>1053523307.49</v>
      </c>
    </row>
    <row r="22" spans="1:14" ht="23.25" customHeight="1">
      <c r="A22" s="19" t="s">
        <v>31</v>
      </c>
      <c r="B22" s="163">
        <f t="shared" si="1"/>
        <v>3575861539.0800004</v>
      </c>
      <c r="C22" s="166">
        <v>41886309.240000002</v>
      </c>
      <c r="D22" s="167">
        <v>101520346.7</v>
      </c>
      <c r="E22" s="167">
        <v>513573856.93000001</v>
      </c>
      <c r="F22" s="167">
        <v>102129092.15999998</v>
      </c>
      <c r="G22" s="167">
        <v>325505516.48999995</v>
      </c>
      <c r="H22" s="167">
        <v>305949574.96999997</v>
      </c>
      <c r="I22" s="167">
        <v>206781306.21000001</v>
      </c>
      <c r="J22" s="167">
        <v>321891639.02999997</v>
      </c>
      <c r="K22" s="167">
        <v>203680288.47999999</v>
      </c>
      <c r="L22" s="167">
        <v>332612284.10000002</v>
      </c>
      <c r="M22" s="167">
        <v>451808562.07000005</v>
      </c>
      <c r="N22" s="167">
        <v>668522762.70000017</v>
      </c>
    </row>
    <row r="23" spans="1:14" ht="14.25" customHeight="1">
      <c r="A23" s="19" t="s">
        <v>32</v>
      </c>
      <c r="B23" s="163">
        <f t="shared" si="1"/>
        <v>13619733771.449999</v>
      </c>
      <c r="C23" s="166">
        <v>261156324.02000001</v>
      </c>
      <c r="D23" s="167">
        <v>657006966.28000009</v>
      </c>
      <c r="E23" s="167">
        <v>1142563223.5799999</v>
      </c>
      <c r="F23" s="167">
        <v>696291521.96000004</v>
      </c>
      <c r="G23" s="167">
        <v>816554632.39999986</v>
      </c>
      <c r="H23" s="167">
        <v>675959676.9000001</v>
      </c>
      <c r="I23" s="167">
        <v>636408347.99000001</v>
      </c>
      <c r="J23" s="167">
        <v>776159518.30999994</v>
      </c>
      <c r="K23" s="167">
        <v>827646452.74000001</v>
      </c>
      <c r="L23" s="167">
        <v>997886342.29000008</v>
      </c>
      <c r="M23" s="167">
        <v>1854950632.9999998</v>
      </c>
      <c r="N23" s="167">
        <v>4277150131.98</v>
      </c>
    </row>
    <row r="24" spans="1:14" ht="13.5" customHeight="1">
      <c r="A24" s="19" t="s">
        <v>33</v>
      </c>
      <c r="B24" s="163">
        <f t="shared" si="1"/>
        <v>28217834532.550007</v>
      </c>
      <c r="C24" s="166">
        <v>956214653.53999996</v>
      </c>
      <c r="D24" s="167">
        <v>1892113069.3199999</v>
      </c>
      <c r="E24" s="167">
        <v>2986459651.8200006</v>
      </c>
      <c r="F24" s="167">
        <v>2282621094.7499995</v>
      </c>
      <c r="G24" s="167">
        <v>2351456656.0400004</v>
      </c>
      <c r="H24" s="167">
        <v>2538539337.4200001</v>
      </c>
      <c r="I24" s="167">
        <v>3302773015.5699997</v>
      </c>
      <c r="J24" s="167">
        <v>3688824242.4400001</v>
      </c>
      <c r="K24" s="167">
        <v>1948710540.0100002</v>
      </c>
      <c r="L24" s="167">
        <v>1749629110.9299998</v>
      </c>
      <c r="M24" s="167">
        <v>2556368860.8299999</v>
      </c>
      <c r="N24" s="167">
        <v>1964124299.8800001</v>
      </c>
    </row>
    <row r="25" spans="1:14" s="73" customFormat="1" ht="13.5" customHeight="1">
      <c r="A25" s="18" t="s">
        <v>34</v>
      </c>
      <c r="B25" s="163">
        <f t="shared" si="1"/>
        <v>48856419291.610001</v>
      </c>
      <c r="C25" s="163">
        <v>967268478.25999999</v>
      </c>
      <c r="D25" s="163">
        <v>2536670873.52</v>
      </c>
      <c r="E25" s="163">
        <v>4283521985.98</v>
      </c>
      <c r="F25" s="163">
        <v>2948550792.6899996</v>
      </c>
      <c r="G25" s="163">
        <v>3275794140.0900006</v>
      </c>
      <c r="H25" s="163">
        <v>3746100153.4700003</v>
      </c>
      <c r="I25" s="163">
        <v>2828583934.0100002</v>
      </c>
      <c r="J25" s="163">
        <v>2846917978.8699999</v>
      </c>
      <c r="K25" s="163">
        <v>5509182285.4800005</v>
      </c>
      <c r="L25" s="163">
        <v>4840562124.75</v>
      </c>
      <c r="M25" s="163">
        <v>4618363665.3000002</v>
      </c>
      <c r="N25" s="163">
        <v>10454902879.189999</v>
      </c>
    </row>
    <row r="26" spans="1:14" ht="13.5" customHeight="1">
      <c r="A26" s="19" t="s">
        <v>35</v>
      </c>
      <c r="B26" s="163">
        <f t="shared" si="1"/>
        <v>11068538663.25</v>
      </c>
      <c r="C26" s="167">
        <v>268846084.77999997</v>
      </c>
      <c r="D26" s="167">
        <v>407781244.92000002</v>
      </c>
      <c r="E26" s="167">
        <v>519925287.47999996</v>
      </c>
      <c r="F26" s="167">
        <v>720384166.08999991</v>
      </c>
      <c r="G26" s="167">
        <v>706688123.41000009</v>
      </c>
      <c r="H26" s="167">
        <v>809067970.2700001</v>
      </c>
      <c r="I26" s="167">
        <v>869742805.37</v>
      </c>
      <c r="J26" s="167">
        <v>845557197.60000002</v>
      </c>
      <c r="K26" s="167">
        <v>1008677829.08</v>
      </c>
      <c r="L26" s="167">
        <v>974200952.65999997</v>
      </c>
      <c r="M26" s="167">
        <v>934938758.98000002</v>
      </c>
      <c r="N26" s="167">
        <v>3002728242.6099997</v>
      </c>
    </row>
    <row r="27" spans="1:14" ht="13.5" customHeight="1">
      <c r="A27" s="19" t="s">
        <v>36</v>
      </c>
      <c r="B27" s="163">
        <f t="shared" si="1"/>
        <v>3451900075.5600004</v>
      </c>
      <c r="C27" s="167">
        <v>7800305.6900000004</v>
      </c>
      <c r="D27" s="167">
        <v>130885762.95999999</v>
      </c>
      <c r="E27" s="167">
        <v>355492262.46000004</v>
      </c>
      <c r="F27" s="167">
        <v>163384023.00999999</v>
      </c>
      <c r="G27" s="167">
        <v>240049098.68000001</v>
      </c>
      <c r="H27" s="167">
        <v>217941150.06</v>
      </c>
      <c r="I27" s="167">
        <v>193377018.76999998</v>
      </c>
      <c r="J27" s="167">
        <v>247577854.65000001</v>
      </c>
      <c r="K27" s="167">
        <v>449884156.92000002</v>
      </c>
      <c r="L27" s="167">
        <v>218826388.12</v>
      </c>
      <c r="M27" s="167">
        <v>416818321.64999998</v>
      </c>
      <c r="N27" s="167">
        <v>809863732.59000003</v>
      </c>
    </row>
    <row r="28" spans="1:14" ht="13.5" customHeight="1">
      <c r="A28" s="19" t="s">
        <v>37</v>
      </c>
      <c r="B28" s="163">
        <f t="shared" si="1"/>
        <v>2480458150.6799998</v>
      </c>
      <c r="C28" s="167">
        <v>85856352.440000013</v>
      </c>
      <c r="D28" s="167">
        <v>126005521.81</v>
      </c>
      <c r="E28" s="167">
        <v>178223186.5</v>
      </c>
      <c r="F28" s="167">
        <v>114820242.44</v>
      </c>
      <c r="G28" s="167">
        <v>265151499.17999998</v>
      </c>
      <c r="H28" s="167">
        <v>126950684.01000001</v>
      </c>
      <c r="I28" s="167">
        <v>261395681.47000003</v>
      </c>
      <c r="J28" s="167">
        <v>122877977.58</v>
      </c>
      <c r="K28" s="167">
        <v>475683287.75000006</v>
      </c>
      <c r="L28" s="167">
        <v>401601390.41000003</v>
      </c>
      <c r="M28" s="167">
        <v>127894434.32000001</v>
      </c>
      <c r="N28" s="167">
        <v>193997892.77000001</v>
      </c>
    </row>
    <row r="29" spans="1:14" ht="13.5" customHeight="1">
      <c r="A29" s="19" t="s">
        <v>38</v>
      </c>
      <c r="B29" s="163">
        <f t="shared" si="1"/>
        <v>12213941941.4</v>
      </c>
      <c r="C29" s="167">
        <v>257205461.93000001</v>
      </c>
      <c r="D29" s="167">
        <v>934205621.79999995</v>
      </c>
      <c r="E29" s="167">
        <v>1614400585.6599998</v>
      </c>
      <c r="F29" s="167">
        <v>877683538.50999987</v>
      </c>
      <c r="G29" s="167">
        <v>829785147.72000003</v>
      </c>
      <c r="H29" s="167">
        <v>1680529695.8700001</v>
      </c>
      <c r="I29" s="167">
        <v>417723675.89999998</v>
      </c>
      <c r="J29" s="167">
        <v>579653051.74000001</v>
      </c>
      <c r="K29" s="167">
        <v>2042107590.5900002</v>
      </c>
      <c r="L29" s="167">
        <v>896361548.79000008</v>
      </c>
      <c r="M29" s="167">
        <v>917478357.83000004</v>
      </c>
      <c r="N29" s="167">
        <v>1166807665.0600002</v>
      </c>
    </row>
    <row r="30" spans="1:14" ht="13.5" customHeight="1">
      <c r="A30" s="19" t="s">
        <v>39</v>
      </c>
      <c r="B30" s="163">
        <f t="shared" si="1"/>
        <v>599571049.35000002</v>
      </c>
      <c r="C30" s="141">
        <v>14154070.039999999</v>
      </c>
      <c r="D30" s="141">
        <v>43077949.039999999</v>
      </c>
      <c r="E30" s="167">
        <v>61354329.319999993</v>
      </c>
      <c r="F30" s="167">
        <v>40919979.799999997</v>
      </c>
      <c r="G30" s="167">
        <v>28743887.540000003</v>
      </c>
      <c r="H30" s="167">
        <v>50257201.629999995</v>
      </c>
      <c r="I30" s="167">
        <v>33550430</v>
      </c>
      <c r="J30" s="167">
        <v>34537526.770000003</v>
      </c>
      <c r="K30" s="167">
        <v>38224822.420000002</v>
      </c>
      <c r="L30" s="167">
        <v>39056887.939999998</v>
      </c>
      <c r="M30" s="167">
        <v>94385752.840000004</v>
      </c>
      <c r="N30" s="167">
        <v>121308212.00999999</v>
      </c>
    </row>
    <row r="31" spans="1:14" ht="11.25" customHeight="1">
      <c r="A31" s="19" t="s">
        <v>40</v>
      </c>
      <c r="B31" s="163">
        <f t="shared" si="1"/>
        <v>3502576940.9599996</v>
      </c>
      <c r="C31" s="167">
        <v>15818264.35</v>
      </c>
      <c r="D31" s="167">
        <v>30841531.439999998</v>
      </c>
      <c r="E31" s="167">
        <v>321854921.02999997</v>
      </c>
      <c r="F31" s="167">
        <v>65620449.210000008</v>
      </c>
      <c r="G31" s="167">
        <v>329752712.74000001</v>
      </c>
      <c r="H31" s="167">
        <v>17124547.93</v>
      </c>
      <c r="I31" s="167">
        <v>15597237.650000002</v>
      </c>
      <c r="J31" s="167">
        <v>36343065.450000003</v>
      </c>
      <c r="K31" s="167">
        <v>238897607.78</v>
      </c>
      <c r="L31" s="167">
        <v>755455079.80999982</v>
      </c>
      <c r="M31" s="167">
        <v>637522953.29000008</v>
      </c>
      <c r="N31" s="167">
        <v>1037748570.2799999</v>
      </c>
    </row>
    <row r="32" spans="1:14" ht="23.25" customHeight="1">
      <c r="A32" s="19" t="s">
        <v>41</v>
      </c>
      <c r="B32" s="163">
        <f t="shared" si="1"/>
        <v>7970447994.3100004</v>
      </c>
      <c r="C32" s="167">
        <v>167021404.88</v>
      </c>
      <c r="D32" s="167">
        <v>543802617.45000005</v>
      </c>
      <c r="E32" s="167">
        <v>661923584.46000016</v>
      </c>
      <c r="F32" s="167">
        <v>577144528.07000005</v>
      </c>
      <c r="G32" s="167">
        <v>436967077.95999998</v>
      </c>
      <c r="H32" s="167">
        <v>481802725.6500001</v>
      </c>
      <c r="I32" s="167">
        <v>681867622.25</v>
      </c>
      <c r="J32" s="167">
        <v>598219748.36000001</v>
      </c>
      <c r="K32" s="167">
        <v>882876779.77999997</v>
      </c>
      <c r="L32" s="167">
        <v>811289996.96999991</v>
      </c>
      <c r="M32" s="167">
        <v>834877540.69999981</v>
      </c>
      <c r="N32" s="167">
        <v>1292654367.78</v>
      </c>
    </row>
    <row r="33" spans="1:14" ht="26.25" customHeight="1">
      <c r="A33" s="19" t="s">
        <v>159</v>
      </c>
      <c r="B33" s="163">
        <f t="shared" si="1"/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</row>
    <row r="34" spans="1:14" ht="13.5" customHeight="1">
      <c r="A34" s="19" t="s">
        <v>160</v>
      </c>
      <c r="B34" s="163">
        <f t="shared" si="1"/>
        <v>7568984476.1000004</v>
      </c>
      <c r="C34" s="167">
        <v>150566534.15000004</v>
      </c>
      <c r="D34" s="167">
        <v>320070624.10000002</v>
      </c>
      <c r="E34" s="167">
        <v>570347829.07000005</v>
      </c>
      <c r="F34" s="167">
        <v>388593865.56</v>
      </c>
      <c r="G34" s="167">
        <v>438656592.86000001</v>
      </c>
      <c r="H34" s="167">
        <v>362426178.05000001</v>
      </c>
      <c r="I34" s="167">
        <v>355329462.60000002</v>
      </c>
      <c r="J34" s="167">
        <v>382151556.72000003</v>
      </c>
      <c r="K34" s="167">
        <v>372830211.15999997</v>
      </c>
      <c r="L34" s="167">
        <v>743769880.04999995</v>
      </c>
      <c r="M34" s="167">
        <v>654447545.69000006</v>
      </c>
      <c r="N34" s="167">
        <v>2829794196.0900002</v>
      </c>
    </row>
    <row r="35" spans="1:14" s="73" customFormat="1" ht="13.5" customHeight="1">
      <c r="A35" s="18" t="s">
        <v>43</v>
      </c>
      <c r="B35" s="163">
        <f t="shared" si="1"/>
        <v>452840365290.69</v>
      </c>
      <c r="C35" s="163">
        <v>30098130903.399994</v>
      </c>
      <c r="D35" s="163">
        <v>60910680443.819992</v>
      </c>
      <c r="E35" s="163">
        <v>36270828973.419998</v>
      </c>
      <c r="F35" s="163">
        <v>26591709055.130001</v>
      </c>
      <c r="G35" s="163">
        <v>36349452947.929993</v>
      </c>
      <c r="H35" s="163">
        <v>29857179163.459999</v>
      </c>
      <c r="I35" s="163">
        <v>30996924545.219997</v>
      </c>
      <c r="J35" s="163">
        <v>35447478036.039993</v>
      </c>
      <c r="K35" s="163">
        <v>35351737195.190002</v>
      </c>
      <c r="L35" s="163">
        <v>36848036366.149994</v>
      </c>
      <c r="M35" s="163">
        <v>47058938380.789986</v>
      </c>
      <c r="N35" s="163">
        <v>47059269280.140007</v>
      </c>
    </row>
    <row r="36" spans="1:14" ht="13.5" customHeight="1">
      <c r="A36" s="19" t="s">
        <v>44</v>
      </c>
      <c r="B36" s="163">
        <f t="shared" si="1"/>
        <v>132774901471.76999</v>
      </c>
      <c r="C36" s="167">
        <v>8949931090.7799988</v>
      </c>
      <c r="D36" s="167">
        <v>9185151324</v>
      </c>
      <c r="E36" s="167">
        <v>12983394501.620001</v>
      </c>
      <c r="F36" s="167">
        <v>6138191661.7300005</v>
      </c>
      <c r="G36" s="167">
        <v>11665348256.459999</v>
      </c>
      <c r="H36" s="167">
        <v>9032343514.2399998</v>
      </c>
      <c r="I36" s="167">
        <v>10204705284.099998</v>
      </c>
      <c r="J36" s="167">
        <v>11019983800.43</v>
      </c>
      <c r="K36" s="167">
        <v>10107776182.310001</v>
      </c>
      <c r="L36" s="167">
        <v>10708485205.849998</v>
      </c>
      <c r="M36" s="167">
        <v>15867927128.469999</v>
      </c>
      <c r="N36" s="167">
        <v>16911663521.779999</v>
      </c>
    </row>
    <row r="37" spans="1:14" ht="24" customHeight="1">
      <c r="A37" s="19" t="s">
        <v>45</v>
      </c>
      <c r="B37" s="163">
        <f t="shared" si="1"/>
        <v>141770220701.55002</v>
      </c>
      <c r="C37" s="167">
        <v>10924927636.49</v>
      </c>
      <c r="D37" s="167">
        <v>10443320589.32</v>
      </c>
      <c r="E37" s="167">
        <v>11049189477.549999</v>
      </c>
      <c r="F37" s="167">
        <v>10436639305.190001</v>
      </c>
      <c r="G37" s="167">
        <v>10755135791.58</v>
      </c>
      <c r="H37" s="167">
        <v>10166917190.959999</v>
      </c>
      <c r="I37" s="167">
        <v>10910948617.679998</v>
      </c>
      <c r="J37" s="167">
        <v>11280715922.35</v>
      </c>
      <c r="K37" s="167">
        <v>10113522435.049999</v>
      </c>
      <c r="L37" s="167">
        <v>11162304497.710001</v>
      </c>
      <c r="M37" s="167">
        <v>19762490845.579998</v>
      </c>
      <c r="N37" s="167">
        <v>14764108392.09</v>
      </c>
    </row>
    <row r="38" spans="1:14" ht="25.5" customHeight="1">
      <c r="A38" s="19" t="s">
        <v>48</v>
      </c>
      <c r="B38" s="163">
        <f t="shared" si="1"/>
        <v>15213741363.940001</v>
      </c>
      <c r="C38" s="167">
        <v>1100102913</v>
      </c>
      <c r="D38" s="167">
        <v>1156129508.1900001</v>
      </c>
      <c r="E38" s="167">
        <v>1229064767.97</v>
      </c>
      <c r="F38" s="167">
        <v>1140777893</v>
      </c>
      <c r="G38" s="167">
        <v>1201207479.9400001</v>
      </c>
      <c r="H38" s="167">
        <v>1171732161.47</v>
      </c>
      <c r="I38" s="167">
        <v>1142481773</v>
      </c>
      <c r="J38" s="167">
        <v>1198836290.4400001</v>
      </c>
      <c r="K38" s="167">
        <v>1361325676.9400001</v>
      </c>
      <c r="L38" s="167">
        <v>1223009383.05</v>
      </c>
      <c r="M38" s="167">
        <v>1877913425.8399999</v>
      </c>
      <c r="N38" s="167">
        <v>1411160091.0999999</v>
      </c>
    </row>
    <row r="39" spans="1:14" ht="24" customHeight="1">
      <c r="A39" s="19" t="s">
        <v>112</v>
      </c>
      <c r="B39" s="163">
        <f t="shared" si="1"/>
        <v>96305408060.699997</v>
      </c>
      <c r="C39" s="167">
        <v>7772003911.8000002</v>
      </c>
      <c r="D39" s="167">
        <v>9598462736.5800018</v>
      </c>
      <c r="E39" s="167">
        <v>6445703015.6400003</v>
      </c>
      <c r="F39" s="167">
        <v>6627234856.2399998</v>
      </c>
      <c r="G39" s="167">
        <v>10110961720.59</v>
      </c>
      <c r="H39" s="167">
        <v>7703634794.5500002</v>
      </c>
      <c r="I39" s="167">
        <v>6938676129.1000004</v>
      </c>
      <c r="J39" s="167">
        <v>8487540485.1000004</v>
      </c>
      <c r="K39" s="167">
        <v>9287470338.0300007</v>
      </c>
      <c r="L39" s="167">
        <v>7299961988.9300003</v>
      </c>
      <c r="M39" s="167">
        <v>6492419171.3100004</v>
      </c>
      <c r="N39" s="167">
        <v>9541338912.8299999</v>
      </c>
    </row>
    <row r="40" spans="1:14" ht="26.25" customHeight="1">
      <c r="A40" s="19" t="s">
        <v>50</v>
      </c>
      <c r="B40" s="163">
        <f t="shared" si="1"/>
        <v>29051678437.650002</v>
      </c>
      <c r="C40" s="167">
        <v>58553164.859999999</v>
      </c>
      <c r="D40" s="167">
        <v>27805892254.66</v>
      </c>
      <c r="E40" s="167">
        <v>58664350.93</v>
      </c>
      <c r="F40" s="167">
        <v>58634208.600000001</v>
      </c>
      <c r="G40" s="167">
        <v>58585966.160000004</v>
      </c>
      <c r="H40" s="167">
        <v>58616191.539999999</v>
      </c>
      <c r="I40" s="167">
        <v>58591508.060000002</v>
      </c>
      <c r="J40" s="167">
        <v>58543757.980000004</v>
      </c>
      <c r="K40" s="167">
        <v>208589836.48999998</v>
      </c>
      <c r="L40" s="167">
        <v>58589836.480000004</v>
      </c>
      <c r="M40" s="167">
        <v>104715663.33999999</v>
      </c>
      <c r="N40" s="167">
        <v>463701698.55000001</v>
      </c>
    </row>
    <row r="41" spans="1:14" ht="13.5" customHeight="1">
      <c r="A41" s="19" t="s">
        <v>6</v>
      </c>
      <c r="B41" s="163">
        <f t="shared" si="1"/>
        <v>15754013776.799999</v>
      </c>
      <c r="C41" s="167">
        <v>621341952.05000007</v>
      </c>
      <c r="D41" s="167">
        <v>1645878577.1299999</v>
      </c>
      <c r="E41" s="167">
        <v>1820049994.24</v>
      </c>
      <c r="F41" s="167">
        <v>991115268.13000011</v>
      </c>
      <c r="G41" s="167">
        <v>849306502.22000003</v>
      </c>
      <c r="H41" s="167">
        <v>538980366.98000002</v>
      </c>
      <c r="I41" s="167">
        <v>360942173.02999997</v>
      </c>
      <c r="J41" s="167">
        <v>1648324866.3899999</v>
      </c>
      <c r="K41" s="167">
        <v>2602399545.5799999</v>
      </c>
      <c r="L41" s="167">
        <v>2471326095.46</v>
      </c>
      <c r="M41" s="167">
        <v>1552138546.72</v>
      </c>
      <c r="N41" s="167">
        <v>652209888.87</v>
      </c>
    </row>
    <row r="42" spans="1:14" ht="13.5" customHeight="1">
      <c r="A42" s="19" t="s">
        <v>46</v>
      </c>
      <c r="B42" s="163">
        <f t="shared" si="1"/>
        <v>749130190.66999984</v>
      </c>
      <c r="C42" s="167">
        <v>10164761.939999999</v>
      </c>
      <c r="D42" s="167">
        <v>66190856.239999995</v>
      </c>
      <c r="E42" s="167">
        <v>156963149.86000001</v>
      </c>
      <c r="F42" s="167">
        <v>17430485.91</v>
      </c>
      <c r="G42" s="167">
        <v>18726928.309999999</v>
      </c>
      <c r="H42" s="167">
        <v>68684738.640000001</v>
      </c>
      <c r="I42" s="167">
        <v>24582613.710000001</v>
      </c>
      <c r="J42" s="167">
        <v>30299105.690000001</v>
      </c>
      <c r="K42" s="167">
        <v>100591693.64</v>
      </c>
      <c r="L42" s="167">
        <v>15672689.460000001</v>
      </c>
      <c r="M42" s="167">
        <v>49720650.719999999</v>
      </c>
      <c r="N42" s="167">
        <v>190102516.55000001</v>
      </c>
    </row>
    <row r="43" spans="1:14" ht="23.25" customHeight="1">
      <c r="A43" s="19" t="s">
        <v>113</v>
      </c>
      <c r="B43" s="163">
        <f t="shared" si="1"/>
        <v>21221271287.610001</v>
      </c>
      <c r="C43" s="167">
        <v>661105472.48000002</v>
      </c>
      <c r="D43" s="167">
        <v>1009654597.7000002</v>
      </c>
      <c r="E43" s="167">
        <v>2527799715.6099997</v>
      </c>
      <c r="F43" s="167">
        <v>1181685376.3299997</v>
      </c>
      <c r="G43" s="167">
        <v>1690180302.6700001</v>
      </c>
      <c r="H43" s="167">
        <v>1116270205.0799999</v>
      </c>
      <c r="I43" s="167">
        <v>1355996446.54</v>
      </c>
      <c r="J43" s="167">
        <v>1723233807.6599998</v>
      </c>
      <c r="K43" s="167">
        <v>1570061487.1500001</v>
      </c>
      <c r="L43" s="167">
        <v>3908686669.21</v>
      </c>
      <c r="M43" s="167">
        <v>1351612948.8099999</v>
      </c>
      <c r="N43" s="167">
        <v>3124984258.3699999</v>
      </c>
    </row>
    <row r="44" spans="1:14" s="73" customFormat="1" ht="13.5" customHeight="1">
      <c r="A44" s="18" t="s">
        <v>51</v>
      </c>
      <c r="B44" s="163">
        <f t="shared" si="1"/>
        <v>71365324580.110001</v>
      </c>
      <c r="C44" s="163">
        <v>5353672812.8099995</v>
      </c>
      <c r="D44" s="163">
        <v>4277742259.0799999</v>
      </c>
      <c r="E44" s="163">
        <v>3438038652.4599996</v>
      </c>
      <c r="F44" s="163">
        <v>2850125817.8899999</v>
      </c>
      <c r="G44" s="163">
        <v>8243882452.6999998</v>
      </c>
      <c r="H44" s="163">
        <v>2528956593.73</v>
      </c>
      <c r="I44" s="163">
        <v>3748570852.4499998</v>
      </c>
      <c r="J44" s="163">
        <v>2852354733.0999999</v>
      </c>
      <c r="K44" s="163">
        <v>7371191923.210001</v>
      </c>
      <c r="L44" s="163">
        <v>12938717198.940001</v>
      </c>
      <c r="M44" s="163">
        <v>3654545029.1899996</v>
      </c>
      <c r="N44" s="163">
        <v>14107526254.549999</v>
      </c>
    </row>
    <row r="45" spans="1:14" ht="13.5" customHeight="1">
      <c r="A45" s="19" t="s">
        <v>53</v>
      </c>
      <c r="B45" s="163">
        <f t="shared" si="1"/>
        <v>1856423699.8299999</v>
      </c>
      <c r="C45" s="167">
        <v>82120313.069999993</v>
      </c>
      <c r="D45" s="167">
        <v>120807024.18000001</v>
      </c>
      <c r="E45" s="167">
        <v>178172333.19999999</v>
      </c>
      <c r="F45" s="167">
        <v>142087632.79000002</v>
      </c>
      <c r="G45" s="167">
        <v>46738180.560000002</v>
      </c>
      <c r="H45" s="167">
        <v>103025758.06999999</v>
      </c>
      <c r="I45" s="167">
        <v>92900720.620000005</v>
      </c>
      <c r="J45" s="167">
        <v>45488569</v>
      </c>
      <c r="K45" s="167">
        <v>38890627.649999999</v>
      </c>
      <c r="L45" s="167">
        <v>25000000</v>
      </c>
      <c r="M45" s="167">
        <v>63189917</v>
      </c>
      <c r="N45" s="167">
        <v>918002623.69000006</v>
      </c>
    </row>
    <row r="46" spans="1:14" ht="10.5" customHeight="1">
      <c r="A46" s="19" t="s">
        <v>54</v>
      </c>
      <c r="B46" s="163">
        <f t="shared" si="1"/>
        <v>17675504799.950001</v>
      </c>
      <c r="C46" s="167">
        <v>812018822.6099999</v>
      </c>
      <c r="D46" s="167">
        <v>542983788.09000003</v>
      </c>
      <c r="E46" s="167">
        <v>507658640.06999993</v>
      </c>
      <c r="F46" s="167">
        <v>583049138.55999994</v>
      </c>
      <c r="G46" s="167">
        <v>749567098.93000007</v>
      </c>
      <c r="H46" s="167">
        <v>573080985.75</v>
      </c>
      <c r="I46" s="167">
        <v>1356206787.27</v>
      </c>
      <c r="J46" s="167">
        <v>811328452.78999996</v>
      </c>
      <c r="K46" s="167">
        <v>1645528202.54</v>
      </c>
      <c r="L46" s="167">
        <v>1975671546.1900001</v>
      </c>
      <c r="M46" s="167">
        <v>1408700430.1799998</v>
      </c>
      <c r="N46" s="167">
        <v>6709710906.9700003</v>
      </c>
    </row>
    <row r="47" spans="1:14" ht="24" customHeight="1">
      <c r="A47" s="19" t="s">
        <v>55</v>
      </c>
      <c r="B47" s="163">
        <f t="shared" si="1"/>
        <v>10698172582.74</v>
      </c>
      <c r="C47" s="167">
        <v>827513677.79999995</v>
      </c>
      <c r="D47" s="167">
        <v>735974467.49000001</v>
      </c>
      <c r="E47" s="167">
        <v>815893841.67999995</v>
      </c>
      <c r="F47" s="167">
        <v>677622001.08000004</v>
      </c>
      <c r="G47" s="167">
        <v>721453153.10000002</v>
      </c>
      <c r="H47" s="167">
        <v>1004096086.9200001</v>
      </c>
      <c r="I47" s="167">
        <v>704587276.69000006</v>
      </c>
      <c r="J47" s="167">
        <v>667262112.79999995</v>
      </c>
      <c r="K47" s="167">
        <v>1224272165.2</v>
      </c>
      <c r="L47" s="167">
        <v>916769301.99000001</v>
      </c>
      <c r="M47" s="167">
        <v>796490585.82999992</v>
      </c>
      <c r="N47" s="167">
        <v>1606237912.1599998</v>
      </c>
    </row>
    <row r="48" spans="1:14" ht="24" customHeight="1">
      <c r="A48" s="19" t="s">
        <v>56</v>
      </c>
      <c r="B48" s="163">
        <f t="shared" si="1"/>
        <v>38775772797.520004</v>
      </c>
      <c r="C48" s="167">
        <v>3442353333.3299999</v>
      </c>
      <c r="D48" s="167">
        <v>2632472665.3199997</v>
      </c>
      <c r="E48" s="167">
        <v>1814543454.29</v>
      </c>
      <c r="F48" s="167">
        <v>1425095845.1100001</v>
      </c>
      <c r="G48" s="167">
        <v>6725737223.29</v>
      </c>
      <c r="H48" s="167">
        <v>672642651.88</v>
      </c>
      <c r="I48" s="167">
        <v>1594876067.8700001</v>
      </c>
      <c r="J48" s="167">
        <v>1328275598.51</v>
      </c>
      <c r="K48" s="167">
        <v>4365278704.9300003</v>
      </c>
      <c r="L48" s="167">
        <v>9854923237.3600006</v>
      </c>
      <c r="M48" s="167">
        <v>1386080551.98</v>
      </c>
      <c r="N48" s="167">
        <v>3533493463.6500001</v>
      </c>
    </row>
    <row r="49" spans="1:14" ht="24" customHeight="1">
      <c r="A49" s="19" t="s">
        <v>161</v>
      </c>
      <c r="B49" s="163">
        <f t="shared" si="1"/>
        <v>1504964529</v>
      </c>
      <c r="C49" s="167">
        <v>166666666</v>
      </c>
      <c r="D49" s="167">
        <v>151832914</v>
      </c>
      <c r="E49" s="167">
        <v>100000000</v>
      </c>
      <c r="F49" s="167">
        <v>0</v>
      </c>
      <c r="G49" s="167">
        <v>0</v>
      </c>
      <c r="H49" s="167">
        <v>111111111.11</v>
      </c>
      <c r="I49" s="167">
        <v>0</v>
      </c>
      <c r="J49" s="167">
        <v>0</v>
      </c>
      <c r="K49" s="167">
        <v>97222222.890000001</v>
      </c>
      <c r="L49" s="167">
        <v>125000000</v>
      </c>
      <c r="M49" s="167">
        <v>0</v>
      </c>
      <c r="N49" s="167">
        <v>753131615</v>
      </c>
    </row>
    <row r="50" spans="1:14" ht="24" customHeight="1">
      <c r="A50" s="19" t="s">
        <v>162</v>
      </c>
      <c r="B50" s="163">
        <f t="shared" si="1"/>
        <v>854486171.06999993</v>
      </c>
      <c r="C50" s="167">
        <v>23000000</v>
      </c>
      <c r="D50" s="167">
        <v>93671400</v>
      </c>
      <c r="E50" s="167">
        <v>21770383.219999999</v>
      </c>
      <c r="F50" s="167">
        <v>22271200.350000001</v>
      </c>
      <c r="G50" s="167">
        <v>386796.82</v>
      </c>
      <c r="H50" s="167">
        <v>65000000</v>
      </c>
      <c r="I50" s="167">
        <v>0</v>
      </c>
      <c r="J50" s="167">
        <v>0</v>
      </c>
      <c r="K50" s="167">
        <v>0</v>
      </c>
      <c r="L50" s="167">
        <v>41353113.399999999</v>
      </c>
      <c r="M50" s="167">
        <v>83544.2</v>
      </c>
      <c r="N50" s="167">
        <v>586949733.07999992</v>
      </c>
    </row>
    <row r="51" spans="1:14" s="73" customFormat="1" ht="13.5" customHeight="1">
      <c r="A51" s="18" t="s">
        <v>59</v>
      </c>
      <c r="B51" s="163">
        <f t="shared" si="1"/>
        <v>29759896743.139999</v>
      </c>
      <c r="C51" s="163">
        <v>162439859.72</v>
      </c>
      <c r="D51" s="163">
        <v>1043848996.86</v>
      </c>
      <c r="E51" s="163">
        <v>2704560378.9500003</v>
      </c>
      <c r="F51" s="163">
        <v>1445377926.3399999</v>
      </c>
      <c r="G51" s="163">
        <v>920944464.57999992</v>
      </c>
      <c r="H51" s="163">
        <v>962333406.77999997</v>
      </c>
      <c r="I51" s="163">
        <v>1405126845.0299997</v>
      </c>
      <c r="J51" s="163">
        <v>1313924261.75</v>
      </c>
      <c r="K51" s="163">
        <v>1957074858.01</v>
      </c>
      <c r="L51" s="163">
        <v>3555795770.8600001</v>
      </c>
      <c r="M51" s="163">
        <v>4210428024.52</v>
      </c>
      <c r="N51" s="163">
        <v>10078041949.74</v>
      </c>
    </row>
    <row r="52" spans="1:14" ht="13.5" customHeight="1">
      <c r="A52" s="19" t="s">
        <v>60</v>
      </c>
      <c r="B52" s="163">
        <f t="shared" si="1"/>
        <v>7437395530.249999</v>
      </c>
      <c r="C52" s="167">
        <v>24861396.780000001</v>
      </c>
      <c r="D52" s="167">
        <v>428811679.61000001</v>
      </c>
      <c r="E52" s="167">
        <v>355926441.40999997</v>
      </c>
      <c r="F52" s="167">
        <v>315380089.74000007</v>
      </c>
      <c r="G52" s="167">
        <v>233155629.00999999</v>
      </c>
      <c r="H52" s="167">
        <v>297446961.25</v>
      </c>
      <c r="I52" s="167">
        <v>133241858.09999999</v>
      </c>
      <c r="J52" s="167">
        <v>111707584.50999999</v>
      </c>
      <c r="K52" s="167">
        <v>447686571.94</v>
      </c>
      <c r="L52" s="167">
        <v>1486553521.3</v>
      </c>
      <c r="M52" s="167">
        <v>903182205.25</v>
      </c>
      <c r="N52" s="167">
        <v>2699441591.3499994</v>
      </c>
    </row>
    <row r="53" spans="1:14" ht="13.5" customHeight="1">
      <c r="A53" s="153" t="s">
        <v>61</v>
      </c>
      <c r="B53" s="163">
        <f t="shared" si="1"/>
        <v>1488752403.6199999</v>
      </c>
      <c r="C53" s="167">
        <v>7809677.21</v>
      </c>
      <c r="D53" s="167">
        <v>23578752.470000003</v>
      </c>
      <c r="E53" s="167">
        <v>27285333.530000001</v>
      </c>
      <c r="F53" s="167">
        <v>30177765.789999999</v>
      </c>
      <c r="G53" s="167">
        <v>35963957.540000007</v>
      </c>
      <c r="H53" s="167">
        <v>29508194.669999998</v>
      </c>
      <c r="I53" s="167">
        <v>48360366.780000001</v>
      </c>
      <c r="J53" s="167">
        <v>216227584.41</v>
      </c>
      <c r="K53" s="167">
        <v>222739900.61000001</v>
      </c>
      <c r="L53" s="167">
        <v>122530277.28999999</v>
      </c>
      <c r="M53" s="167">
        <v>278113218.27999997</v>
      </c>
      <c r="N53" s="167">
        <v>446457375.04000002</v>
      </c>
    </row>
    <row r="54" spans="1:14" ht="13.5" customHeight="1">
      <c r="A54" s="19" t="s">
        <v>114</v>
      </c>
      <c r="B54" s="163">
        <f t="shared" si="1"/>
        <v>2137449454.9699998</v>
      </c>
      <c r="C54" s="167">
        <v>1464256.67</v>
      </c>
      <c r="D54" s="167">
        <v>135397187.13999999</v>
      </c>
      <c r="E54" s="167">
        <v>45851616.670000002</v>
      </c>
      <c r="F54" s="167">
        <v>212345301.16</v>
      </c>
      <c r="G54" s="167">
        <v>246261347.91999999</v>
      </c>
      <c r="H54" s="167">
        <v>158972188.82999998</v>
      </c>
      <c r="I54" s="167">
        <v>66961487.350000001</v>
      </c>
      <c r="J54" s="167">
        <v>248178446.48999998</v>
      </c>
      <c r="K54" s="167">
        <v>84422462.319999993</v>
      </c>
      <c r="L54" s="167">
        <v>255039058.82999998</v>
      </c>
      <c r="M54" s="167">
        <v>319347020.73000002</v>
      </c>
      <c r="N54" s="167">
        <v>363209080.86000001</v>
      </c>
    </row>
    <row r="55" spans="1:14" ht="24.75" customHeight="1">
      <c r="A55" s="19" t="s">
        <v>115</v>
      </c>
      <c r="B55" s="163">
        <f t="shared" si="1"/>
        <v>9001947583.5900002</v>
      </c>
      <c r="C55" s="167">
        <v>75105924.650000006</v>
      </c>
      <c r="D55" s="167">
        <v>223508363.67000002</v>
      </c>
      <c r="E55" s="167">
        <v>1150855865.95</v>
      </c>
      <c r="F55" s="167">
        <v>281701314.29000002</v>
      </c>
      <c r="G55" s="167">
        <v>43057092.009999998</v>
      </c>
      <c r="H55" s="167">
        <v>70096510.430000007</v>
      </c>
      <c r="I55" s="167">
        <v>489434348.43999994</v>
      </c>
      <c r="J55" s="167">
        <v>158894657.00999999</v>
      </c>
      <c r="K55" s="167">
        <v>286815677.14999998</v>
      </c>
      <c r="L55" s="167">
        <v>973916389.67000008</v>
      </c>
      <c r="M55" s="167">
        <v>1339486420.4100001</v>
      </c>
      <c r="N55" s="167">
        <v>3909075019.9099998</v>
      </c>
    </row>
    <row r="56" spans="1:14" ht="13.5" customHeight="1">
      <c r="A56" s="19" t="s">
        <v>64</v>
      </c>
      <c r="B56" s="163">
        <f t="shared" si="1"/>
        <v>1725140527.97</v>
      </c>
      <c r="C56" s="167">
        <v>4077228.6300000004</v>
      </c>
      <c r="D56" s="167">
        <v>75240476.670000002</v>
      </c>
      <c r="E56" s="167">
        <v>121088382.05</v>
      </c>
      <c r="F56" s="167">
        <v>65535019.270000003</v>
      </c>
      <c r="G56" s="167">
        <v>83616067.079999998</v>
      </c>
      <c r="H56" s="167">
        <v>43241096.409999996</v>
      </c>
      <c r="I56" s="167">
        <v>127994884.28</v>
      </c>
      <c r="J56" s="167">
        <v>108043515.33000001</v>
      </c>
      <c r="K56" s="167">
        <v>357153071.89999998</v>
      </c>
      <c r="L56" s="167">
        <v>97595450.329999998</v>
      </c>
      <c r="M56" s="167">
        <v>184329385.09999996</v>
      </c>
      <c r="N56" s="167">
        <v>457225950.92000002</v>
      </c>
    </row>
    <row r="57" spans="1:14" ht="13.5" customHeight="1">
      <c r="A57" s="19" t="s">
        <v>65</v>
      </c>
      <c r="B57" s="163">
        <f t="shared" si="1"/>
        <v>1417526637.8700001</v>
      </c>
      <c r="C57" s="167">
        <v>4035955.5</v>
      </c>
      <c r="D57" s="167">
        <v>9464349.4100000001</v>
      </c>
      <c r="E57" s="167">
        <v>19082182.129999999</v>
      </c>
      <c r="F57" s="167">
        <v>4299015.92</v>
      </c>
      <c r="G57" s="167">
        <v>3421000.14</v>
      </c>
      <c r="H57" s="167">
        <v>29414882.129999999</v>
      </c>
      <c r="I57" s="167">
        <v>53013863.509999998</v>
      </c>
      <c r="J57" s="167">
        <v>6746465.3200000003</v>
      </c>
      <c r="K57" s="167">
        <v>18964325.73</v>
      </c>
      <c r="L57" s="167">
        <v>63680210.240000002</v>
      </c>
      <c r="M57" s="167">
        <v>152213218.94999999</v>
      </c>
      <c r="N57" s="167">
        <v>1053191168.8900001</v>
      </c>
    </row>
    <row r="58" spans="1:14" ht="13.5" customHeight="1">
      <c r="A58" s="19" t="s">
        <v>163</v>
      </c>
      <c r="B58" s="163">
        <f t="shared" si="1"/>
        <v>927692665.04999995</v>
      </c>
      <c r="C58" s="167">
        <v>38508000</v>
      </c>
      <c r="D58" s="167">
        <v>14970360</v>
      </c>
      <c r="E58" s="167">
        <v>22380290</v>
      </c>
      <c r="F58" s="167">
        <v>21170650</v>
      </c>
      <c r="G58" s="167">
        <v>18223833.539999999</v>
      </c>
      <c r="H58" s="167">
        <v>21078612</v>
      </c>
      <c r="I58" s="167">
        <v>40509830.299999997</v>
      </c>
      <c r="J58" s="167">
        <v>26920170.399999999</v>
      </c>
      <c r="K58" s="167">
        <v>73539076.409999996</v>
      </c>
      <c r="L58" s="167">
        <v>106911911.19</v>
      </c>
      <c r="M58" s="167">
        <v>368546849.04000002</v>
      </c>
      <c r="N58" s="167">
        <v>174933082.16999999</v>
      </c>
    </row>
    <row r="59" spans="1:14" ht="11.25" customHeight="1">
      <c r="A59" s="19" t="s">
        <v>66</v>
      </c>
      <c r="B59" s="163">
        <f t="shared" si="1"/>
        <v>698742020.11000001</v>
      </c>
      <c r="C59" s="167">
        <v>6577420.2799999993</v>
      </c>
      <c r="D59" s="167">
        <v>17108639.5</v>
      </c>
      <c r="E59" s="167">
        <v>43163225.160000004</v>
      </c>
      <c r="F59" s="167">
        <v>14948790.550000001</v>
      </c>
      <c r="G59" s="167">
        <v>8162417.4199999999</v>
      </c>
      <c r="H59" s="167">
        <v>50609580.770000003</v>
      </c>
      <c r="I59" s="167">
        <v>11888986.380000001</v>
      </c>
      <c r="J59" s="167">
        <v>8257174.4100000001</v>
      </c>
      <c r="K59" s="167">
        <v>34453224.43</v>
      </c>
      <c r="L59" s="167">
        <v>17030474.280000001</v>
      </c>
      <c r="M59" s="167">
        <v>211027776.15000001</v>
      </c>
      <c r="N59" s="167">
        <v>275514310.77999997</v>
      </c>
    </row>
    <row r="60" spans="1:14" ht="23.25" customHeight="1">
      <c r="A60" s="19" t="s">
        <v>67</v>
      </c>
      <c r="B60" s="163">
        <f t="shared" si="1"/>
        <v>4925249919.71</v>
      </c>
      <c r="C60" s="167">
        <v>0</v>
      </c>
      <c r="D60" s="141">
        <v>115769188.39</v>
      </c>
      <c r="E60" s="141">
        <v>918927042.05000007</v>
      </c>
      <c r="F60" s="141">
        <v>499819979.62</v>
      </c>
      <c r="G60" s="141">
        <v>249083119.92000002</v>
      </c>
      <c r="H60" s="141">
        <v>261965380.28999999</v>
      </c>
      <c r="I60" s="141">
        <v>433721219.88999999</v>
      </c>
      <c r="J60" s="141">
        <v>428948663.86999995</v>
      </c>
      <c r="K60" s="141">
        <v>431300547.51999998</v>
      </c>
      <c r="L60" s="141">
        <v>432538477.73000002</v>
      </c>
      <c r="M60" s="141">
        <v>454181930.61000001</v>
      </c>
      <c r="N60" s="141">
        <v>698994369.82000005</v>
      </c>
    </row>
    <row r="61" spans="1:14" s="73" customFormat="1" ht="13.5" customHeight="1">
      <c r="A61" s="18" t="s">
        <v>68</v>
      </c>
      <c r="B61" s="163">
        <f t="shared" si="1"/>
        <v>72021579724.62001</v>
      </c>
      <c r="C61" s="163">
        <v>2129616183.1400001</v>
      </c>
      <c r="D61" s="163">
        <v>2765866933.5100002</v>
      </c>
      <c r="E61" s="163">
        <v>6764017024.5799999</v>
      </c>
      <c r="F61" s="163">
        <v>4531565560.999999</v>
      </c>
      <c r="G61" s="163">
        <v>5203699612.0300007</v>
      </c>
      <c r="H61" s="163">
        <v>5307612232.3900003</v>
      </c>
      <c r="I61" s="163">
        <v>4935473807.3400002</v>
      </c>
      <c r="J61" s="163">
        <v>3086243580.8800001</v>
      </c>
      <c r="K61" s="163">
        <v>5792939450.8400002</v>
      </c>
      <c r="L61" s="163">
        <v>8151896541.8700008</v>
      </c>
      <c r="M61" s="163">
        <v>6116858956.2200003</v>
      </c>
      <c r="N61" s="163">
        <v>17235789840.82</v>
      </c>
    </row>
    <row r="62" spans="1:14" ht="13.5" customHeight="1">
      <c r="A62" s="19" t="s">
        <v>116</v>
      </c>
      <c r="B62" s="163">
        <f t="shared" si="1"/>
        <v>29944351945.029999</v>
      </c>
      <c r="C62" s="167">
        <v>509572925.72999996</v>
      </c>
      <c r="D62" s="167">
        <v>1398951636.0699999</v>
      </c>
      <c r="E62" s="167">
        <v>3158495445.4599996</v>
      </c>
      <c r="F62" s="167">
        <v>1799903665.6099999</v>
      </c>
      <c r="G62" s="167">
        <v>1751495334.0600002</v>
      </c>
      <c r="H62" s="167">
        <v>2428281693.5700006</v>
      </c>
      <c r="I62" s="167">
        <v>2198636436.79</v>
      </c>
      <c r="J62" s="167">
        <v>1507488628.55</v>
      </c>
      <c r="K62" s="167">
        <v>2773571714.4500003</v>
      </c>
      <c r="L62" s="167">
        <v>2760510836.1800003</v>
      </c>
      <c r="M62" s="167">
        <v>3791846613.71</v>
      </c>
      <c r="N62" s="167">
        <v>5865597014.8500004</v>
      </c>
    </row>
    <row r="63" spans="1:14" ht="13.5" customHeight="1">
      <c r="A63" s="19" t="s">
        <v>70</v>
      </c>
      <c r="B63" s="163">
        <f t="shared" si="1"/>
        <v>42074227779.590004</v>
      </c>
      <c r="C63" s="167">
        <v>1620043257.4100001</v>
      </c>
      <c r="D63" s="167">
        <v>1366915297.4400001</v>
      </c>
      <c r="E63" s="167">
        <v>3605521579.1200004</v>
      </c>
      <c r="F63" s="167">
        <v>2731661895.3899994</v>
      </c>
      <c r="G63" s="167">
        <v>3452204277.9700003</v>
      </c>
      <c r="H63" s="167">
        <v>2879330538.8199997</v>
      </c>
      <c r="I63" s="167">
        <v>2736837370.5500002</v>
      </c>
      <c r="J63" s="167">
        <v>1578754952.3299999</v>
      </c>
      <c r="K63" s="167">
        <v>3019367736.3900003</v>
      </c>
      <c r="L63" s="167">
        <v>5391385705.6900005</v>
      </c>
      <c r="M63" s="167">
        <v>2325012342.5100002</v>
      </c>
      <c r="N63" s="167">
        <v>11367192825.970001</v>
      </c>
    </row>
    <row r="64" spans="1:14" ht="13.5" customHeight="1">
      <c r="A64" s="19" t="s">
        <v>117</v>
      </c>
      <c r="B64" s="163">
        <f t="shared" si="1"/>
        <v>0</v>
      </c>
      <c r="C64" s="167">
        <v>0</v>
      </c>
      <c r="D64" s="167">
        <v>0</v>
      </c>
      <c r="E64" s="167">
        <v>0</v>
      </c>
      <c r="F64" s="167">
        <v>0</v>
      </c>
      <c r="G64" s="167">
        <v>0</v>
      </c>
      <c r="H64" s="167">
        <v>0</v>
      </c>
      <c r="I64" s="167">
        <v>0</v>
      </c>
      <c r="J64" s="167">
        <v>0</v>
      </c>
      <c r="K64" s="167">
        <v>0</v>
      </c>
      <c r="L64" s="167">
        <v>0</v>
      </c>
      <c r="M64" s="167">
        <v>0</v>
      </c>
      <c r="N64" s="167">
        <v>0</v>
      </c>
    </row>
    <row r="65" spans="1:14" ht="27" customHeight="1">
      <c r="A65" s="19" t="s">
        <v>118</v>
      </c>
      <c r="B65" s="163">
        <f t="shared" si="1"/>
        <v>3000000</v>
      </c>
      <c r="C65" s="167">
        <v>0</v>
      </c>
      <c r="D65" s="167">
        <v>0</v>
      </c>
      <c r="E65" s="167">
        <v>0</v>
      </c>
      <c r="F65" s="167">
        <v>0</v>
      </c>
      <c r="G65" s="167">
        <v>0</v>
      </c>
      <c r="H65" s="167">
        <v>0</v>
      </c>
      <c r="I65" s="167">
        <v>0</v>
      </c>
      <c r="J65" s="167">
        <v>0</v>
      </c>
      <c r="K65" s="167">
        <v>0</v>
      </c>
      <c r="L65" s="167">
        <v>0</v>
      </c>
      <c r="M65" s="167">
        <v>0</v>
      </c>
      <c r="N65" s="167">
        <v>3000000</v>
      </c>
    </row>
    <row r="66" spans="1:14" s="73" customFormat="1" ht="13.5" customHeight="1">
      <c r="A66" s="18" t="s">
        <v>72</v>
      </c>
      <c r="B66" s="163">
        <f t="shared" si="1"/>
        <v>213341888355.63</v>
      </c>
      <c r="C66" s="163">
        <v>37005025299.570007</v>
      </c>
      <c r="D66" s="163">
        <v>11907934904.750002</v>
      </c>
      <c r="E66" s="163">
        <v>9944069680.1999989</v>
      </c>
      <c r="F66" s="163">
        <v>6411439283.8799992</v>
      </c>
      <c r="G66" s="163">
        <v>19550029270.099998</v>
      </c>
      <c r="H66" s="163">
        <v>32552958266.649994</v>
      </c>
      <c r="I66" s="163">
        <v>34203263816.419998</v>
      </c>
      <c r="J66" s="163">
        <v>14342526908.890001</v>
      </c>
      <c r="K66" s="163">
        <v>7296743153.3100004</v>
      </c>
      <c r="L66" s="163">
        <v>7113418930.5600004</v>
      </c>
      <c r="M66" s="163">
        <v>20113216062.429996</v>
      </c>
      <c r="N66" s="163">
        <v>12901262778.870001</v>
      </c>
    </row>
    <row r="67" spans="1:14" ht="13.5" customHeight="1">
      <c r="A67" s="19" t="s">
        <v>119</v>
      </c>
      <c r="B67" s="163">
        <f t="shared" si="1"/>
        <v>92249333115.330002</v>
      </c>
      <c r="C67" s="167">
        <v>7803198304.1899996</v>
      </c>
      <c r="D67" s="167">
        <v>5681540229.2000008</v>
      </c>
      <c r="E67" s="167">
        <v>3907336920.5299997</v>
      </c>
      <c r="F67" s="167">
        <v>2899144605.5499997</v>
      </c>
      <c r="G67" s="167">
        <v>15290478106.389999</v>
      </c>
      <c r="H67" s="167">
        <v>9994168435.039999</v>
      </c>
      <c r="I67" s="167">
        <v>11587868769.07</v>
      </c>
      <c r="J67" s="167">
        <v>7684097507.8400002</v>
      </c>
      <c r="K67" s="167">
        <v>776866298.29999995</v>
      </c>
      <c r="L67" s="167">
        <v>2927070259.3400002</v>
      </c>
      <c r="M67" s="167">
        <v>14328025722.139999</v>
      </c>
      <c r="N67" s="167">
        <v>9369537957.7399998</v>
      </c>
    </row>
    <row r="68" spans="1:14" ht="13.5" customHeight="1">
      <c r="A68" s="19" t="s">
        <v>120</v>
      </c>
      <c r="B68" s="163">
        <f t="shared" si="1"/>
        <v>119653380558.91</v>
      </c>
      <c r="C68" s="167">
        <v>29043549729.470001</v>
      </c>
      <c r="D68" s="167">
        <v>6046952358.9700003</v>
      </c>
      <c r="E68" s="167">
        <v>5892292241.1899996</v>
      </c>
      <c r="F68" s="167">
        <v>3434742729.3299999</v>
      </c>
      <c r="G68" s="167">
        <v>4185392254.8699999</v>
      </c>
      <c r="H68" s="167">
        <v>22505080475.259998</v>
      </c>
      <c r="I68" s="167">
        <v>22589160765.59</v>
      </c>
      <c r="J68" s="167">
        <v>6625817129.7600002</v>
      </c>
      <c r="K68" s="167">
        <v>6386628596.5900002</v>
      </c>
      <c r="L68" s="167">
        <v>4057369614.5</v>
      </c>
      <c r="M68" s="167">
        <v>5650140751.46</v>
      </c>
      <c r="N68" s="167">
        <v>3236253911.9200001</v>
      </c>
    </row>
    <row r="69" spans="1:14" ht="23.25" customHeight="1">
      <c r="A69" s="19" t="s">
        <v>121</v>
      </c>
      <c r="B69" s="163">
        <f t="shared" si="1"/>
        <v>1437263181.6700001</v>
      </c>
      <c r="C69" s="167">
        <v>158277265.91</v>
      </c>
      <c r="D69" s="167">
        <v>179442316.58000001</v>
      </c>
      <c r="E69" s="167">
        <v>144414970.88999999</v>
      </c>
      <c r="F69" s="167">
        <v>77551949</v>
      </c>
      <c r="G69" s="167">
        <v>74157309.310000002</v>
      </c>
      <c r="H69" s="167">
        <v>53709356.350000001</v>
      </c>
      <c r="I69" s="167">
        <v>26234281.759999998</v>
      </c>
      <c r="J69" s="167">
        <v>31045273.09</v>
      </c>
      <c r="K69" s="167">
        <v>133155459.33</v>
      </c>
      <c r="L69" s="167">
        <v>128979056.72</v>
      </c>
      <c r="M69" s="167">
        <v>134925722.13999999</v>
      </c>
      <c r="N69" s="167">
        <v>295370220.59000003</v>
      </c>
    </row>
    <row r="70" spans="1:14" s="162" customFormat="1" ht="23.25" customHeight="1">
      <c r="A70" s="19" t="s">
        <v>164</v>
      </c>
      <c r="B70" s="168">
        <f t="shared" si="1"/>
        <v>1911499.7200000002</v>
      </c>
      <c r="C70" s="169">
        <v>0</v>
      </c>
      <c r="D70" s="169">
        <v>0</v>
      </c>
      <c r="E70" s="169">
        <v>25547.59</v>
      </c>
      <c r="F70" s="169">
        <v>0</v>
      </c>
      <c r="G70" s="169">
        <v>1599.53</v>
      </c>
      <c r="H70" s="169">
        <v>0</v>
      </c>
      <c r="I70" s="169">
        <v>0</v>
      </c>
      <c r="J70" s="169">
        <v>1566998.2</v>
      </c>
      <c r="K70" s="169">
        <v>92799.09</v>
      </c>
      <c r="L70" s="169">
        <v>0</v>
      </c>
      <c r="M70" s="169">
        <v>123866.69</v>
      </c>
      <c r="N70" s="169">
        <v>100688.62</v>
      </c>
    </row>
    <row r="71" spans="1:14" s="78" customFormat="1" ht="13.5" customHeight="1">
      <c r="A71" s="18" t="s">
        <v>76</v>
      </c>
      <c r="B71" s="163">
        <f t="shared" ref="B71:B97" si="3">SUM(C71:N71)</f>
        <v>104213547246.18001</v>
      </c>
      <c r="C71" s="163">
        <v>6764614992.5799999</v>
      </c>
      <c r="D71" s="163">
        <v>7181352761.3600006</v>
      </c>
      <c r="E71" s="163">
        <v>28671240855.810001</v>
      </c>
      <c r="F71" s="163">
        <v>4414171645.21</v>
      </c>
      <c r="G71" s="163">
        <v>3912261498.71</v>
      </c>
      <c r="H71" s="163">
        <v>7514339249.46</v>
      </c>
      <c r="I71" s="163">
        <v>8053034919.8100004</v>
      </c>
      <c r="J71" s="163">
        <v>3199338316.5299997</v>
      </c>
      <c r="K71" s="163">
        <v>9750162399.8199997</v>
      </c>
      <c r="L71" s="163">
        <v>9671264526.4700012</v>
      </c>
      <c r="M71" s="163">
        <v>3527141960.5899997</v>
      </c>
      <c r="N71" s="163">
        <v>11554624119.829998</v>
      </c>
    </row>
    <row r="72" spans="1:14" s="73" customFormat="1" ht="13.5" customHeight="1">
      <c r="A72" s="18" t="s">
        <v>77</v>
      </c>
      <c r="B72" s="163">
        <f t="shared" si="3"/>
        <v>6008598571.9200001</v>
      </c>
      <c r="C72" s="163">
        <v>250000000</v>
      </c>
      <c r="D72" s="163">
        <v>250000000</v>
      </c>
      <c r="E72" s="163">
        <v>1500000000</v>
      </c>
      <c r="F72" s="140">
        <v>0</v>
      </c>
      <c r="G72" s="163">
        <v>208950952.5</v>
      </c>
      <c r="H72" s="140">
        <v>0</v>
      </c>
      <c r="I72" s="140">
        <v>0</v>
      </c>
      <c r="J72" s="163">
        <v>500000000</v>
      </c>
      <c r="K72" s="163">
        <v>2731401099.4200001</v>
      </c>
      <c r="L72" s="163">
        <v>68246520</v>
      </c>
      <c r="M72" s="163">
        <v>500000000</v>
      </c>
      <c r="N72" s="140">
        <v>0</v>
      </c>
    </row>
    <row r="73" spans="1:14" s="73" customFormat="1" ht="14.25" customHeight="1">
      <c r="A73" s="36" t="s">
        <v>78</v>
      </c>
      <c r="B73" s="163">
        <f t="shared" si="3"/>
        <v>6008598571.9200001</v>
      </c>
      <c r="C73" s="163">
        <v>250000000</v>
      </c>
      <c r="D73" s="163">
        <v>250000000</v>
      </c>
      <c r="E73" s="163">
        <v>1500000000</v>
      </c>
      <c r="F73" s="163">
        <v>0</v>
      </c>
      <c r="G73" s="163">
        <v>208950952.5</v>
      </c>
      <c r="H73" s="140">
        <v>0</v>
      </c>
      <c r="I73" s="140">
        <v>0</v>
      </c>
      <c r="J73" s="163">
        <v>500000000</v>
      </c>
      <c r="K73" s="163">
        <v>2731401099.4200001</v>
      </c>
      <c r="L73" s="163">
        <v>68246520</v>
      </c>
      <c r="M73" s="163">
        <v>500000000</v>
      </c>
      <c r="N73" s="140">
        <v>0</v>
      </c>
    </row>
    <row r="74" spans="1:14" ht="24.75" customHeight="1">
      <c r="A74" s="38" t="s">
        <v>79</v>
      </c>
      <c r="B74" s="163">
        <f t="shared" si="3"/>
        <v>6008598571.9200001</v>
      </c>
      <c r="C74" s="167">
        <v>250000000</v>
      </c>
      <c r="D74" s="141">
        <v>250000000</v>
      </c>
      <c r="E74" s="141">
        <v>1500000000</v>
      </c>
      <c r="F74" s="141">
        <v>0</v>
      </c>
      <c r="G74" s="141">
        <v>208950952.5</v>
      </c>
      <c r="H74" s="141">
        <v>0</v>
      </c>
      <c r="I74" s="141">
        <v>0</v>
      </c>
      <c r="J74" s="141">
        <v>500000000</v>
      </c>
      <c r="K74" s="141">
        <v>2731401099.4200001</v>
      </c>
      <c r="L74" s="141">
        <v>68246520</v>
      </c>
      <c r="M74" s="141">
        <v>500000000</v>
      </c>
      <c r="N74" s="141">
        <v>0</v>
      </c>
    </row>
    <row r="75" spans="1:14" ht="23.25" customHeight="1">
      <c r="A75" s="37" t="s">
        <v>80</v>
      </c>
      <c r="B75" s="163">
        <f t="shared" si="3"/>
        <v>0</v>
      </c>
      <c r="C75" s="167">
        <v>0</v>
      </c>
      <c r="D75" s="167">
        <v>0</v>
      </c>
      <c r="E75" s="167">
        <v>0</v>
      </c>
      <c r="F75" s="141">
        <v>0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</row>
    <row r="76" spans="1:14" ht="23.25" customHeight="1">
      <c r="A76" s="37" t="s">
        <v>147</v>
      </c>
      <c r="B76" s="163">
        <f t="shared" si="3"/>
        <v>3000000000</v>
      </c>
      <c r="C76" s="167">
        <v>250000000</v>
      </c>
      <c r="D76" s="167">
        <v>250000000</v>
      </c>
      <c r="E76" s="167">
        <v>1500000000</v>
      </c>
      <c r="F76" s="141">
        <v>0</v>
      </c>
      <c r="G76" s="141">
        <v>0</v>
      </c>
      <c r="H76" s="141">
        <v>0</v>
      </c>
      <c r="I76" s="141">
        <v>0</v>
      </c>
      <c r="J76" s="141">
        <v>500000000</v>
      </c>
      <c r="K76" s="141">
        <v>0</v>
      </c>
      <c r="L76" s="141">
        <v>0</v>
      </c>
      <c r="M76" s="141">
        <v>500000000</v>
      </c>
      <c r="N76" s="141">
        <v>0</v>
      </c>
    </row>
    <row r="77" spans="1:14" ht="24" customHeight="1">
      <c r="A77" s="37" t="s">
        <v>155</v>
      </c>
      <c r="B77" s="163">
        <f t="shared" si="3"/>
        <v>3008598571.9200001</v>
      </c>
      <c r="C77" s="167">
        <v>0</v>
      </c>
      <c r="D77" s="141">
        <v>0</v>
      </c>
      <c r="E77" s="141">
        <v>0</v>
      </c>
      <c r="F77" s="141">
        <v>0</v>
      </c>
      <c r="G77" s="141">
        <v>208950952.5</v>
      </c>
      <c r="H77" s="141">
        <v>0</v>
      </c>
      <c r="I77" s="141">
        <v>0</v>
      </c>
      <c r="J77" s="141">
        <v>0</v>
      </c>
      <c r="K77" s="141">
        <v>2731401099.4200001</v>
      </c>
      <c r="L77" s="141">
        <v>68246520</v>
      </c>
      <c r="M77" s="141">
        <v>0</v>
      </c>
      <c r="N77" s="141">
        <v>0</v>
      </c>
    </row>
    <row r="78" spans="1:14" s="73" customFormat="1" ht="13.5" customHeight="1">
      <c r="A78" s="18" t="s">
        <v>82</v>
      </c>
      <c r="B78" s="163">
        <f t="shared" si="3"/>
        <v>94748938163.169998</v>
      </c>
      <c r="C78" s="163">
        <v>6514614992.5799999</v>
      </c>
      <c r="D78" s="163">
        <v>5392902466.9400005</v>
      </c>
      <c r="E78" s="163">
        <v>27171240855.810001</v>
      </c>
      <c r="F78" s="163">
        <v>4414171645.21</v>
      </c>
      <c r="G78" s="163">
        <v>3703310546.21</v>
      </c>
      <c r="H78" s="163">
        <v>7514339249.46</v>
      </c>
      <c r="I78" s="163">
        <v>8053034919.8100004</v>
      </c>
      <c r="J78" s="163">
        <v>2699338316.5299997</v>
      </c>
      <c r="K78" s="163">
        <v>5101201083.7299995</v>
      </c>
      <c r="L78" s="163">
        <v>9603018006.4700012</v>
      </c>
      <c r="M78" s="163">
        <v>3027141960.5899997</v>
      </c>
      <c r="N78" s="163">
        <v>11554624119.829998</v>
      </c>
    </row>
    <row r="79" spans="1:14" s="73" customFormat="1" ht="13.5" customHeight="1">
      <c r="A79" s="36" t="s">
        <v>83</v>
      </c>
      <c r="B79" s="163">
        <f t="shared" si="3"/>
        <v>94748938163.169998</v>
      </c>
      <c r="C79" s="167">
        <v>6514614992.5799999</v>
      </c>
      <c r="D79" s="167">
        <v>5392902466.9400005</v>
      </c>
      <c r="E79" s="167">
        <v>27171240855.810001</v>
      </c>
      <c r="F79" s="167">
        <v>4414171645.21</v>
      </c>
      <c r="G79" s="167">
        <v>3703310546.21</v>
      </c>
      <c r="H79" s="167">
        <v>7514339249.46</v>
      </c>
      <c r="I79" s="167">
        <v>8053034919.8100004</v>
      </c>
      <c r="J79" s="167">
        <v>2699338316.5299997</v>
      </c>
      <c r="K79" s="167">
        <v>5101201083.7299995</v>
      </c>
      <c r="L79" s="167">
        <v>9603018006.4700012</v>
      </c>
      <c r="M79" s="167">
        <v>3027141960.5899997</v>
      </c>
      <c r="N79" s="167">
        <v>11554624119.829998</v>
      </c>
    </row>
    <row r="80" spans="1:14" s="82" customFormat="1" ht="19.5" customHeight="1">
      <c r="A80" s="145" t="s">
        <v>84</v>
      </c>
      <c r="B80" s="163">
        <f t="shared" si="3"/>
        <v>4399362775.25</v>
      </c>
      <c r="C80" s="167">
        <v>70225044.540000007</v>
      </c>
      <c r="D80" s="167">
        <v>367756793.35000002</v>
      </c>
      <c r="E80" s="167">
        <v>48693001.909999996</v>
      </c>
      <c r="F80" s="167">
        <v>48363169.009999998</v>
      </c>
      <c r="G80" s="167">
        <v>174854053.33000001</v>
      </c>
      <c r="H80" s="167">
        <v>121824634</v>
      </c>
      <c r="I80" s="167">
        <v>116796511.87</v>
      </c>
      <c r="J80" s="167">
        <v>426461954</v>
      </c>
      <c r="K80" s="167">
        <v>570447510.79000008</v>
      </c>
      <c r="L80" s="167">
        <v>212149598.69999999</v>
      </c>
      <c r="M80" s="167">
        <v>63131603.120000005</v>
      </c>
      <c r="N80" s="167">
        <v>2178658900.6299996</v>
      </c>
    </row>
    <row r="81" spans="1:14" s="82" customFormat="1" ht="25.5" customHeight="1">
      <c r="A81" s="27" t="s">
        <v>85</v>
      </c>
      <c r="B81" s="163">
        <f t="shared" si="3"/>
        <v>1016179945.73</v>
      </c>
      <c r="C81" s="167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550226560</v>
      </c>
      <c r="L81" s="167">
        <v>30212799.57</v>
      </c>
      <c r="M81" s="167">
        <v>28764508.699999999</v>
      </c>
      <c r="N81" s="167">
        <v>406976077.45999998</v>
      </c>
    </row>
    <row r="82" spans="1:14" s="82" customFormat="1" ht="23.25" customHeight="1">
      <c r="A82" s="27" t="s">
        <v>87</v>
      </c>
      <c r="B82" s="163">
        <f t="shared" si="3"/>
        <v>2529489956.71</v>
      </c>
      <c r="C82" s="167">
        <v>70225044.540000007</v>
      </c>
      <c r="D82" s="167">
        <v>94637667.680000007</v>
      </c>
      <c r="E82" s="167">
        <v>40821001.909999996</v>
      </c>
      <c r="F82" s="167">
        <v>45182903.909999996</v>
      </c>
      <c r="G82" s="167">
        <v>174854053.33000001</v>
      </c>
      <c r="H82" s="167">
        <v>79432871.019999996</v>
      </c>
      <c r="I82" s="167">
        <v>8664065.9800000004</v>
      </c>
      <c r="J82" s="167">
        <v>42929851.620000005</v>
      </c>
      <c r="K82" s="167">
        <v>17135963.219999999</v>
      </c>
      <c r="L82" s="167">
        <v>160628009.77000001</v>
      </c>
      <c r="M82" s="167">
        <v>24638687.510000002</v>
      </c>
      <c r="N82" s="167">
        <v>1770339836.22</v>
      </c>
    </row>
    <row r="83" spans="1:14" s="82" customFormat="1" ht="22.5" customHeight="1">
      <c r="A83" s="27" t="s">
        <v>88</v>
      </c>
      <c r="B83" s="163">
        <f t="shared" si="3"/>
        <v>853692872.81000006</v>
      </c>
      <c r="C83" s="167">
        <v>0</v>
      </c>
      <c r="D83" s="141">
        <v>273119125.67000002</v>
      </c>
      <c r="E83" s="141">
        <v>7872000</v>
      </c>
      <c r="F83" s="141">
        <v>3180265.1</v>
      </c>
      <c r="G83" s="141">
        <v>0</v>
      </c>
      <c r="H83" s="141">
        <v>42391762.979999997</v>
      </c>
      <c r="I83" s="141">
        <v>108132445.89</v>
      </c>
      <c r="J83" s="141">
        <v>383532102.38</v>
      </c>
      <c r="K83" s="141">
        <v>3084987.5700000003</v>
      </c>
      <c r="L83" s="141">
        <v>21308789.359999999</v>
      </c>
      <c r="M83" s="141">
        <v>9728406.9100000001</v>
      </c>
      <c r="N83" s="141">
        <v>1342986.95</v>
      </c>
    </row>
    <row r="84" spans="1:14" s="73" customFormat="1" ht="23.25" customHeight="1">
      <c r="A84" s="146" t="s">
        <v>89</v>
      </c>
      <c r="B84" s="163">
        <f t="shared" si="3"/>
        <v>43339442270.630005</v>
      </c>
      <c r="C84" s="167">
        <v>3089400000</v>
      </c>
      <c r="D84" s="167">
        <v>2779000000.1300001</v>
      </c>
      <c r="E84" s="167">
        <v>23899080057</v>
      </c>
      <c r="F84" s="141">
        <v>0</v>
      </c>
      <c r="G84" s="141">
        <v>0</v>
      </c>
      <c r="H84" s="141">
        <v>5647497894.5</v>
      </c>
      <c r="I84" s="141">
        <v>0</v>
      </c>
      <c r="J84" s="141">
        <v>0</v>
      </c>
      <c r="K84" s="141">
        <v>84508</v>
      </c>
      <c r="L84" s="141">
        <v>0</v>
      </c>
      <c r="M84" s="141">
        <v>0</v>
      </c>
      <c r="N84" s="141">
        <v>7924379811</v>
      </c>
    </row>
    <row r="85" spans="1:14" s="82" customFormat="1" ht="33" customHeight="1">
      <c r="A85" s="27" t="s">
        <v>90</v>
      </c>
      <c r="B85" s="163">
        <f t="shared" si="3"/>
        <v>39866362213.5</v>
      </c>
      <c r="C85" s="167">
        <v>3089400000</v>
      </c>
      <c r="D85" s="141">
        <v>0</v>
      </c>
      <c r="E85" s="167">
        <v>23205000000</v>
      </c>
      <c r="F85" s="141">
        <v>0</v>
      </c>
      <c r="G85" s="141">
        <v>0</v>
      </c>
      <c r="H85" s="141">
        <v>5647497894.5</v>
      </c>
      <c r="I85" s="141">
        <v>0</v>
      </c>
      <c r="J85" s="141">
        <v>0</v>
      </c>
      <c r="K85" s="141">
        <v>84508</v>
      </c>
      <c r="L85" s="141">
        <v>0</v>
      </c>
      <c r="M85" s="141">
        <v>0</v>
      </c>
      <c r="N85" s="141">
        <v>7924379811</v>
      </c>
    </row>
    <row r="86" spans="1:14" s="82" customFormat="1" ht="32.25" customHeight="1">
      <c r="A86" s="27" t="s">
        <v>91</v>
      </c>
      <c r="B86" s="163">
        <f t="shared" si="3"/>
        <v>3473080057.1300001</v>
      </c>
      <c r="C86" s="167">
        <v>0</v>
      </c>
      <c r="D86" s="141">
        <v>2779000000.1300001</v>
      </c>
      <c r="E86" s="141">
        <v>694080057</v>
      </c>
      <c r="F86" s="141">
        <v>0</v>
      </c>
      <c r="G86" s="141">
        <v>0</v>
      </c>
      <c r="H86" s="141">
        <v>0</v>
      </c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</row>
    <row r="87" spans="1:14" s="73" customFormat="1" ht="33" customHeight="1">
      <c r="A87" s="146" t="s">
        <v>92</v>
      </c>
      <c r="B87" s="163">
        <f t="shared" si="3"/>
        <v>47010133117.289993</v>
      </c>
      <c r="C87" s="167">
        <v>3354989948.04</v>
      </c>
      <c r="D87" s="167">
        <v>2246145673.46</v>
      </c>
      <c r="E87" s="167">
        <v>3223467796.9000001</v>
      </c>
      <c r="F87" s="167">
        <v>4365808476.1999998</v>
      </c>
      <c r="G87" s="167">
        <v>3528456492.8800001</v>
      </c>
      <c r="H87" s="167">
        <v>1745016720.96</v>
      </c>
      <c r="I87" s="167">
        <v>7936238407.9400005</v>
      </c>
      <c r="J87" s="167">
        <v>2272876362.5299997</v>
      </c>
      <c r="K87" s="167">
        <v>4530669064.9399996</v>
      </c>
      <c r="L87" s="167">
        <v>9390868407.7700005</v>
      </c>
      <c r="M87" s="167">
        <v>2964010357.4699998</v>
      </c>
      <c r="N87" s="167">
        <v>1451585408.1999998</v>
      </c>
    </row>
    <row r="88" spans="1:14" s="82" customFormat="1" ht="23.25" customHeight="1">
      <c r="A88" s="27" t="s">
        <v>93</v>
      </c>
      <c r="B88" s="163">
        <f>SUM(C88:N88)</f>
        <v>8415455657.4200001</v>
      </c>
      <c r="C88" s="167">
        <v>745394309.26999998</v>
      </c>
      <c r="D88" s="167">
        <v>678378794.52999997</v>
      </c>
      <c r="E88" s="167">
        <v>667321802.10000002</v>
      </c>
      <c r="F88" s="167">
        <v>667153937.88</v>
      </c>
      <c r="G88" s="167">
        <v>912547624.38</v>
      </c>
      <c r="H88" s="167">
        <v>667100303.42999995</v>
      </c>
      <c r="I88" s="167">
        <v>679054987.50999999</v>
      </c>
      <c r="J88" s="167">
        <v>688937627.76999998</v>
      </c>
      <c r="K88" s="167">
        <v>689890555.29999995</v>
      </c>
      <c r="L88" s="167">
        <v>690083194.77999997</v>
      </c>
      <c r="M88" s="167">
        <v>690453417.05999994</v>
      </c>
      <c r="N88" s="167">
        <v>639139103.40999997</v>
      </c>
    </row>
    <row r="89" spans="1:14" s="82" customFormat="1" ht="21" customHeight="1">
      <c r="A89" s="27" t="s">
        <v>94</v>
      </c>
      <c r="B89" s="163">
        <f t="shared" si="3"/>
        <v>38594677459.870003</v>
      </c>
      <c r="C89" s="167">
        <v>2609595638.77</v>
      </c>
      <c r="D89" s="167">
        <v>1567766878.9299998</v>
      </c>
      <c r="E89" s="167">
        <v>2556145994.8000002</v>
      </c>
      <c r="F89" s="167">
        <v>3698654538.3200002</v>
      </c>
      <c r="G89" s="167">
        <v>2615908868.5</v>
      </c>
      <c r="H89" s="167">
        <v>1077916417.53</v>
      </c>
      <c r="I89" s="167">
        <v>7257183420.4300003</v>
      </c>
      <c r="J89" s="167">
        <v>1583938734.76</v>
      </c>
      <c r="K89" s="167">
        <v>3840778509.6399999</v>
      </c>
      <c r="L89" s="167">
        <v>8700785212.9899998</v>
      </c>
      <c r="M89" s="167">
        <v>2273556940.4099998</v>
      </c>
      <c r="N89" s="167">
        <v>812446304.78999996</v>
      </c>
    </row>
    <row r="90" spans="1:14" s="82" customFormat="1" ht="23.25" customHeight="1">
      <c r="A90" s="146" t="s">
        <v>154</v>
      </c>
      <c r="B90" s="163">
        <f t="shared" si="3"/>
        <v>2641471647.6599998</v>
      </c>
      <c r="C90" s="167">
        <v>0</v>
      </c>
      <c r="D90" s="167">
        <v>1538450294.4200001</v>
      </c>
      <c r="E90" s="167">
        <v>0</v>
      </c>
      <c r="F90" s="167">
        <v>0</v>
      </c>
      <c r="G90" s="167">
        <v>0</v>
      </c>
      <c r="H90" s="167">
        <v>0</v>
      </c>
      <c r="I90" s="167">
        <v>0</v>
      </c>
      <c r="J90" s="167">
        <v>0</v>
      </c>
      <c r="K90" s="167">
        <v>1103021353.24</v>
      </c>
      <c r="L90" s="167">
        <v>0</v>
      </c>
      <c r="M90" s="167">
        <v>0</v>
      </c>
      <c r="N90" s="167">
        <v>0</v>
      </c>
    </row>
    <row r="91" spans="1:14" s="82" customFormat="1" ht="21" customHeight="1">
      <c r="A91" s="146" t="s">
        <v>123</v>
      </c>
      <c r="B91" s="163">
        <f t="shared" si="3"/>
        <v>2641471647.6599998</v>
      </c>
      <c r="C91" s="167">
        <v>0</v>
      </c>
      <c r="D91" s="167">
        <v>1538450294.4200001</v>
      </c>
      <c r="E91" s="167">
        <v>0</v>
      </c>
      <c r="F91" s="167">
        <v>0</v>
      </c>
      <c r="G91" s="167">
        <v>0</v>
      </c>
      <c r="H91" s="167">
        <v>0</v>
      </c>
      <c r="I91" s="167">
        <v>0</v>
      </c>
      <c r="J91" s="167">
        <v>0</v>
      </c>
      <c r="K91" s="167">
        <v>1103021353.24</v>
      </c>
      <c r="L91" s="167">
        <v>0</v>
      </c>
      <c r="M91" s="167">
        <v>0</v>
      </c>
      <c r="N91" s="167">
        <v>0</v>
      </c>
    </row>
    <row r="92" spans="1:14" s="82" customFormat="1" ht="28.5" customHeight="1">
      <c r="A92" s="146" t="s">
        <v>124</v>
      </c>
      <c r="B92" s="163">
        <f t="shared" si="3"/>
        <v>2641471647.6599998</v>
      </c>
      <c r="C92" s="167">
        <v>0</v>
      </c>
      <c r="D92" s="167">
        <v>1538450294.4200001</v>
      </c>
      <c r="E92" s="167">
        <v>0</v>
      </c>
      <c r="F92" s="167">
        <v>0</v>
      </c>
      <c r="G92" s="167">
        <v>0</v>
      </c>
      <c r="H92" s="167">
        <v>0</v>
      </c>
      <c r="I92" s="167">
        <v>0</v>
      </c>
      <c r="J92" s="167">
        <v>0</v>
      </c>
      <c r="K92" s="167">
        <v>1103021353.24</v>
      </c>
      <c r="L92" s="167">
        <v>0</v>
      </c>
      <c r="M92" s="167">
        <v>0</v>
      </c>
      <c r="N92" s="167">
        <v>0</v>
      </c>
    </row>
    <row r="93" spans="1:14" s="82" customFormat="1" ht="21" customHeight="1">
      <c r="A93" s="27" t="s">
        <v>131</v>
      </c>
      <c r="B93" s="163">
        <f t="shared" si="3"/>
        <v>2641471647.6599998</v>
      </c>
      <c r="C93" s="167">
        <v>0</v>
      </c>
      <c r="D93" s="167">
        <v>1538450294.4200001</v>
      </c>
      <c r="E93" s="167">
        <v>0</v>
      </c>
      <c r="F93" s="167">
        <v>0</v>
      </c>
      <c r="G93" s="167">
        <v>0</v>
      </c>
      <c r="H93" s="167">
        <v>0</v>
      </c>
      <c r="I93" s="167">
        <v>0</v>
      </c>
      <c r="J93" s="167">
        <v>0</v>
      </c>
      <c r="K93" s="167">
        <v>1103021353.24</v>
      </c>
      <c r="L93" s="167">
        <v>0</v>
      </c>
      <c r="M93" s="167">
        <v>0</v>
      </c>
      <c r="N93" s="167">
        <v>0</v>
      </c>
    </row>
    <row r="94" spans="1:14" s="82" customFormat="1" ht="21" customHeight="1">
      <c r="A94" s="146" t="s">
        <v>156</v>
      </c>
      <c r="B94" s="163">
        <f t="shared" si="3"/>
        <v>814538863.42999995</v>
      </c>
      <c r="C94" s="167">
        <v>0</v>
      </c>
      <c r="D94" s="167">
        <v>0</v>
      </c>
      <c r="E94" s="167">
        <v>0</v>
      </c>
      <c r="F94" s="167">
        <v>0</v>
      </c>
      <c r="G94" s="167">
        <v>0</v>
      </c>
      <c r="H94" s="167">
        <v>0</v>
      </c>
      <c r="I94" s="167">
        <v>0</v>
      </c>
      <c r="J94" s="167">
        <v>0</v>
      </c>
      <c r="K94" s="167">
        <v>814538863.42999995</v>
      </c>
      <c r="L94" s="167">
        <v>0</v>
      </c>
      <c r="M94" s="167">
        <v>0</v>
      </c>
      <c r="N94" s="167">
        <v>0</v>
      </c>
    </row>
    <row r="95" spans="1:14" s="82" customFormat="1" ht="21" customHeight="1">
      <c r="A95" s="146" t="s">
        <v>123</v>
      </c>
      <c r="B95" s="163">
        <f t="shared" si="3"/>
        <v>814538863.42999995</v>
      </c>
      <c r="C95" s="167">
        <v>0</v>
      </c>
      <c r="D95" s="167">
        <v>0</v>
      </c>
      <c r="E95" s="167">
        <v>0</v>
      </c>
      <c r="F95" s="167">
        <v>0</v>
      </c>
      <c r="G95" s="167">
        <v>0</v>
      </c>
      <c r="H95" s="167">
        <v>0</v>
      </c>
      <c r="I95" s="167">
        <v>0</v>
      </c>
      <c r="J95" s="167">
        <v>0</v>
      </c>
      <c r="K95" s="167">
        <v>814538863.42999995</v>
      </c>
      <c r="L95" s="167">
        <v>0</v>
      </c>
      <c r="M95" s="167">
        <v>0</v>
      </c>
      <c r="N95" s="167">
        <v>0</v>
      </c>
    </row>
    <row r="96" spans="1:14" s="82" customFormat="1" ht="21" customHeight="1">
      <c r="A96" s="146" t="s">
        <v>157</v>
      </c>
      <c r="B96" s="163">
        <f t="shared" si="3"/>
        <v>814538863.42999995</v>
      </c>
      <c r="C96" s="167">
        <v>0</v>
      </c>
      <c r="D96" s="167">
        <v>0</v>
      </c>
      <c r="E96" s="167">
        <v>0</v>
      </c>
      <c r="F96" s="167">
        <v>0</v>
      </c>
      <c r="G96" s="167">
        <v>0</v>
      </c>
      <c r="H96" s="167">
        <v>0</v>
      </c>
      <c r="I96" s="167">
        <v>0</v>
      </c>
      <c r="J96" s="167">
        <v>0</v>
      </c>
      <c r="K96" s="167">
        <v>814538863.42999995</v>
      </c>
      <c r="L96" s="167">
        <v>0</v>
      </c>
      <c r="M96" s="167">
        <v>0</v>
      </c>
      <c r="N96" s="167">
        <v>0</v>
      </c>
    </row>
    <row r="97" spans="1:14" s="82" customFormat="1" ht="21" customHeight="1">
      <c r="A97" s="60" t="s">
        <v>158</v>
      </c>
      <c r="B97" s="170">
        <f t="shared" si="3"/>
        <v>814538863.42999995</v>
      </c>
      <c r="C97" s="171">
        <v>0</v>
      </c>
      <c r="D97" s="171">
        <v>0</v>
      </c>
      <c r="E97" s="171">
        <v>0</v>
      </c>
      <c r="F97" s="171">
        <v>0</v>
      </c>
      <c r="G97" s="171">
        <v>0</v>
      </c>
      <c r="H97" s="171">
        <v>0</v>
      </c>
      <c r="I97" s="171">
        <v>0</v>
      </c>
      <c r="J97" s="171">
        <v>0</v>
      </c>
      <c r="K97" s="171">
        <v>814538863.42999995</v>
      </c>
      <c r="L97" s="171">
        <v>0</v>
      </c>
      <c r="M97" s="171">
        <v>0</v>
      </c>
      <c r="N97" s="171">
        <v>0</v>
      </c>
    </row>
    <row r="98" spans="1:14" ht="12" customHeight="1">
      <c r="A98" s="46" t="s">
        <v>106</v>
      </c>
      <c r="B98" s="161"/>
      <c r="C98" s="161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</row>
    <row r="99" spans="1:14" ht="12" customHeight="1">
      <c r="A99" s="46" t="s">
        <v>129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spans="1:14" ht="12" customHeight="1">
      <c r="A100" s="46" t="s">
        <v>7</v>
      </c>
      <c r="B100" s="87"/>
      <c r="C100" s="8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2" spans="1:14"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01"/>
  <sheetViews>
    <sheetView showGridLines="0" zoomScale="80" zoomScaleNormal="80" workbookViewId="0">
      <pane xSplit="1" topLeftCell="B1" activePane="topRight" state="frozen"/>
      <selection activeCell="A67" sqref="A67"/>
      <selection pane="topRight" sqref="A1:XFD1048576"/>
    </sheetView>
  </sheetViews>
  <sheetFormatPr baseColWidth="10" defaultColWidth="11.44140625" defaultRowHeight="14.4"/>
  <cols>
    <col min="1" max="1" width="55" style="3" customWidth="1"/>
    <col min="2" max="2" width="20.109375" style="3" bestFit="1" customWidth="1"/>
    <col min="3" max="14" width="17.88671875" style="3" bestFit="1" customWidth="1"/>
    <col min="15" max="38" width="16.6640625" style="3" customWidth="1"/>
    <col min="39" max="16384" width="11.44140625" style="3"/>
  </cols>
  <sheetData>
    <row r="1" spans="1:38" ht="21.75" customHeight="1"/>
    <row r="2" spans="1:38" ht="24" customHeight="1">
      <c r="A2" s="65" t="s">
        <v>187</v>
      </c>
      <c r="B2" s="65"/>
      <c r="C2" s="65"/>
      <c r="D2" s="6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13.5" customHeight="1">
      <c r="A3" s="14" t="s">
        <v>182</v>
      </c>
      <c r="B3" s="14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4.5" customHeight="1">
      <c r="A4" s="66"/>
      <c r="B4" s="67"/>
      <c r="C4" s="67"/>
      <c r="D4" s="66"/>
    </row>
    <row r="5" spans="1:38" s="73" customFormat="1" ht="13.5" customHeight="1">
      <c r="A5" s="69" t="s">
        <v>173</v>
      </c>
      <c r="B5" s="70" t="s">
        <v>148</v>
      </c>
      <c r="C5" s="106" t="s">
        <v>0</v>
      </c>
      <c r="D5" s="107" t="s">
        <v>1</v>
      </c>
      <c r="E5" s="107" t="s">
        <v>5</v>
      </c>
      <c r="F5" s="107" t="s">
        <v>8</v>
      </c>
      <c r="G5" s="107" t="s">
        <v>9</v>
      </c>
      <c r="H5" s="107" t="s">
        <v>10</v>
      </c>
      <c r="I5" s="107" t="s">
        <v>11</v>
      </c>
      <c r="J5" s="107" t="s">
        <v>12</v>
      </c>
      <c r="K5" s="107" t="s">
        <v>13</v>
      </c>
      <c r="L5" s="107" t="s">
        <v>14</v>
      </c>
      <c r="M5" s="107" t="s">
        <v>15</v>
      </c>
      <c r="N5" s="107" t="s">
        <v>16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</row>
    <row r="6" spans="1:38" s="73" customFormat="1" ht="13.5" customHeight="1">
      <c r="A6" s="75" t="s">
        <v>3</v>
      </c>
      <c r="B6" s="109">
        <f>SUM(C6:N6)</f>
        <v>1544787972921.4199</v>
      </c>
      <c r="C6" s="108">
        <f>SUM(C7,C71)</f>
        <v>132650409358.34</v>
      </c>
      <c r="D6" s="108">
        <f t="shared" ref="D6:N6" si="0">SUM(D7,D71)</f>
        <v>105996299454.03</v>
      </c>
      <c r="E6" s="108">
        <f t="shared" si="0"/>
        <v>115449790753.13998</v>
      </c>
      <c r="F6" s="108">
        <f t="shared" si="0"/>
        <v>132136870178.03</v>
      </c>
      <c r="G6" s="108">
        <f t="shared" si="0"/>
        <v>116002440990.47003</v>
      </c>
      <c r="H6" s="108">
        <f t="shared" si="0"/>
        <v>127926232514.26001</v>
      </c>
      <c r="I6" s="108">
        <f t="shared" si="0"/>
        <v>127908914930.80998</v>
      </c>
      <c r="J6" s="108">
        <f t="shared" si="0"/>
        <v>107919906471.36</v>
      </c>
      <c r="K6" s="108">
        <f t="shared" si="0"/>
        <v>110092634058.26997</v>
      </c>
      <c r="L6" s="108">
        <f t="shared" si="0"/>
        <v>127109171231.63</v>
      </c>
      <c r="M6" s="108">
        <f t="shared" si="0"/>
        <v>153573632812.81</v>
      </c>
      <c r="N6" s="108">
        <f t="shared" si="0"/>
        <v>188021670168.26996</v>
      </c>
    </row>
    <row r="7" spans="1:38" s="73" customFormat="1" ht="13.5" customHeight="1">
      <c r="A7" s="75" t="s">
        <v>4</v>
      </c>
      <c r="B7" s="109">
        <f t="shared" ref="B7:B70" si="1">SUM(C7:N7)</f>
        <v>1446490194681.3801</v>
      </c>
      <c r="C7" s="109">
        <f>SUM(C9,C15,C25,C35,C44,C51,C61,C66)</f>
        <v>122282144638.89999</v>
      </c>
      <c r="D7" s="109">
        <f t="shared" ref="D7:N7" si="2">SUM(D9,D15,D25,D35,D44,D51,D61,D66)</f>
        <v>102252428922.48</v>
      </c>
      <c r="E7" s="109">
        <f t="shared" si="2"/>
        <v>107311065905.29999</v>
      </c>
      <c r="F7" s="109">
        <f t="shared" si="2"/>
        <v>104972319562.60001</v>
      </c>
      <c r="G7" s="109">
        <f t="shared" si="2"/>
        <v>112492526446.62003</v>
      </c>
      <c r="H7" s="109">
        <f t="shared" si="2"/>
        <v>124710898233.85001</v>
      </c>
      <c r="I7" s="109">
        <f t="shared" si="2"/>
        <v>119441541137.54999</v>
      </c>
      <c r="J7" s="109">
        <f t="shared" si="2"/>
        <v>104958993639.73</v>
      </c>
      <c r="K7" s="109">
        <f t="shared" si="2"/>
        <v>105451085125.28998</v>
      </c>
      <c r="L7" s="109">
        <f t="shared" si="2"/>
        <v>110576487520.02</v>
      </c>
      <c r="M7" s="109">
        <f t="shared" si="2"/>
        <v>146575296666.35001</v>
      </c>
      <c r="N7" s="109">
        <f t="shared" si="2"/>
        <v>185465406882.68997</v>
      </c>
    </row>
    <row r="8" spans="1:38" s="73" customFormat="1" ht="4.5" customHeight="1">
      <c r="A8" s="75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38" s="73" customFormat="1" ht="13.5" customHeight="1">
      <c r="A9" s="75" t="s">
        <v>17</v>
      </c>
      <c r="B9" s="109">
        <f t="shared" si="1"/>
        <v>339113837081.08008</v>
      </c>
      <c r="C9" s="109">
        <v>23720299265.619999</v>
      </c>
      <c r="D9" s="109">
        <v>24570175009.100002</v>
      </c>
      <c r="E9" s="109">
        <v>24639354398.579998</v>
      </c>
      <c r="F9" s="109">
        <v>27681270140.62001</v>
      </c>
      <c r="G9" s="109">
        <v>27734150386.900009</v>
      </c>
      <c r="H9" s="109">
        <v>25358141256.390007</v>
      </c>
      <c r="I9" s="109">
        <v>25311382062.039997</v>
      </c>
      <c r="J9" s="109">
        <v>25799782489.759998</v>
      </c>
      <c r="K9" s="109">
        <v>25921795755.769997</v>
      </c>
      <c r="L9" s="109">
        <v>30292746377.440002</v>
      </c>
      <c r="M9" s="109">
        <v>32254835470.449997</v>
      </c>
      <c r="N9" s="109">
        <v>45829904468.410004</v>
      </c>
    </row>
    <row r="10" spans="1:38" ht="13.5" customHeight="1">
      <c r="A10" s="76" t="s">
        <v>18</v>
      </c>
      <c r="B10" s="109">
        <f t="shared" si="1"/>
        <v>275088186570.45007</v>
      </c>
      <c r="C10" s="112">
        <v>19896925282.02</v>
      </c>
      <c r="D10" s="112">
        <v>20741208311.860004</v>
      </c>
      <c r="E10" s="112">
        <v>20336981716.07</v>
      </c>
      <c r="F10" s="112">
        <v>20927834972.660011</v>
      </c>
      <c r="G10" s="112">
        <v>21355811589.020012</v>
      </c>
      <c r="H10" s="112">
        <v>21178717661.090004</v>
      </c>
      <c r="I10" s="112">
        <v>21195549208.420006</v>
      </c>
      <c r="J10" s="112">
        <v>21471437871.619999</v>
      </c>
      <c r="K10" s="112">
        <v>21404404429.669998</v>
      </c>
      <c r="L10" s="112">
        <v>22142272050.77</v>
      </c>
      <c r="M10" s="112">
        <v>27524963403.500004</v>
      </c>
      <c r="N10" s="112">
        <v>36912080073.75</v>
      </c>
    </row>
    <row r="11" spans="1:38" ht="13.5" customHeight="1">
      <c r="A11" s="76" t="s">
        <v>110</v>
      </c>
      <c r="B11" s="109">
        <f t="shared" si="1"/>
        <v>24703728766.150002</v>
      </c>
      <c r="C11" s="112">
        <v>836920239.27999997</v>
      </c>
      <c r="D11" s="112">
        <v>801500284.88999999</v>
      </c>
      <c r="E11" s="112">
        <v>1276057506.4100001</v>
      </c>
      <c r="F11" s="112">
        <v>2749760033.9699993</v>
      </c>
      <c r="G11" s="112">
        <v>3171680290.7100005</v>
      </c>
      <c r="H11" s="112">
        <v>939435502.71000004</v>
      </c>
      <c r="I11" s="112">
        <v>918967636.05999994</v>
      </c>
      <c r="J11" s="112">
        <v>977011644.12000012</v>
      </c>
      <c r="K11" s="112">
        <v>1235498387.75</v>
      </c>
      <c r="L11" s="112">
        <v>4890113937.4899988</v>
      </c>
      <c r="M11" s="112">
        <v>1501231823</v>
      </c>
      <c r="N11" s="112">
        <v>5405551479.7600002</v>
      </c>
    </row>
    <row r="12" spans="1:38" ht="13.5" customHeight="1">
      <c r="A12" s="76" t="s">
        <v>20</v>
      </c>
      <c r="B12" s="109">
        <f t="shared" si="1"/>
        <v>1996145276.1099999</v>
      </c>
      <c r="C12" s="112">
        <v>86901163.939999998</v>
      </c>
      <c r="D12" s="112">
        <v>85704840.460000008</v>
      </c>
      <c r="E12" s="112">
        <v>87948573.569999993</v>
      </c>
      <c r="F12" s="112">
        <v>1036865579.6</v>
      </c>
      <c r="G12" s="112">
        <v>85389013.829999998</v>
      </c>
      <c r="H12" s="112">
        <v>83207996.909999996</v>
      </c>
      <c r="I12" s="112">
        <v>81860092.680000007</v>
      </c>
      <c r="J12" s="112">
        <v>83548852.379999995</v>
      </c>
      <c r="K12" s="112">
        <v>99691056.75</v>
      </c>
      <c r="L12" s="112">
        <v>92817555.719999999</v>
      </c>
      <c r="M12" s="112">
        <v>85622884.879999995</v>
      </c>
      <c r="N12" s="112">
        <v>86587665.390000001</v>
      </c>
    </row>
    <row r="13" spans="1:38" ht="13.5" customHeight="1">
      <c r="A13" s="76" t="s">
        <v>21</v>
      </c>
      <c r="B13" s="109">
        <f t="shared" si="1"/>
        <v>1416486982.6200001</v>
      </c>
      <c r="C13" s="112">
        <v>77004281.299999997</v>
      </c>
      <c r="D13" s="112">
        <v>83050397.340000004</v>
      </c>
      <c r="E13" s="112">
        <v>77793988.760000005</v>
      </c>
      <c r="F13" s="112">
        <v>83566589.840000004</v>
      </c>
      <c r="G13" s="112">
        <v>141465271.37</v>
      </c>
      <c r="H13" s="112">
        <v>131914595.47000001</v>
      </c>
      <c r="I13" s="112">
        <v>107398531.32000001</v>
      </c>
      <c r="J13" s="112">
        <v>238163389.69999999</v>
      </c>
      <c r="K13" s="112">
        <v>152092872.08000001</v>
      </c>
      <c r="L13" s="112">
        <v>117106119.66</v>
      </c>
      <c r="M13" s="112">
        <v>71311283.870000005</v>
      </c>
      <c r="N13" s="112">
        <v>135619661.91000003</v>
      </c>
    </row>
    <row r="14" spans="1:38" ht="13.5" customHeight="1">
      <c r="A14" s="76" t="s">
        <v>22</v>
      </c>
      <c r="B14" s="109">
        <f t="shared" si="1"/>
        <v>35909289485.75</v>
      </c>
      <c r="C14" s="112">
        <v>2822548299.0799999</v>
      </c>
      <c r="D14" s="112">
        <v>2858711174.5500002</v>
      </c>
      <c r="E14" s="112">
        <v>2860572613.77</v>
      </c>
      <c r="F14" s="112">
        <v>2883242964.5500002</v>
      </c>
      <c r="G14" s="112">
        <v>2979804221.9700003</v>
      </c>
      <c r="H14" s="112">
        <v>3024865500.21</v>
      </c>
      <c r="I14" s="112">
        <v>3007606593.5599999</v>
      </c>
      <c r="J14" s="112">
        <v>3029620731.9400001</v>
      </c>
      <c r="K14" s="112">
        <v>3030109009.52</v>
      </c>
      <c r="L14" s="112">
        <v>3050436713.8000002</v>
      </c>
      <c r="M14" s="112">
        <v>3071706075.1999998</v>
      </c>
      <c r="N14" s="112">
        <v>3290065587.5999999</v>
      </c>
    </row>
    <row r="15" spans="1:38" s="73" customFormat="1" ht="13.5" customHeight="1">
      <c r="A15" s="75" t="s">
        <v>23</v>
      </c>
      <c r="B15" s="109">
        <f t="shared" si="1"/>
        <v>98617482443.580002</v>
      </c>
      <c r="C15" s="109">
        <v>4010395957.0799994</v>
      </c>
      <c r="D15" s="109">
        <v>7741839532.3499985</v>
      </c>
      <c r="E15" s="109">
        <v>7509921773.0999985</v>
      </c>
      <c r="F15" s="109">
        <v>8925053699.9200001</v>
      </c>
      <c r="G15" s="109">
        <v>7278335437.3700008</v>
      </c>
      <c r="H15" s="109">
        <v>7577944881.6400003</v>
      </c>
      <c r="I15" s="109">
        <v>7691600409.8499994</v>
      </c>
      <c r="J15" s="109">
        <v>10812094798.390001</v>
      </c>
      <c r="K15" s="109">
        <v>6477573430.5099993</v>
      </c>
      <c r="L15" s="112">
        <v>8762695921.1799984</v>
      </c>
      <c r="M15" s="112">
        <v>10056000769.24</v>
      </c>
      <c r="N15" s="112">
        <v>11774025832.949995</v>
      </c>
    </row>
    <row r="16" spans="1:38" ht="13.5" customHeight="1">
      <c r="A16" s="76" t="s">
        <v>24</v>
      </c>
      <c r="B16" s="109">
        <f t="shared" si="1"/>
        <v>14982839987.209999</v>
      </c>
      <c r="C16" s="112">
        <v>664710237.33000016</v>
      </c>
      <c r="D16" s="112">
        <v>1358970420.3400002</v>
      </c>
      <c r="E16" s="112">
        <v>997462082.31000006</v>
      </c>
      <c r="F16" s="112">
        <v>1667218631.25</v>
      </c>
      <c r="G16" s="112">
        <v>1180691756.6499999</v>
      </c>
      <c r="H16" s="112">
        <v>1142336657.0400002</v>
      </c>
      <c r="I16" s="112">
        <v>1202604708.96</v>
      </c>
      <c r="J16" s="112">
        <v>1324135253.1900003</v>
      </c>
      <c r="K16" s="112">
        <v>686538313.42999995</v>
      </c>
      <c r="L16" s="109">
        <v>2406838134.1599998</v>
      </c>
      <c r="M16" s="109">
        <v>1113472986.96</v>
      </c>
      <c r="N16" s="109">
        <v>1237860805.5899999</v>
      </c>
    </row>
    <row r="17" spans="1:14" ht="13.5" customHeight="1">
      <c r="A17" s="76" t="s">
        <v>111</v>
      </c>
      <c r="B17" s="109">
        <f t="shared" si="1"/>
        <v>11292390048.180002</v>
      </c>
      <c r="C17" s="112">
        <v>131690464.30000001</v>
      </c>
      <c r="D17" s="112">
        <v>1013381977.52</v>
      </c>
      <c r="E17" s="112">
        <v>944715852.39999998</v>
      </c>
      <c r="F17" s="112">
        <v>1031555392.7</v>
      </c>
      <c r="G17" s="112">
        <v>1057535289.88</v>
      </c>
      <c r="H17" s="112">
        <v>603189445.80999994</v>
      </c>
      <c r="I17" s="112">
        <v>644605025.44000006</v>
      </c>
      <c r="J17" s="112">
        <v>1482964769.7700002</v>
      </c>
      <c r="K17" s="112">
        <v>665447768.17999995</v>
      </c>
      <c r="L17" s="112">
        <v>874153002.82000005</v>
      </c>
      <c r="M17" s="112">
        <v>1018420661.52</v>
      </c>
      <c r="N17" s="112">
        <v>1824730397.8399997</v>
      </c>
    </row>
    <row r="18" spans="1:14" ht="13.5" customHeight="1">
      <c r="A18" s="76" t="s">
        <v>26</v>
      </c>
      <c r="B18" s="109">
        <f t="shared" si="1"/>
        <v>4259110034.3099995</v>
      </c>
      <c r="C18" s="112">
        <v>221233753.88999999</v>
      </c>
      <c r="D18" s="112">
        <v>298136290.71999997</v>
      </c>
      <c r="E18" s="112">
        <v>308061433.05000001</v>
      </c>
      <c r="F18" s="112">
        <v>728085807.92999995</v>
      </c>
      <c r="G18" s="112">
        <v>289106380.81999999</v>
      </c>
      <c r="H18" s="112">
        <v>254886236.19000003</v>
      </c>
      <c r="I18" s="112">
        <v>283140950.90999997</v>
      </c>
      <c r="J18" s="112">
        <v>340853368.57000005</v>
      </c>
      <c r="K18" s="112">
        <v>267503739.51999998</v>
      </c>
      <c r="L18" s="112">
        <v>317353283.69999993</v>
      </c>
      <c r="M18" s="112">
        <v>299997465.83000004</v>
      </c>
      <c r="N18" s="112">
        <v>650751323.17999995</v>
      </c>
    </row>
    <row r="19" spans="1:14" ht="13.5" customHeight="1">
      <c r="A19" s="76" t="s">
        <v>27</v>
      </c>
      <c r="B19" s="109">
        <f t="shared" si="1"/>
        <v>2383523403.3399997</v>
      </c>
      <c r="C19" s="112">
        <v>15808405.209999999</v>
      </c>
      <c r="D19" s="112">
        <v>138807029.84</v>
      </c>
      <c r="E19" s="112">
        <v>185023228.88</v>
      </c>
      <c r="F19" s="112">
        <v>186431490.47999999</v>
      </c>
      <c r="G19" s="112">
        <v>177030418.38</v>
      </c>
      <c r="H19" s="112">
        <v>256478033.43000001</v>
      </c>
      <c r="I19" s="112">
        <v>204869825.71000001</v>
      </c>
      <c r="J19" s="112">
        <v>162017355.25</v>
      </c>
      <c r="K19" s="112">
        <v>203976861.33000001</v>
      </c>
      <c r="L19" s="112">
        <v>257478331.91999996</v>
      </c>
      <c r="M19" s="112">
        <v>249880096.21999997</v>
      </c>
      <c r="N19" s="112">
        <v>345722326.69</v>
      </c>
    </row>
    <row r="20" spans="1:14" ht="13.5" customHeight="1">
      <c r="A20" s="76" t="s">
        <v>28</v>
      </c>
      <c r="B20" s="109">
        <f t="shared" si="1"/>
        <v>9330839257.3800011</v>
      </c>
      <c r="C20" s="112">
        <v>350436515.06</v>
      </c>
      <c r="D20" s="112">
        <v>482673751.76999986</v>
      </c>
      <c r="E20" s="112">
        <v>533688176.11000001</v>
      </c>
      <c r="F20" s="112">
        <v>622478169.80000007</v>
      </c>
      <c r="G20" s="112">
        <v>537531942.63</v>
      </c>
      <c r="H20" s="112">
        <v>1069623655.6600001</v>
      </c>
      <c r="I20" s="112">
        <v>865374937.46000016</v>
      </c>
      <c r="J20" s="112">
        <v>1264412091.8399999</v>
      </c>
      <c r="K20" s="112">
        <v>651804411.57000005</v>
      </c>
      <c r="L20" s="112">
        <v>672125769.4599998</v>
      </c>
      <c r="M20" s="112">
        <v>469894717.94000006</v>
      </c>
      <c r="N20" s="112">
        <v>1810795118.0800002</v>
      </c>
    </row>
    <row r="21" spans="1:14" ht="13.5" customHeight="1">
      <c r="A21" s="76" t="s">
        <v>29</v>
      </c>
      <c r="B21" s="109">
        <f t="shared" si="1"/>
        <v>7588307296.2399998</v>
      </c>
      <c r="C21" s="112">
        <v>643104643.76999998</v>
      </c>
      <c r="D21" s="112">
        <v>765055532.8900001</v>
      </c>
      <c r="E21" s="112">
        <v>351678756.45999998</v>
      </c>
      <c r="F21" s="112">
        <v>622893022.1500001</v>
      </c>
      <c r="G21" s="112">
        <v>404361931.39999998</v>
      </c>
      <c r="H21" s="112">
        <v>358853034.79000002</v>
      </c>
      <c r="I21" s="112">
        <v>416553067.81000006</v>
      </c>
      <c r="J21" s="112">
        <v>518003190.20000005</v>
      </c>
      <c r="K21" s="112">
        <v>383198399.85999995</v>
      </c>
      <c r="L21" s="112">
        <v>1149202034.9200001</v>
      </c>
      <c r="M21" s="112">
        <v>1023859663.0300001</v>
      </c>
      <c r="N21" s="112">
        <v>951544018.96000004</v>
      </c>
    </row>
    <row r="22" spans="1:14" ht="13.5" customHeight="1">
      <c r="A22" s="174" t="s">
        <v>31</v>
      </c>
      <c r="B22" s="109">
        <f t="shared" si="1"/>
        <v>5066465815.5299997</v>
      </c>
      <c r="C22" s="112">
        <v>34548515.170000002</v>
      </c>
      <c r="D22" s="112">
        <v>631709418.63999999</v>
      </c>
      <c r="E22" s="112">
        <v>339147766.93000001</v>
      </c>
      <c r="F22" s="112">
        <v>378071090.00999999</v>
      </c>
      <c r="G22" s="112">
        <v>451243006.73999995</v>
      </c>
      <c r="H22" s="112">
        <v>317393815.15000004</v>
      </c>
      <c r="I22" s="112">
        <v>296651584.02999997</v>
      </c>
      <c r="J22" s="112">
        <v>548308246.94000018</v>
      </c>
      <c r="K22" s="112">
        <v>158219357.87000003</v>
      </c>
      <c r="L22" s="112">
        <v>425585955.46000004</v>
      </c>
      <c r="M22" s="112">
        <v>929766667.43000007</v>
      </c>
      <c r="N22" s="112">
        <v>555820391.16000009</v>
      </c>
    </row>
    <row r="23" spans="1:14" ht="13.5" customHeight="1">
      <c r="A23" s="76" t="s">
        <v>32</v>
      </c>
      <c r="B23" s="109">
        <f t="shared" si="1"/>
        <v>12484964811.419998</v>
      </c>
      <c r="C23" s="112">
        <v>241609500.28999996</v>
      </c>
      <c r="D23" s="112">
        <v>667875754.20000005</v>
      </c>
      <c r="E23" s="112">
        <v>664304746.51000011</v>
      </c>
      <c r="F23" s="112">
        <v>1242116532.4100001</v>
      </c>
      <c r="G23" s="112">
        <v>624393996.12</v>
      </c>
      <c r="H23" s="112">
        <v>663870442.92000008</v>
      </c>
      <c r="I23" s="112">
        <v>652515617.77999997</v>
      </c>
      <c r="J23" s="112">
        <v>887351897.27999997</v>
      </c>
      <c r="K23" s="112">
        <v>920860489.44000006</v>
      </c>
      <c r="L23" s="112">
        <v>762886655.1700002</v>
      </c>
      <c r="M23" s="112">
        <v>1720200404.3299997</v>
      </c>
      <c r="N23" s="112">
        <v>3436978774.9700003</v>
      </c>
    </row>
    <row r="24" spans="1:14" ht="13.5" customHeight="1">
      <c r="A24" s="76" t="s">
        <v>33</v>
      </c>
      <c r="B24" s="109">
        <f t="shared" si="1"/>
        <v>31229041789.969994</v>
      </c>
      <c r="C24" s="112">
        <v>1707253922.0599997</v>
      </c>
      <c r="D24" s="112">
        <v>2385229356.4300003</v>
      </c>
      <c r="E24" s="112">
        <v>3185839730.4499993</v>
      </c>
      <c r="F24" s="112">
        <v>2446203563.1900001</v>
      </c>
      <c r="G24" s="112">
        <v>2556440714.75</v>
      </c>
      <c r="H24" s="112">
        <v>2911313560.6500001</v>
      </c>
      <c r="I24" s="112">
        <v>3125284691.75</v>
      </c>
      <c r="J24" s="112">
        <v>4284048625.3500004</v>
      </c>
      <c r="K24" s="112">
        <v>2540024089.3099995</v>
      </c>
      <c r="L24" s="112">
        <v>1897072753.5700002</v>
      </c>
      <c r="M24" s="112">
        <v>3230508105.98</v>
      </c>
      <c r="N24" s="112">
        <v>959822676.48000002</v>
      </c>
    </row>
    <row r="25" spans="1:14" s="73" customFormat="1" ht="13.5" customHeight="1">
      <c r="A25" s="75" t="s">
        <v>34</v>
      </c>
      <c r="B25" s="109">
        <f t="shared" si="1"/>
        <v>53552091876.680008</v>
      </c>
      <c r="C25" s="109">
        <v>893731504.73000026</v>
      </c>
      <c r="D25" s="109">
        <v>3496876359.9399996</v>
      </c>
      <c r="E25" s="109">
        <v>3123689243.8300004</v>
      </c>
      <c r="F25" s="109">
        <v>4094039763.750001</v>
      </c>
      <c r="G25" s="109">
        <v>4330308911.5100012</v>
      </c>
      <c r="H25" s="109">
        <v>6279961410.1400032</v>
      </c>
      <c r="I25" s="109">
        <v>4710260077.9799995</v>
      </c>
      <c r="J25" s="109">
        <v>4432609833.0400019</v>
      </c>
      <c r="K25" s="109">
        <v>4339252424.5100002</v>
      </c>
      <c r="L25" s="112">
        <v>5746251434.8100004</v>
      </c>
      <c r="M25" s="112">
        <v>4059149404.3700008</v>
      </c>
      <c r="N25" s="112">
        <v>8045961508.0699978</v>
      </c>
    </row>
    <row r="26" spans="1:14" ht="13.5" customHeight="1">
      <c r="A26" s="76" t="s">
        <v>35</v>
      </c>
      <c r="B26" s="109">
        <f t="shared" si="1"/>
        <v>11536392452.27</v>
      </c>
      <c r="C26" s="110">
        <v>310212752.31999999</v>
      </c>
      <c r="D26" s="110">
        <v>754255831.57999992</v>
      </c>
      <c r="E26" s="110">
        <v>721142372.82999992</v>
      </c>
      <c r="F26" s="110">
        <v>865497664.82999992</v>
      </c>
      <c r="G26" s="110">
        <v>914928455.08999991</v>
      </c>
      <c r="H26" s="110">
        <v>637477447.55999994</v>
      </c>
      <c r="I26" s="110">
        <v>833168737.80999994</v>
      </c>
      <c r="J26" s="110">
        <v>1342866182.8800001</v>
      </c>
      <c r="K26" s="110">
        <v>1071025296.42</v>
      </c>
      <c r="L26" s="109">
        <v>1284764009.55</v>
      </c>
      <c r="M26" s="109">
        <v>684855673.6099999</v>
      </c>
      <c r="N26" s="109">
        <v>2116198027.79</v>
      </c>
    </row>
    <row r="27" spans="1:14" ht="13.5" customHeight="1">
      <c r="A27" s="76" t="s">
        <v>36</v>
      </c>
      <c r="B27" s="109">
        <f t="shared" si="1"/>
        <v>6063224008.6099997</v>
      </c>
      <c r="C27" s="110">
        <v>38223967.799999997</v>
      </c>
      <c r="D27" s="110">
        <v>339712995.42000002</v>
      </c>
      <c r="E27" s="110">
        <v>475140480.51999998</v>
      </c>
      <c r="F27" s="110">
        <v>431635903.71000004</v>
      </c>
      <c r="G27" s="110">
        <v>633660957.06999993</v>
      </c>
      <c r="H27" s="110">
        <v>464962067.55000001</v>
      </c>
      <c r="I27" s="110">
        <v>507689703.97000003</v>
      </c>
      <c r="J27" s="110">
        <v>668304509.07999992</v>
      </c>
      <c r="K27" s="110">
        <v>644520352.42000008</v>
      </c>
      <c r="L27" s="110">
        <v>605851028.49000001</v>
      </c>
      <c r="M27" s="110">
        <v>429502027.93999994</v>
      </c>
      <c r="N27" s="110">
        <v>824020014.6400001</v>
      </c>
    </row>
    <row r="28" spans="1:14" ht="13.5" customHeight="1">
      <c r="A28" s="76" t="s">
        <v>37</v>
      </c>
      <c r="B28" s="109">
        <f t="shared" si="1"/>
        <v>2718289491.6799998</v>
      </c>
      <c r="C28" s="110">
        <v>116637380.35000001</v>
      </c>
      <c r="D28" s="110">
        <v>129940521.10000001</v>
      </c>
      <c r="E28" s="110">
        <v>394111979.88999999</v>
      </c>
      <c r="F28" s="110">
        <v>297244170.92000002</v>
      </c>
      <c r="G28" s="110">
        <v>158401648.69</v>
      </c>
      <c r="H28" s="110">
        <v>455144521.41000003</v>
      </c>
      <c r="I28" s="110">
        <v>156197888.05000001</v>
      </c>
      <c r="J28" s="110">
        <v>149840510.07999998</v>
      </c>
      <c r="K28" s="110">
        <v>177436296.19</v>
      </c>
      <c r="L28" s="110">
        <v>149747222.53</v>
      </c>
      <c r="M28" s="110">
        <v>218100216.11999997</v>
      </c>
      <c r="N28" s="110">
        <v>315487136.35000002</v>
      </c>
    </row>
    <row r="29" spans="1:14" ht="13.5" customHeight="1">
      <c r="A29" s="76" t="s">
        <v>38</v>
      </c>
      <c r="B29" s="109">
        <f t="shared" si="1"/>
        <v>13466004086.039999</v>
      </c>
      <c r="C29" s="110">
        <v>20401780.029999997</v>
      </c>
      <c r="D29" s="110">
        <v>805655576.12</v>
      </c>
      <c r="E29" s="110">
        <v>304062084.5</v>
      </c>
      <c r="F29" s="110">
        <v>486053029.45999998</v>
      </c>
      <c r="G29" s="110">
        <v>705892398.95000005</v>
      </c>
      <c r="H29" s="110">
        <v>2940529615.5099998</v>
      </c>
      <c r="I29" s="110">
        <v>1332261313.9499998</v>
      </c>
      <c r="J29" s="110">
        <v>636139255.5</v>
      </c>
      <c r="K29" s="110">
        <v>1065701673.99</v>
      </c>
      <c r="L29" s="110">
        <v>2202227642.54</v>
      </c>
      <c r="M29" s="110">
        <v>1299939125.76</v>
      </c>
      <c r="N29" s="110">
        <v>1667140589.73</v>
      </c>
    </row>
    <row r="30" spans="1:14" ht="13.5" customHeight="1">
      <c r="A30" s="76" t="s">
        <v>150</v>
      </c>
      <c r="B30" s="109">
        <f t="shared" si="1"/>
        <v>447252894.19000006</v>
      </c>
      <c r="C30" s="110">
        <v>9907019.7899999991</v>
      </c>
      <c r="D30" s="110">
        <v>17675113.669999998</v>
      </c>
      <c r="E30" s="110">
        <v>53165055.409999996</v>
      </c>
      <c r="F30" s="110">
        <v>60072597.799999997</v>
      </c>
      <c r="G30" s="110">
        <v>36731134.829999998</v>
      </c>
      <c r="H30" s="110">
        <v>40528776.619999997</v>
      </c>
      <c r="I30" s="110">
        <v>38224683.109999999</v>
      </c>
      <c r="J30" s="110">
        <v>23615938.010000002</v>
      </c>
      <c r="K30" s="110">
        <v>23468466.350000001</v>
      </c>
      <c r="L30" s="110">
        <v>32708487.309999999</v>
      </c>
      <c r="M30" s="110">
        <v>21440379.289999999</v>
      </c>
      <c r="N30" s="110">
        <v>89715241.999999985</v>
      </c>
    </row>
    <row r="31" spans="1:14" ht="13.5" customHeight="1">
      <c r="A31" s="76" t="s">
        <v>40</v>
      </c>
      <c r="B31" s="109">
        <f t="shared" si="1"/>
        <v>3841535989.3999996</v>
      </c>
      <c r="C31" s="110">
        <v>10416224.390000001</v>
      </c>
      <c r="D31" s="110">
        <v>409842455.37</v>
      </c>
      <c r="E31" s="110">
        <v>85784198.810000002</v>
      </c>
      <c r="F31" s="110">
        <v>480923427.59000003</v>
      </c>
      <c r="G31" s="110">
        <v>853973116.50999999</v>
      </c>
      <c r="H31" s="110">
        <v>110868250.37</v>
      </c>
      <c r="I31" s="110">
        <v>639865678.66000009</v>
      </c>
      <c r="J31" s="110">
        <v>344259010.17999995</v>
      </c>
      <c r="K31" s="110">
        <v>111576190.66999999</v>
      </c>
      <c r="L31" s="110">
        <v>210618837.59</v>
      </c>
      <c r="M31" s="110">
        <v>50718976.449999996</v>
      </c>
      <c r="N31" s="110">
        <v>532689622.81</v>
      </c>
    </row>
    <row r="32" spans="1:14" ht="13.5" customHeight="1">
      <c r="A32" s="76" t="s">
        <v>41</v>
      </c>
      <c r="B32" s="109">
        <f t="shared" si="1"/>
        <v>8020569704.4300013</v>
      </c>
      <c r="C32" s="110">
        <v>246828323.46999991</v>
      </c>
      <c r="D32" s="110">
        <v>595657366.96000004</v>
      </c>
      <c r="E32" s="110">
        <v>585699295.44999993</v>
      </c>
      <c r="F32" s="110">
        <v>657695279.62999988</v>
      </c>
      <c r="G32" s="110">
        <v>541381060.81999993</v>
      </c>
      <c r="H32" s="110">
        <v>1112897021.98</v>
      </c>
      <c r="I32" s="110">
        <v>624516984.73000002</v>
      </c>
      <c r="J32" s="110">
        <v>646874022.01000011</v>
      </c>
      <c r="K32" s="110">
        <v>670410375.42999995</v>
      </c>
      <c r="L32" s="110">
        <v>614325895.81000006</v>
      </c>
      <c r="M32" s="110">
        <v>652478664.86999977</v>
      </c>
      <c r="N32" s="110">
        <v>1071805413.2700002</v>
      </c>
    </row>
    <row r="33" spans="1:14" ht="13.5" customHeight="1">
      <c r="A33" s="177" t="s">
        <v>159</v>
      </c>
      <c r="B33" s="181">
        <v>0</v>
      </c>
      <c r="C33" s="176"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</row>
    <row r="34" spans="1:14" ht="13.5" customHeight="1">
      <c r="A34" s="76" t="s">
        <v>160</v>
      </c>
      <c r="B34" s="109">
        <f t="shared" si="1"/>
        <v>7458823250.0599995</v>
      </c>
      <c r="C34" s="110">
        <v>141104056.58000001</v>
      </c>
      <c r="D34" s="110">
        <v>444136499.71999997</v>
      </c>
      <c r="E34" s="110">
        <v>504583776.42000002</v>
      </c>
      <c r="F34" s="110">
        <v>814917689.81000006</v>
      </c>
      <c r="G34" s="110">
        <v>485340139.55000001</v>
      </c>
      <c r="H34" s="110">
        <v>517553709.13999999</v>
      </c>
      <c r="I34" s="110">
        <v>578335087.70000005</v>
      </c>
      <c r="J34" s="110">
        <v>620710405.29999995</v>
      </c>
      <c r="K34" s="110">
        <v>575113773.03999996</v>
      </c>
      <c r="L34" s="113">
        <v>646008310.99000001</v>
      </c>
      <c r="M34" s="113">
        <v>702114340.33000004</v>
      </c>
      <c r="N34" s="113">
        <v>1428905461.48</v>
      </c>
    </row>
    <row r="35" spans="1:14" s="73" customFormat="1" ht="13.5" customHeight="1">
      <c r="A35" s="75" t="s">
        <v>43</v>
      </c>
      <c r="B35" s="109">
        <f t="shared" si="1"/>
        <v>517330102506.23004</v>
      </c>
      <c r="C35" s="109">
        <v>32080723696.869991</v>
      </c>
      <c r="D35" s="109">
        <v>41969035126.270012</v>
      </c>
      <c r="E35" s="109">
        <v>40819811091.369995</v>
      </c>
      <c r="F35" s="109">
        <v>41866068413.430008</v>
      </c>
      <c r="G35" s="109">
        <v>43110372840.539993</v>
      </c>
      <c r="H35" s="109">
        <v>34587844762.749992</v>
      </c>
      <c r="I35" s="109">
        <v>40691002707.340004</v>
      </c>
      <c r="J35" s="109">
        <v>37495208208.679993</v>
      </c>
      <c r="K35" s="109">
        <v>44741193314.939987</v>
      </c>
      <c r="L35" s="110">
        <v>35787750640.699997</v>
      </c>
      <c r="M35" s="110">
        <v>55784775241.410004</v>
      </c>
      <c r="N35" s="110">
        <v>68396316461.929985</v>
      </c>
    </row>
    <row r="36" spans="1:14" ht="13.5" customHeight="1">
      <c r="A36" s="76" t="s">
        <v>44</v>
      </c>
      <c r="B36" s="109">
        <f t="shared" si="1"/>
        <v>151749720410.17999</v>
      </c>
      <c r="C36" s="110">
        <v>12472167767.339996</v>
      </c>
      <c r="D36" s="110">
        <v>11916986589.049999</v>
      </c>
      <c r="E36" s="110">
        <v>10677166442.610003</v>
      </c>
      <c r="F36" s="110">
        <v>13412603884.900002</v>
      </c>
      <c r="G36" s="110">
        <v>12670448745.949997</v>
      </c>
      <c r="H36" s="110">
        <v>10917288731.039999</v>
      </c>
      <c r="I36" s="110">
        <v>10976665832.07</v>
      </c>
      <c r="J36" s="110">
        <v>11905862060.919998</v>
      </c>
      <c r="K36" s="110">
        <v>10903793884.629999</v>
      </c>
      <c r="L36" s="109">
        <v>11888237176.650002</v>
      </c>
      <c r="M36" s="109">
        <v>17293433999.860001</v>
      </c>
      <c r="N36" s="109">
        <v>16715065295.159998</v>
      </c>
    </row>
    <row r="37" spans="1:14" ht="13.5" customHeight="1">
      <c r="A37" s="76" t="s">
        <v>45</v>
      </c>
      <c r="B37" s="109">
        <f t="shared" si="1"/>
        <v>157281613066.76001</v>
      </c>
      <c r="C37" s="110">
        <v>9745021512.3400002</v>
      </c>
      <c r="D37" s="110">
        <v>12519476316.74</v>
      </c>
      <c r="E37" s="110">
        <v>10727143726.16</v>
      </c>
      <c r="F37" s="110">
        <v>13058485656.93</v>
      </c>
      <c r="G37" s="110">
        <v>11892469954.35</v>
      </c>
      <c r="H37" s="110">
        <v>11351003108.680002</v>
      </c>
      <c r="I37" s="110">
        <v>11782897238.550001</v>
      </c>
      <c r="J37" s="110">
        <v>12227563058.860001</v>
      </c>
      <c r="K37" s="110">
        <v>12732074112.320002</v>
      </c>
      <c r="L37" s="110">
        <v>12735807585.33</v>
      </c>
      <c r="M37" s="110">
        <v>18065387653.849995</v>
      </c>
      <c r="N37" s="110">
        <v>20444283142.650002</v>
      </c>
    </row>
    <row r="38" spans="1:14" ht="13.5" customHeight="1">
      <c r="A38" s="76" t="s">
        <v>48</v>
      </c>
      <c r="B38" s="109">
        <f t="shared" si="1"/>
        <v>14856777112.709999</v>
      </c>
      <c r="C38" s="110">
        <v>1204072990.52</v>
      </c>
      <c r="D38" s="110">
        <v>1110390585.1899998</v>
      </c>
      <c r="E38" s="110">
        <v>1135414026.5599999</v>
      </c>
      <c r="F38" s="110">
        <v>1130702177.54</v>
      </c>
      <c r="G38" s="110">
        <v>1141003185.6199999</v>
      </c>
      <c r="H38" s="110">
        <v>1131266254.54</v>
      </c>
      <c r="I38" s="110">
        <v>1132262175.5500002</v>
      </c>
      <c r="J38" s="110">
        <v>1261431950.4400001</v>
      </c>
      <c r="K38" s="110">
        <v>1124796209.3899999</v>
      </c>
      <c r="L38" s="110">
        <v>1251119025.7600002</v>
      </c>
      <c r="M38" s="110">
        <v>1939532067.4400001</v>
      </c>
      <c r="N38" s="110">
        <v>1294786464.1600001</v>
      </c>
    </row>
    <row r="39" spans="1:14" ht="13.5" customHeight="1">
      <c r="A39" s="76" t="s">
        <v>112</v>
      </c>
      <c r="B39" s="109">
        <f t="shared" si="1"/>
        <v>121348472201.51999</v>
      </c>
      <c r="C39" s="110">
        <v>7934384596.9699993</v>
      </c>
      <c r="D39" s="110">
        <v>9455395493.4699993</v>
      </c>
      <c r="E39" s="110">
        <v>8323248209.1999998</v>
      </c>
      <c r="F39" s="110">
        <v>8261001079.6099987</v>
      </c>
      <c r="G39" s="110">
        <v>8253816889.5699997</v>
      </c>
      <c r="H39" s="110">
        <v>8343764561.1300001</v>
      </c>
      <c r="I39" s="110">
        <v>8093838953.2399998</v>
      </c>
      <c r="J39" s="110">
        <v>8272216812.2399998</v>
      </c>
      <c r="K39" s="110">
        <v>12750917719.83</v>
      </c>
      <c r="L39" s="110">
        <v>8325699132.2199993</v>
      </c>
      <c r="M39" s="110">
        <v>8785139422.0699997</v>
      </c>
      <c r="N39" s="110">
        <v>24549049331.969997</v>
      </c>
    </row>
    <row r="40" spans="1:14" ht="13.5" customHeight="1">
      <c r="A40" s="76" t="s">
        <v>50</v>
      </c>
      <c r="B40" s="109">
        <f t="shared" si="1"/>
        <v>31606450289.079998</v>
      </c>
      <c r="C40" s="110">
        <v>58615200.340000004</v>
      </c>
      <c r="D40" s="110">
        <v>5058615200.3400002</v>
      </c>
      <c r="E40" s="110">
        <v>5039381680.5799999</v>
      </c>
      <c r="F40" s="110">
        <v>77846133.950000003</v>
      </c>
      <c r="G40" s="110">
        <v>5058610577.8100004</v>
      </c>
      <c r="H40" s="110">
        <v>58614122.849999994</v>
      </c>
      <c r="I40" s="110">
        <v>5058611903.3400002</v>
      </c>
      <c r="J40" s="110">
        <v>58611358.120000005</v>
      </c>
      <c r="K40" s="110">
        <v>5058611358.1099997</v>
      </c>
      <c r="L40" s="110">
        <v>58603306.640000001</v>
      </c>
      <c r="M40" s="110">
        <v>5881137142.1400003</v>
      </c>
      <c r="N40" s="110">
        <v>139192304.85999998</v>
      </c>
    </row>
    <row r="41" spans="1:14" ht="13.5" customHeight="1">
      <c r="A41" s="76" t="s">
        <v>6</v>
      </c>
      <c r="B41" s="109">
        <f t="shared" si="1"/>
        <v>20841638786.880001</v>
      </c>
      <c r="C41" s="110">
        <v>300000000</v>
      </c>
      <c r="D41" s="110">
        <v>990127860.82000005</v>
      </c>
      <c r="E41" s="110">
        <v>2662838862.73</v>
      </c>
      <c r="F41" s="110">
        <v>3926109209.7600002</v>
      </c>
      <c r="G41" s="110">
        <v>2869600345.9099998</v>
      </c>
      <c r="H41" s="110">
        <v>1580344970.76</v>
      </c>
      <c r="I41" s="110">
        <v>1830740011.1700001</v>
      </c>
      <c r="J41" s="110">
        <v>2449075761.3199997</v>
      </c>
      <c r="K41" s="110">
        <v>1597326689.8299999</v>
      </c>
      <c r="L41" s="110">
        <v>497189746.33999997</v>
      </c>
      <c r="M41" s="110">
        <v>1242076992.1900001</v>
      </c>
      <c r="N41" s="110">
        <v>896208336.04999995</v>
      </c>
    </row>
    <row r="42" spans="1:14" ht="13.5" customHeight="1">
      <c r="A42" s="76" t="s">
        <v>46</v>
      </c>
      <c r="B42" s="109">
        <f t="shared" si="1"/>
        <v>1184517637.4000001</v>
      </c>
      <c r="C42" s="110">
        <v>14541322.18</v>
      </c>
      <c r="D42" s="110">
        <v>151499291.66999999</v>
      </c>
      <c r="E42" s="110">
        <v>41808723.540000007</v>
      </c>
      <c r="F42" s="110">
        <v>111386009.25</v>
      </c>
      <c r="G42" s="110">
        <v>18935672.210000001</v>
      </c>
      <c r="H42" s="110">
        <v>141114253.75</v>
      </c>
      <c r="I42" s="110">
        <v>63763076.140000001</v>
      </c>
      <c r="J42" s="110">
        <v>160756509.83999997</v>
      </c>
      <c r="K42" s="110">
        <v>16468307.08</v>
      </c>
      <c r="L42" s="110">
        <v>45146441.200000003</v>
      </c>
      <c r="M42" s="110">
        <v>203183351.32999998</v>
      </c>
      <c r="N42" s="110">
        <v>215914679.21000001</v>
      </c>
    </row>
    <row r="43" spans="1:14" ht="13.5" customHeight="1">
      <c r="A43" s="76" t="s">
        <v>113</v>
      </c>
      <c r="B43" s="109">
        <f t="shared" si="1"/>
        <v>18460913001.700001</v>
      </c>
      <c r="C43" s="110">
        <v>351920307.18000001</v>
      </c>
      <c r="D43" s="110">
        <v>766543788.99000001</v>
      </c>
      <c r="E43" s="110">
        <v>2212809419.9899998</v>
      </c>
      <c r="F43" s="110">
        <v>1887934261.4900005</v>
      </c>
      <c r="G43" s="110">
        <v>1205487469.1200001</v>
      </c>
      <c r="H43" s="110">
        <v>1064448759.9999999</v>
      </c>
      <c r="I43" s="110">
        <v>1752223517.2800002</v>
      </c>
      <c r="J43" s="110">
        <v>1159690696.9400001</v>
      </c>
      <c r="K43" s="110">
        <v>557205033.75</v>
      </c>
      <c r="L43" s="110">
        <v>985948226.55999994</v>
      </c>
      <c r="M43" s="110">
        <v>2374884612.5299997</v>
      </c>
      <c r="N43" s="110">
        <v>4141816907.8700004</v>
      </c>
    </row>
    <row r="44" spans="1:14" s="73" customFormat="1" ht="13.5" customHeight="1">
      <c r="A44" s="75" t="s">
        <v>51</v>
      </c>
      <c r="B44" s="109">
        <f t="shared" si="1"/>
        <v>76226520842.190002</v>
      </c>
      <c r="C44" s="109">
        <v>2964107819.5299997</v>
      </c>
      <c r="D44" s="109">
        <v>3795357522.04</v>
      </c>
      <c r="E44" s="109">
        <v>13388266684.01</v>
      </c>
      <c r="F44" s="109">
        <v>5560910810.5799999</v>
      </c>
      <c r="G44" s="109">
        <v>2458832597.9899998</v>
      </c>
      <c r="H44" s="109">
        <v>5740173947.3999996</v>
      </c>
      <c r="I44" s="109">
        <v>3650338532.7699995</v>
      </c>
      <c r="J44" s="109">
        <v>1572383653.3199999</v>
      </c>
      <c r="K44" s="109">
        <v>3458684190.9000001</v>
      </c>
      <c r="L44" s="110">
        <v>10667235324.01</v>
      </c>
      <c r="M44" s="110">
        <v>2406226538.3099999</v>
      </c>
      <c r="N44" s="110">
        <v>20564003221.329998</v>
      </c>
    </row>
    <row r="45" spans="1:14" ht="13.5" customHeight="1">
      <c r="A45" s="76" t="s">
        <v>53</v>
      </c>
      <c r="B45" s="109">
        <f t="shared" si="1"/>
        <v>1901720664.8099999</v>
      </c>
      <c r="C45" s="176">
        <v>0</v>
      </c>
      <c r="D45" s="110">
        <v>156013678.97</v>
      </c>
      <c r="E45" s="110">
        <v>225111523.65000001</v>
      </c>
      <c r="F45" s="110">
        <v>195759553.63999999</v>
      </c>
      <c r="G45" s="110">
        <v>81812116.929999992</v>
      </c>
      <c r="H45" s="110">
        <v>194634726.15000001</v>
      </c>
      <c r="I45" s="110">
        <v>129159235</v>
      </c>
      <c r="J45" s="110">
        <v>62992992.789999999</v>
      </c>
      <c r="K45" s="110">
        <v>131358004.09999999</v>
      </c>
      <c r="L45" s="109">
        <v>263321491.19999999</v>
      </c>
      <c r="M45" s="109">
        <v>39894368.280000001</v>
      </c>
      <c r="N45" s="109">
        <v>421662974.10000002</v>
      </c>
    </row>
    <row r="46" spans="1:14" ht="13.5" customHeight="1">
      <c r="A46" s="76" t="s">
        <v>54</v>
      </c>
      <c r="B46" s="109">
        <f t="shared" si="1"/>
        <v>11617916747.75</v>
      </c>
      <c r="C46" s="110">
        <v>658860265.78999996</v>
      </c>
      <c r="D46" s="110">
        <v>1037164480.4299999</v>
      </c>
      <c r="E46" s="110">
        <v>1706466297.3799999</v>
      </c>
      <c r="F46" s="110">
        <v>673663027.93000007</v>
      </c>
      <c r="G46" s="110">
        <v>863040768.42999995</v>
      </c>
      <c r="H46" s="110">
        <v>975743533.13000011</v>
      </c>
      <c r="I46" s="110">
        <v>802480862.27999997</v>
      </c>
      <c r="J46" s="110">
        <v>490194536.32000005</v>
      </c>
      <c r="K46" s="110">
        <v>325594033.52999997</v>
      </c>
      <c r="L46" s="110">
        <v>316509517.85000002</v>
      </c>
      <c r="M46" s="110">
        <v>357191036.16000003</v>
      </c>
      <c r="N46" s="110">
        <v>3411008388.5200005</v>
      </c>
    </row>
    <row r="47" spans="1:14" ht="13.5" customHeight="1">
      <c r="A47" s="76" t="s">
        <v>55</v>
      </c>
      <c r="B47" s="109">
        <f t="shared" si="1"/>
        <v>10866629124.920002</v>
      </c>
      <c r="C47" s="110">
        <v>748840518</v>
      </c>
      <c r="D47" s="110">
        <v>921999302.75999999</v>
      </c>
      <c r="E47" s="110">
        <v>790071060.83000004</v>
      </c>
      <c r="F47" s="110">
        <v>951354265.83000004</v>
      </c>
      <c r="G47" s="110">
        <v>769456617.25999999</v>
      </c>
      <c r="H47" s="110">
        <v>884414002.5</v>
      </c>
      <c r="I47" s="110">
        <v>840722985.36000001</v>
      </c>
      <c r="J47" s="110">
        <v>831513444.60000002</v>
      </c>
      <c r="K47" s="110">
        <v>748840518</v>
      </c>
      <c r="L47" s="110">
        <v>838371916.13</v>
      </c>
      <c r="M47" s="110">
        <v>769392369.51999998</v>
      </c>
      <c r="N47" s="110">
        <v>1771652124.1300001</v>
      </c>
    </row>
    <row r="48" spans="1:14" ht="13.5" customHeight="1">
      <c r="A48" s="76" t="s">
        <v>56</v>
      </c>
      <c r="B48" s="109">
        <f t="shared" si="1"/>
        <v>48948521721.259995</v>
      </c>
      <c r="C48" s="110">
        <v>1431407035.74</v>
      </c>
      <c r="D48" s="110">
        <v>1637180059.8799999</v>
      </c>
      <c r="E48" s="110">
        <v>10649187104.32</v>
      </c>
      <c r="F48" s="110">
        <v>3615133963.1800003</v>
      </c>
      <c r="G48" s="110">
        <v>744523095.37</v>
      </c>
      <c r="H48" s="110">
        <v>3685381685.6199999</v>
      </c>
      <c r="I48" s="110">
        <v>1752975450.1299999</v>
      </c>
      <c r="J48" s="110">
        <v>187682679.60999998</v>
      </c>
      <c r="K48" s="110">
        <v>2252891635.27</v>
      </c>
      <c r="L48" s="110">
        <v>9079032398.8299999</v>
      </c>
      <c r="M48" s="110">
        <v>1237748764.3499999</v>
      </c>
      <c r="N48" s="110">
        <v>12675377848.959999</v>
      </c>
    </row>
    <row r="49" spans="1:14" ht="13.5" customHeight="1">
      <c r="A49" s="76" t="s">
        <v>170</v>
      </c>
      <c r="B49" s="109">
        <f t="shared" si="1"/>
        <v>2831301885.6199999</v>
      </c>
      <c r="C49" s="110">
        <v>125000000</v>
      </c>
      <c r="D49" s="176">
        <v>0</v>
      </c>
      <c r="E49" s="176">
        <v>0</v>
      </c>
      <c r="F49" s="110">
        <v>125000000</v>
      </c>
      <c r="G49" s="176">
        <v>0</v>
      </c>
      <c r="H49" s="176">
        <v>0</v>
      </c>
      <c r="I49" s="110">
        <v>125000000</v>
      </c>
      <c r="J49" s="176">
        <v>0</v>
      </c>
      <c r="K49" s="176">
        <v>0</v>
      </c>
      <c r="L49" s="110">
        <v>170000000</v>
      </c>
      <c r="M49" s="110">
        <v>2000000</v>
      </c>
      <c r="N49" s="110">
        <v>2284301885.6199999</v>
      </c>
    </row>
    <row r="50" spans="1:14" ht="13.5" customHeight="1">
      <c r="A50" s="76" t="s">
        <v>162</v>
      </c>
      <c r="B50" s="109">
        <f t="shared" si="1"/>
        <v>60430697.829999998</v>
      </c>
      <c r="C50" s="176">
        <v>0</v>
      </c>
      <c r="D50" s="110">
        <v>43000000</v>
      </c>
      <c r="E50" s="110">
        <v>17430697.829999998</v>
      </c>
      <c r="F50" s="182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</row>
    <row r="51" spans="1:14" s="73" customFormat="1" ht="13.5" customHeight="1">
      <c r="A51" s="75" t="s">
        <v>59</v>
      </c>
      <c r="B51" s="109">
        <f t="shared" si="1"/>
        <v>28658564716.170002</v>
      </c>
      <c r="C51" s="109">
        <v>201188572.48999998</v>
      </c>
      <c r="D51" s="109">
        <v>962311435.8900001</v>
      </c>
      <c r="E51" s="109">
        <v>1200299850.9999998</v>
      </c>
      <c r="F51" s="109">
        <v>3194649913.4999995</v>
      </c>
      <c r="G51" s="109">
        <v>1902211724.7199993</v>
      </c>
      <c r="H51" s="109">
        <v>2158490250.6799994</v>
      </c>
      <c r="I51" s="109">
        <v>989122111.77999985</v>
      </c>
      <c r="J51" s="109">
        <v>2922198072.3100009</v>
      </c>
      <c r="K51" s="109">
        <v>1687297378.99</v>
      </c>
      <c r="L51" s="110">
        <v>3027802407.6900005</v>
      </c>
      <c r="M51" s="110">
        <v>2860765150.6300006</v>
      </c>
      <c r="N51" s="110">
        <v>7552227846.4899988</v>
      </c>
    </row>
    <row r="52" spans="1:14" ht="13.5" customHeight="1">
      <c r="A52" s="76" t="s">
        <v>60</v>
      </c>
      <c r="B52" s="109">
        <f t="shared" si="1"/>
        <v>5620896794.2799997</v>
      </c>
      <c r="C52" s="110">
        <v>39487351.669999994</v>
      </c>
      <c r="D52" s="110">
        <v>121335777.60000001</v>
      </c>
      <c r="E52" s="110">
        <v>329479410.81999999</v>
      </c>
      <c r="F52" s="110">
        <v>732802165.44000006</v>
      </c>
      <c r="G52" s="110">
        <v>594552491.14999998</v>
      </c>
      <c r="H52" s="110">
        <v>543212775.06000006</v>
      </c>
      <c r="I52" s="110">
        <v>367525313.90999997</v>
      </c>
      <c r="J52" s="110">
        <v>571818743.73999989</v>
      </c>
      <c r="K52" s="110">
        <v>296974975.24000001</v>
      </c>
      <c r="L52" s="109">
        <v>361127342.39000005</v>
      </c>
      <c r="M52" s="109">
        <v>435106548.64999998</v>
      </c>
      <c r="N52" s="109">
        <v>1227473898.6099999</v>
      </c>
    </row>
    <row r="53" spans="1:14" ht="13.5" customHeight="1">
      <c r="A53" s="76" t="s">
        <v>171</v>
      </c>
      <c r="B53" s="109">
        <f t="shared" si="1"/>
        <v>2215053140.3600001</v>
      </c>
      <c r="C53" s="110">
        <v>963450.8</v>
      </c>
      <c r="D53" s="110">
        <v>117180677.09</v>
      </c>
      <c r="E53" s="110">
        <v>128600646.90000001</v>
      </c>
      <c r="F53" s="110">
        <v>154903332.94</v>
      </c>
      <c r="G53" s="110">
        <v>430509723</v>
      </c>
      <c r="H53" s="110">
        <v>66168790.5</v>
      </c>
      <c r="I53" s="110">
        <v>79423065.849999994</v>
      </c>
      <c r="J53" s="110">
        <v>35520408.210000008</v>
      </c>
      <c r="K53" s="110">
        <v>362107073.14999998</v>
      </c>
      <c r="L53" s="110">
        <v>83697410.709999993</v>
      </c>
      <c r="M53" s="110">
        <v>117711361.5</v>
      </c>
      <c r="N53" s="110">
        <v>638267199.71000004</v>
      </c>
    </row>
    <row r="54" spans="1:14" ht="13.5" customHeight="1">
      <c r="A54" s="76" t="s">
        <v>114</v>
      </c>
      <c r="B54" s="109">
        <f t="shared" si="1"/>
        <v>1446310333.3299999</v>
      </c>
      <c r="C54" s="110">
        <v>84766756.25</v>
      </c>
      <c r="D54" s="110">
        <v>320145702.26999998</v>
      </c>
      <c r="E54" s="110">
        <v>5696767.0299999993</v>
      </c>
      <c r="F54" s="110">
        <v>114029565.05000001</v>
      </c>
      <c r="G54" s="110">
        <v>136680962.74000001</v>
      </c>
      <c r="H54" s="110">
        <v>35924542.380000003</v>
      </c>
      <c r="I54" s="110">
        <v>123377769.05000001</v>
      </c>
      <c r="J54" s="110">
        <v>65975121.860000007</v>
      </c>
      <c r="K54" s="110">
        <v>13737254.74</v>
      </c>
      <c r="L54" s="110">
        <v>337575838.19999999</v>
      </c>
      <c r="M54" s="110">
        <v>32921274.670000002</v>
      </c>
      <c r="N54" s="110">
        <v>175478779.09</v>
      </c>
    </row>
    <row r="55" spans="1:14" ht="13.5" customHeight="1">
      <c r="A55" s="76" t="s">
        <v>115</v>
      </c>
      <c r="B55" s="109">
        <f t="shared" si="1"/>
        <v>10682608690.619999</v>
      </c>
      <c r="C55" s="110">
        <v>3862851.24</v>
      </c>
      <c r="D55" s="110">
        <v>130155419.27</v>
      </c>
      <c r="E55" s="110">
        <v>114780203.82000002</v>
      </c>
      <c r="F55" s="110">
        <v>1497705945.3</v>
      </c>
      <c r="G55" s="110">
        <v>275336111.33999997</v>
      </c>
      <c r="H55" s="110">
        <v>1056680456.4</v>
      </c>
      <c r="I55" s="110">
        <v>267246146.46000004</v>
      </c>
      <c r="J55" s="110">
        <v>1669632340.3400002</v>
      </c>
      <c r="K55" s="110">
        <v>159697304.12</v>
      </c>
      <c r="L55" s="110">
        <v>1326285755.8399999</v>
      </c>
      <c r="M55" s="110">
        <v>1841413530.4099998</v>
      </c>
      <c r="N55" s="110">
        <v>2339812626.0799999</v>
      </c>
    </row>
    <row r="56" spans="1:14" ht="13.5" customHeight="1">
      <c r="A56" s="76" t="s">
        <v>64</v>
      </c>
      <c r="B56" s="109">
        <f t="shared" si="1"/>
        <v>1660968102.0399995</v>
      </c>
      <c r="C56" s="110">
        <v>12848568.209999999</v>
      </c>
      <c r="D56" s="110">
        <v>132775817.77</v>
      </c>
      <c r="E56" s="110">
        <v>28771757.490000002</v>
      </c>
      <c r="F56" s="110">
        <v>265276932.09999999</v>
      </c>
      <c r="G56" s="110">
        <v>116369287.61999999</v>
      </c>
      <c r="H56" s="110">
        <v>246883770.15000001</v>
      </c>
      <c r="I56" s="110">
        <v>67705927.069999993</v>
      </c>
      <c r="J56" s="110">
        <v>96487185.489999995</v>
      </c>
      <c r="K56" s="110">
        <v>62654054.660000004</v>
      </c>
      <c r="L56" s="110">
        <v>83332752.689999998</v>
      </c>
      <c r="M56" s="110">
        <v>92078022.12999998</v>
      </c>
      <c r="N56" s="110">
        <v>455784026.65999997</v>
      </c>
    </row>
    <row r="57" spans="1:14" ht="13.5" customHeight="1">
      <c r="A57" s="76" t="s">
        <v>65</v>
      </c>
      <c r="B57" s="109">
        <f t="shared" si="1"/>
        <v>1525036907.5299997</v>
      </c>
      <c r="C57" s="110">
        <v>1000000</v>
      </c>
      <c r="D57" s="110">
        <v>1107691.3999999999</v>
      </c>
      <c r="E57" s="110">
        <v>7995848.9099999992</v>
      </c>
      <c r="F57" s="110">
        <v>76879929.289999992</v>
      </c>
      <c r="G57" s="110">
        <v>109756653.8</v>
      </c>
      <c r="H57" s="110">
        <v>5705923.0099999998</v>
      </c>
      <c r="I57" s="110">
        <v>21007427.880000003</v>
      </c>
      <c r="J57" s="110">
        <v>249045952.89999998</v>
      </c>
      <c r="K57" s="110">
        <v>325787765.93000001</v>
      </c>
      <c r="L57" s="110">
        <v>5331545.2300000004</v>
      </c>
      <c r="M57" s="110">
        <v>7252096.7199999997</v>
      </c>
      <c r="N57" s="110">
        <v>714166072.45999992</v>
      </c>
    </row>
    <row r="58" spans="1:14" ht="13.5" customHeight="1">
      <c r="A58" s="76" t="s">
        <v>191</v>
      </c>
      <c r="B58" s="109">
        <f t="shared" si="1"/>
        <v>703190322.47000003</v>
      </c>
      <c r="C58" s="110">
        <v>16705912.5</v>
      </c>
      <c r="D58" s="110">
        <v>33974320.200000003</v>
      </c>
      <c r="E58" s="110">
        <v>21628844.690000001</v>
      </c>
      <c r="F58" s="110">
        <v>32858983.800000001</v>
      </c>
      <c r="G58" s="110">
        <v>36369748</v>
      </c>
      <c r="H58" s="110">
        <v>41847180</v>
      </c>
      <c r="I58" s="110">
        <v>20097185</v>
      </c>
      <c r="J58" s="110">
        <v>40754365.880000003</v>
      </c>
      <c r="K58" s="110">
        <v>64532472</v>
      </c>
      <c r="L58" s="110">
        <v>105404465</v>
      </c>
      <c r="M58" s="110">
        <v>46119739</v>
      </c>
      <c r="N58" s="110">
        <v>242897106.40000001</v>
      </c>
    </row>
    <row r="59" spans="1:14" ht="13.5" customHeight="1">
      <c r="A59" s="76" t="s">
        <v>66</v>
      </c>
      <c r="B59" s="109">
        <f t="shared" si="1"/>
        <v>2106660666.3700001</v>
      </c>
      <c r="C59" s="110">
        <v>33220348.82</v>
      </c>
      <c r="D59" s="110">
        <v>43222336.780000001</v>
      </c>
      <c r="E59" s="110">
        <v>43907705.25</v>
      </c>
      <c r="F59" s="110">
        <v>49969125.310000002</v>
      </c>
      <c r="G59" s="110">
        <v>24061122.960000001</v>
      </c>
      <c r="H59" s="110">
        <v>62905996.020000003</v>
      </c>
      <c r="I59" s="110">
        <v>5865221.4000000004</v>
      </c>
      <c r="J59" s="110">
        <v>106621098.05</v>
      </c>
      <c r="K59" s="110">
        <v>271344402.18000001</v>
      </c>
      <c r="L59" s="110">
        <v>583978141.63</v>
      </c>
      <c r="M59" s="110">
        <v>177672409.96000001</v>
      </c>
      <c r="N59" s="110">
        <v>703892758.00999999</v>
      </c>
    </row>
    <row r="60" spans="1:14" ht="13.5" customHeight="1">
      <c r="A60" s="76" t="s">
        <v>67</v>
      </c>
      <c r="B60" s="109">
        <f t="shared" si="1"/>
        <v>2697839759.1699996</v>
      </c>
      <c r="C60" s="110">
        <v>8333333</v>
      </c>
      <c r="D60" s="110">
        <v>62413693.509999998</v>
      </c>
      <c r="E60" s="110">
        <v>519438666.08999997</v>
      </c>
      <c r="F60" s="110">
        <v>270223934.26999992</v>
      </c>
      <c r="G60" s="110">
        <v>178575624.11000004</v>
      </c>
      <c r="H60" s="110">
        <v>99160817.159999996</v>
      </c>
      <c r="I60" s="110">
        <v>36874055.159999996</v>
      </c>
      <c r="J60" s="110">
        <v>86342855.839999989</v>
      </c>
      <c r="K60" s="110">
        <v>130462076.97</v>
      </c>
      <c r="L60" s="110">
        <v>141069156</v>
      </c>
      <c r="M60" s="110">
        <v>110490167.58999999</v>
      </c>
      <c r="N60" s="110">
        <v>1054455379.4699999</v>
      </c>
    </row>
    <row r="61" spans="1:14" s="73" customFormat="1" ht="13.5" customHeight="1">
      <c r="A61" s="75" t="s">
        <v>68</v>
      </c>
      <c r="B61" s="109">
        <f t="shared" si="1"/>
        <v>74129571130.399994</v>
      </c>
      <c r="C61" s="109">
        <v>3634269654.4899998</v>
      </c>
      <c r="D61" s="109">
        <v>5110306636.9399996</v>
      </c>
      <c r="E61" s="109">
        <v>4743685585.2399998</v>
      </c>
      <c r="F61" s="109">
        <v>6681877652.4299984</v>
      </c>
      <c r="G61" s="109">
        <v>3837908093.5200005</v>
      </c>
      <c r="H61" s="109">
        <v>6142730787.6699991</v>
      </c>
      <c r="I61" s="109">
        <v>4875630025.5599995</v>
      </c>
      <c r="J61" s="109">
        <v>7361233432.04</v>
      </c>
      <c r="K61" s="109">
        <v>6648424651.6199999</v>
      </c>
      <c r="L61" s="110">
        <v>7636047354.5299997</v>
      </c>
      <c r="M61" s="110">
        <v>5783690525.3599987</v>
      </c>
      <c r="N61" s="110">
        <v>11673766731</v>
      </c>
    </row>
    <row r="62" spans="1:14" ht="13.5" customHeight="1">
      <c r="A62" s="76" t="s">
        <v>116</v>
      </c>
      <c r="B62" s="109">
        <f t="shared" si="1"/>
        <v>26076188799.670002</v>
      </c>
      <c r="C62" s="110">
        <v>807101493.63999999</v>
      </c>
      <c r="D62" s="110">
        <v>1302501273.1400001</v>
      </c>
      <c r="E62" s="110">
        <v>1057904642.41</v>
      </c>
      <c r="F62" s="110">
        <v>2148817619.9899998</v>
      </c>
      <c r="G62" s="110">
        <v>2812302340.6300006</v>
      </c>
      <c r="H62" s="110">
        <v>2762932302.5999999</v>
      </c>
      <c r="I62" s="110">
        <v>1841228522.48</v>
      </c>
      <c r="J62" s="110">
        <v>2584658354.7199998</v>
      </c>
      <c r="K62" s="110">
        <v>2582610368.5599999</v>
      </c>
      <c r="L62" s="109">
        <v>2392279304.6800003</v>
      </c>
      <c r="M62" s="109">
        <v>2163653518.5899997</v>
      </c>
      <c r="N62" s="109">
        <v>3620199058.2300005</v>
      </c>
    </row>
    <row r="63" spans="1:14" ht="13.5" customHeight="1">
      <c r="A63" s="76" t="s">
        <v>70</v>
      </c>
      <c r="B63" s="109">
        <f t="shared" si="1"/>
        <v>48053382330.730011</v>
      </c>
      <c r="C63" s="110">
        <v>2827168160.8499999</v>
      </c>
      <c r="D63" s="110">
        <v>3807805363.7999997</v>
      </c>
      <c r="E63" s="110">
        <v>3685780942.8300004</v>
      </c>
      <c r="F63" s="110">
        <v>4533060032.4399996</v>
      </c>
      <c r="G63" s="110">
        <v>1025605752.89</v>
      </c>
      <c r="H63" s="110">
        <v>3379798485.0699997</v>
      </c>
      <c r="I63" s="110">
        <v>3034401503.0799999</v>
      </c>
      <c r="J63" s="110">
        <v>4776575077.3199997</v>
      </c>
      <c r="K63" s="110">
        <v>4065814283.0600004</v>
      </c>
      <c r="L63" s="110">
        <v>5243768049.8499994</v>
      </c>
      <c r="M63" s="110">
        <v>3620037006.7700005</v>
      </c>
      <c r="N63" s="110">
        <v>8053567672.7700005</v>
      </c>
    </row>
    <row r="64" spans="1:14" ht="13.5" customHeight="1">
      <c r="A64" s="76" t="s">
        <v>117</v>
      </c>
      <c r="B64" s="181">
        <v>0</v>
      </c>
      <c r="C64" s="176">
        <v>0</v>
      </c>
      <c r="D64" s="176">
        <v>0</v>
      </c>
      <c r="E64" s="176">
        <v>0</v>
      </c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176">
        <v>0</v>
      </c>
      <c r="M64" s="176">
        <v>0</v>
      </c>
      <c r="N64" s="176">
        <v>0</v>
      </c>
    </row>
    <row r="65" spans="1:14" ht="13.5" customHeight="1">
      <c r="A65" s="177" t="s">
        <v>118</v>
      </c>
      <c r="B65" s="181">
        <v>0</v>
      </c>
      <c r="C65" s="176">
        <v>0</v>
      </c>
      <c r="D65" s="176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</row>
    <row r="66" spans="1:14" s="73" customFormat="1" ht="13.5" customHeight="1">
      <c r="A66" s="75" t="s">
        <v>72</v>
      </c>
      <c r="B66" s="109">
        <f t="shared" si="1"/>
        <v>258862024085.04999</v>
      </c>
      <c r="C66" s="109">
        <v>54777428168.090004</v>
      </c>
      <c r="D66" s="109">
        <v>14606527299.950001</v>
      </c>
      <c r="E66" s="109">
        <v>11886037278.169998</v>
      </c>
      <c r="F66" s="109">
        <v>6968449168.3699999</v>
      </c>
      <c r="G66" s="109">
        <v>21840406454.07</v>
      </c>
      <c r="H66" s="109">
        <v>36865610937.18</v>
      </c>
      <c r="I66" s="109">
        <v>31522205210.23</v>
      </c>
      <c r="J66" s="109">
        <v>14563483152.189999</v>
      </c>
      <c r="K66" s="109">
        <v>12176863978.050001</v>
      </c>
      <c r="L66" s="109">
        <v>8655958059.6599998</v>
      </c>
      <c r="M66" s="109">
        <v>33369853566.579998</v>
      </c>
      <c r="N66" s="109">
        <v>11629200812.51</v>
      </c>
    </row>
    <row r="67" spans="1:14" ht="13.5" customHeight="1">
      <c r="A67" s="76" t="s">
        <v>119</v>
      </c>
      <c r="B67" s="109">
        <f t="shared" si="1"/>
        <v>101572528885.82001</v>
      </c>
      <c r="C67" s="110">
        <v>13566695878.450001</v>
      </c>
      <c r="D67" s="110">
        <v>7584504525.1499996</v>
      </c>
      <c r="E67" s="110">
        <v>789319308.82000005</v>
      </c>
      <c r="F67" s="110">
        <v>2868397982.96</v>
      </c>
      <c r="G67" s="110">
        <v>15433652894.360001</v>
      </c>
      <c r="H67" s="110">
        <v>9514741215.3700008</v>
      </c>
      <c r="I67" s="110">
        <v>14629514278.9</v>
      </c>
      <c r="J67" s="110">
        <v>7634386385.3099995</v>
      </c>
      <c r="K67" s="110">
        <v>774452935.68999994</v>
      </c>
      <c r="L67" s="110">
        <v>4141346354.0300002</v>
      </c>
      <c r="M67" s="110">
        <v>16846991960.969999</v>
      </c>
      <c r="N67" s="110">
        <v>7788525165.8100004</v>
      </c>
    </row>
    <row r="68" spans="1:14" ht="13.5" customHeight="1">
      <c r="A68" s="76" t="s">
        <v>120</v>
      </c>
      <c r="B68" s="109">
        <f t="shared" si="1"/>
        <v>155960376277.21002</v>
      </c>
      <c r="C68" s="110">
        <v>41109270301.790001</v>
      </c>
      <c r="D68" s="110">
        <v>6926011457.8900003</v>
      </c>
      <c r="E68" s="110">
        <v>11013003173.17</v>
      </c>
      <c r="F68" s="110">
        <v>4003018718.8599997</v>
      </c>
      <c r="G68" s="110">
        <v>6284369330.0700006</v>
      </c>
      <c r="H68" s="110">
        <v>27299528239.57</v>
      </c>
      <c r="I68" s="110">
        <v>16661037893.1</v>
      </c>
      <c r="J68" s="110">
        <v>6906044484.1999998</v>
      </c>
      <c r="K68" s="110">
        <v>11340036874</v>
      </c>
      <c r="L68" s="110">
        <v>4304144812.4700003</v>
      </c>
      <c r="M68" s="110">
        <v>16448378534.559999</v>
      </c>
      <c r="N68" s="110">
        <v>3665532457.5300002</v>
      </c>
    </row>
    <row r="69" spans="1:14" ht="13.5" customHeight="1">
      <c r="A69" s="76" t="s">
        <v>121</v>
      </c>
      <c r="B69" s="109">
        <f t="shared" si="1"/>
        <v>1328591987.8699999</v>
      </c>
      <c r="C69" s="110">
        <v>101441118.43000002</v>
      </c>
      <c r="D69" s="110">
        <v>95909513.890000001</v>
      </c>
      <c r="E69" s="110">
        <v>83705561.549999997</v>
      </c>
      <c r="F69" s="110">
        <v>97032466.549999997</v>
      </c>
      <c r="G69" s="110">
        <v>122384084.23</v>
      </c>
      <c r="H69" s="110">
        <v>51341482.240000002</v>
      </c>
      <c r="I69" s="110">
        <v>231653038.23000002</v>
      </c>
      <c r="J69" s="110">
        <v>23052282.680000003</v>
      </c>
      <c r="K69" s="110">
        <v>62326116.259999998</v>
      </c>
      <c r="L69" s="110">
        <v>210437013.41</v>
      </c>
      <c r="M69" s="110">
        <v>74483071.049999997</v>
      </c>
      <c r="N69" s="110">
        <v>174826239.34999999</v>
      </c>
    </row>
    <row r="70" spans="1:14" ht="13.5" customHeight="1">
      <c r="A70" s="174" t="s">
        <v>164</v>
      </c>
      <c r="B70" s="109">
        <f t="shared" si="1"/>
        <v>526934.15</v>
      </c>
      <c r="C70" s="110">
        <v>20869.419999999998</v>
      </c>
      <c r="D70" s="110">
        <v>101803.02</v>
      </c>
      <c r="E70" s="110">
        <v>9234.6299999999992</v>
      </c>
      <c r="F70" s="176">
        <v>0</v>
      </c>
      <c r="G70" s="110">
        <v>145.41</v>
      </c>
      <c r="H70" s="176">
        <v>0</v>
      </c>
      <c r="I70" s="176">
        <v>0</v>
      </c>
      <c r="J70" s="176">
        <v>0</v>
      </c>
      <c r="K70" s="110">
        <v>48052.1</v>
      </c>
      <c r="L70" s="110">
        <v>29879.75</v>
      </c>
      <c r="M70" s="176">
        <v>0</v>
      </c>
      <c r="N70" s="110">
        <v>316949.82</v>
      </c>
    </row>
    <row r="71" spans="1:14" s="78" customFormat="1" ht="13.5" customHeight="1">
      <c r="A71" s="75" t="s">
        <v>76</v>
      </c>
      <c r="B71" s="109">
        <f t="shared" ref="B71:B97" si="3">SUM(C71:N71)</f>
        <v>98297778240.039993</v>
      </c>
      <c r="C71" s="109">
        <v>10368264719.440001</v>
      </c>
      <c r="D71" s="109">
        <v>3743870531.5500002</v>
      </c>
      <c r="E71" s="109">
        <v>8138724847.8400002</v>
      </c>
      <c r="F71" s="109">
        <v>27164550615.43</v>
      </c>
      <c r="G71" s="109">
        <v>3509914543.8500004</v>
      </c>
      <c r="H71" s="109">
        <v>3215334280.4099998</v>
      </c>
      <c r="I71" s="109">
        <v>8467373793.2600002</v>
      </c>
      <c r="J71" s="109">
        <v>2960912831.6300001</v>
      </c>
      <c r="K71" s="109">
        <v>4641548932.9799995</v>
      </c>
      <c r="L71" s="109">
        <v>16532683711.609999</v>
      </c>
      <c r="M71" s="173">
        <v>6998336146.4599991</v>
      </c>
      <c r="N71" s="109">
        <v>2556263285.5799999</v>
      </c>
    </row>
    <row r="72" spans="1:14" s="73" customFormat="1" ht="13.5" customHeight="1">
      <c r="A72" s="75" t="s">
        <v>77</v>
      </c>
      <c r="B72" s="109">
        <f t="shared" si="3"/>
        <v>4085648611.3199997</v>
      </c>
      <c r="C72" s="181">
        <v>0</v>
      </c>
      <c r="D72" s="181">
        <v>0</v>
      </c>
      <c r="E72" s="181">
        <v>0</v>
      </c>
      <c r="F72" s="109">
        <v>225517410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09">
        <v>3010926524.6399999</v>
      </c>
      <c r="M72" s="181">
        <v>0</v>
      </c>
      <c r="N72" s="109">
        <v>849204676.67999995</v>
      </c>
    </row>
    <row r="73" spans="1:14" s="73" customFormat="1" ht="13.5" customHeight="1">
      <c r="A73" s="179" t="s">
        <v>192</v>
      </c>
      <c r="B73" s="109">
        <f t="shared" si="3"/>
        <v>4085648611.3199997</v>
      </c>
      <c r="C73" s="181">
        <v>0</v>
      </c>
      <c r="D73" s="181">
        <v>0</v>
      </c>
      <c r="E73" s="181">
        <v>0</v>
      </c>
      <c r="F73" s="109">
        <v>225517410</v>
      </c>
      <c r="G73" s="181">
        <v>0</v>
      </c>
      <c r="H73" s="181">
        <v>0</v>
      </c>
      <c r="I73" s="181">
        <v>0</v>
      </c>
      <c r="J73" s="181">
        <v>0</v>
      </c>
      <c r="K73" s="181">
        <v>0</v>
      </c>
      <c r="L73" s="109">
        <v>3010926524.6399999</v>
      </c>
      <c r="M73" s="181">
        <v>0</v>
      </c>
      <c r="N73" s="109">
        <v>849204676.67999995</v>
      </c>
    </row>
    <row r="74" spans="1:14" ht="13.5" customHeight="1">
      <c r="A74" s="180" t="s">
        <v>193</v>
      </c>
      <c r="B74" s="109">
        <f t="shared" si="3"/>
        <v>4085648611.3199997</v>
      </c>
      <c r="C74" s="176">
        <v>0</v>
      </c>
      <c r="D74" s="176">
        <v>0</v>
      </c>
      <c r="E74" s="176">
        <v>0</v>
      </c>
      <c r="F74" s="110">
        <v>225517410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10">
        <v>3010926524.6399999</v>
      </c>
      <c r="M74" s="176">
        <v>0</v>
      </c>
      <c r="N74" s="110">
        <v>849204676.67999995</v>
      </c>
    </row>
    <row r="75" spans="1:14" ht="13.5" customHeight="1">
      <c r="A75" s="177" t="s">
        <v>194</v>
      </c>
      <c r="B75" s="109">
        <f t="shared" si="3"/>
        <v>849204676.67999995</v>
      </c>
      <c r="C75" s="176"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10">
        <v>849204676.67999995</v>
      </c>
    </row>
    <row r="76" spans="1:14" ht="13.5" customHeight="1">
      <c r="A76" s="178" t="s">
        <v>195</v>
      </c>
      <c r="B76" s="181">
        <v>0</v>
      </c>
      <c r="C76" s="176"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</row>
    <row r="77" spans="1:14" ht="13.5" customHeight="1">
      <c r="A77" s="177" t="s">
        <v>196</v>
      </c>
      <c r="B77" s="109">
        <f t="shared" si="3"/>
        <v>3236443934.6399999</v>
      </c>
      <c r="C77" s="176">
        <v>0</v>
      </c>
      <c r="D77" s="176">
        <v>0</v>
      </c>
      <c r="E77" s="176">
        <v>0</v>
      </c>
      <c r="F77" s="110">
        <v>225517410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10">
        <v>3010926524.6399999</v>
      </c>
      <c r="M77" s="176">
        <v>0</v>
      </c>
      <c r="N77" s="176">
        <v>0</v>
      </c>
    </row>
    <row r="78" spans="1:14" s="73" customFormat="1" ht="13.5" customHeight="1">
      <c r="A78" s="75" t="s">
        <v>82</v>
      </c>
      <c r="B78" s="109">
        <f t="shared" si="3"/>
        <v>91614074118.100006</v>
      </c>
      <c r="C78" s="109">
        <v>10368264719.440001</v>
      </c>
      <c r="D78" s="109">
        <v>3743870531.5500002</v>
      </c>
      <c r="E78" s="109">
        <v>8138724847.8400002</v>
      </c>
      <c r="F78" s="109">
        <v>26939033205.43</v>
      </c>
      <c r="G78" s="109">
        <v>3509914543.8500004</v>
      </c>
      <c r="H78" s="109">
        <v>3215334280.4099998</v>
      </c>
      <c r="I78" s="109">
        <v>5869318282.6400003</v>
      </c>
      <c r="J78" s="109">
        <v>2960912831.6300001</v>
      </c>
      <c r="K78" s="109">
        <v>4641548932.9799995</v>
      </c>
      <c r="L78" s="110">
        <v>13521757186.969999</v>
      </c>
      <c r="M78" s="110">
        <v>6998336146.4599991</v>
      </c>
      <c r="N78" s="110">
        <v>1707058608.9000001</v>
      </c>
    </row>
    <row r="79" spans="1:14" s="73" customFormat="1" ht="13.5" customHeight="1">
      <c r="A79" s="79" t="s">
        <v>197</v>
      </c>
      <c r="B79" s="109">
        <f t="shared" si="3"/>
        <v>91614074118.100006</v>
      </c>
      <c r="C79" s="109">
        <v>10368264719.440001</v>
      </c>
      <c r="D79" s="109">
        <v>3743870531.5500002</v>
      </c>
      <c r="E79" s="109">
        <v>8138724847.8400002</v>
      </c>
      <c r="F79" s="109">
        <v>26939033205.43</v>
      </c>
      <c r="G79" s="109">
        <v>3509914543.8500004</v>
      </c>
      <c r="H79" s="109">
        <v>3215334280.4099998</v>
      </c>
      <c r="I79" s="109">
        <v>5869318282.6400003</v>
      </c>
      <c r="J79" s="109">
        <v>2960912831.6300001</v>
      </c>
      <c r="K79" s="109">
        <v>4641548932.9799995</v>
      </c>
      <c r="L79" s="109">
        <v>13521757186.969999</v>
      </c>
      <c r="M79" s="109">
        <v>6998336146.4599991</v>
      </c>
      <c r="N79" s="109">
        <v>1707058608.9000001</v>
      </c>
    </row>
    <row r="80" spans="1:14" s="82" customFormat="1" ht="13.5" customHeight="1">
      <c r="A80" s="81" t="s">
        <v>198</v>
      </c>
      <c r="B80" s="109">
        <f t="shared" si="3"/>
        <v>7880272173.4299994</v>
      </c>
      <c r="C80" s="109">
        <v>136694649.90000001</v>
      </c>
      <c r="D80" s="109">
        <v>336299365.36000001</v>
      </c>
      <c r="E80" s="109">
        <v>2206736325.5899997</v>
      </c>
      <c r="F80" s="109">
        <v>392862856.91999996</v>
      </c>
      <c r="G80" s="109">
        <v>119084787.63</v>
      </c>
      <c r="H80" s="109">
        <v>916832440.00999999</v>
      </c>
      <c r="I80" s="109">
        <v>31682295.449999999</v>
      </c>
      <c r="J80" s="109">
        <v>403696355.05000007</v>
      </c>
      <c r="K80" s="109">
        <v>556131272.57000005</v>
      </c>
      <c r="L80" s="109">
        <v>1261658891</v>
      </c>
      <c r="M80" s="109">
        <v>305075747.41000003</v>
      </c>
      <c r="N80" s="109">
        <v>1213517186.54</v>
      </c>
    </row>
    <row r="81" spans="1:14" s="82" customFormat="1" ht="13.5" customHeight="1">
      <c r="A81" s="83" t="s">
        <v>199</v>
      </c>
      <c r="B81" s="109">
        <f t="shared" si="3"/>
        <v>25209900.089999996</v>
      </c>
      <c r="C81" s="176">
        <v>0</v>
      </c>
      <c r="D81" s="176">
        <v>0</v>
      </c>
      <c r="E81" s="176">
        <v>0</v>
      </c>
      <c r="F81" s="176">
        <v>0</v>
      </c>
      <c r="G81" s="110">
        <v>137060.4</v>
      </c>
      <c r="H81" s="110">
        <v>-137060.4</v>
      </c>
      <c r="I81" s="176">
        <v>0</v>
      </c>
      <c r="J81" s="176">
        <v>0</v>
      </c>
      <c r="K81" s="110">
        <v>7557574.879999999</v>
      </c>
      <c r="L81" s="110">
        <v>14599141.17</v>
      </c>
      <c r="M81" s="110">
        <v>3053184.04</v>
      </c>
      <c r="N81" s="176">
        <v>0</v>
      </c>
    </row>
    <row r="82" spans="1:14" s="82" customFormat="1" ht="13.5" customHeight="1">
      <c r="A82" s="83" t="s">
        <v>200</v>
      </c>
      <c r="B82" s="109">
        <f t="shared" si="3"/>
        <v>6854247894.6000004</v>
      </c>
      <c r="C82" s="110">
        <v>136114495</v>
      </c>
      <c r="D82" s="110">
        <v>335178735.94</v>
      </c>
      <c r="E82" s="110">
        <v>2193586325.5899997</v>
      </c>
      <c r="F82" s="110">
        <v>391338778.76999998</v>
      </c>
      <c r="G82" s="110">
        <v>117316221.52</v>
      </c>
      <c r="H82" s="110">
        <v>915953312.88999999</v>
      </c>
      <c r="I82" s="110">
        <v>11002126.210000001</v>
      </c>
      <c r="J82" s="110">
        <v>396506437.57000005</v>
      </c>
      <c r="K82" s="110">
        <v>548573697.69000006</v>
      </c>
      <c r="L82" s="110">
        <v>301324574.08999997</v>
      </c>
      <c r="M82" s="110">
        <v>299738382.88</v>
      </c>
      <c r="N82" s="110">
        <v>1207614806.45</v>
      </c>
    </row>
    <row r="83" spans="1:14" s="82" customFormat="1" ht="13.5" customHeight="1">
      <c r="A83" s="83" t="s">
        <v>201</v>
      </c>
      <c r="B83" s="109">
        <f t="shared" si="3"/>
        <v>1000814378.74</v>
      </c>
      <c r="C83" s="110">
        <v>580154.9</v>
      </c>
      <c r="D83" s="110">
        <v>1120629.42</v>
      </c>
      <c r="E83" s="110">
        <v>13150000</v>
      </c>
      <c r="F83" s="110">
        <v>1524078.15</v>
      </c>
      <c r="G83" s="110">
        <v>1631505.71</v>
      </c>
      <c r="H83" s="110">
        <v>1016187.52</v>
      </c>
      <c r="I83" s="110">
        <v>20680169.239999998</v>
      </c>
      <c r="J83" s="110">
        <v>7189917.4800000004</v>
      </c>
      <c r="K83" s="176">
        <v>0</v>
      </c>
      <c r="L83" s="110">
        <v>945735175.74000001</v>
      </c>
      <c r="M83" s="110">
        <v>2284180.4900000002</v>
      </c>
      <c r="N83" s="110">
        <v>5902380.0899999999</v>
      </c>
    </row>
    <row r="84" spans="1:14" s="73" customFormat="1" ht="23.25" customHeight="1">
      <c r="A84" s="84" t="s">
        <v>202</v>
      </c>
      <c r="B84" s="109">
        <f t="shared" si="3"/>
        <v>18073397557.400002</v>
      </c>
      <c r="C84" s="183">
        <v>2442045460.8000002</v>
      </c>
      <c r="D84" s="183" t="s">
        <v>188</v>
      </c>
      <c r="E84" s="183">
        <v>746352096.60000002</v>
      </c>
      <c r="F84" s="183">
        <v>14885000000</v>
      </c>
      <c r="G84" s="184">
        <v>0</v>
      </c>
      <c r="H84" s="184">
        <v>0</v>
      </c>
      <c r="I84" s="184">
        <v>0</v>
      </c>
      <c r="J84" s="184">
        <v>0</v>
      </c>
      <c r="K84" s="184">
        <v>0</v>
      </c>
      <c r="L84" s="184">
        <v>0</v>
      </c>
      <c r="M84" s="184">
        <v>0</v>
      </c>
      <c r="N84" s="184">
        <v>0</v>
      </c>
    </row>
    <row r="85" spans="1:14" s="82" customFormat="1" ht="14.25" customHeight="1">
      <c r="A85" s="185" t="s">
        <v>203</v>
      </c>
      <c r="B85" s="109">
        <f t="shared" si="3"/>
        <v>14885000000</v>
      </c>
      <c r="C85" s="176">
        <v>0</v>
      </c>
      <c r="D85" s="176">
        <v>0</v>
      </c>
      <c r="E85" s="176">
        <v>0</v>
      </c>
      <c r="F85" s="110">
        <v>14885000000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</row>
    <row r="86" spans="1:14" s="82" customFormat="1" ht="13.5" customHeight="1">
      <c r="A86" s="185" t="s">
        <v>204</v>
      </c>
      <c r="B86" s="109">
        <f t="shared" si="3"/>
        <v>3188397557.4000001</v>
      </c>
      <c r="C86" s="186">
        <v>2442045460.8000002</v>
      </c>
      <c r="D86" s="176">
        <v>0</v>
      </c>
      <c r="E86" s="186">
        <v>746352096.60000002</v>
      </c>
      <c r="F86" s="187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</row>
    <row r="87" spans="1:14" s="73" customFormat="1" ht="22.5" customHeight="1">
      <c r="A87" s="84" t="s">
        <v>205</v>
      </c>
      <c r="B87" s="109">
        <f t="shared" si="3"/>
        <v>65660404387.270004</v>
      </c>
      <c r="C87" s="183">
        <v>7789524608.7400007</v>
      </c>
      <c r="D87" s="183">
        <v>3407571166.1900005</v>
      </c>
      <c r="E87" s="183">
        <v>5185636425.6499996</v>
      </c>
      <c r="F87" s="183">
        <v>11661170348.509998</v>
      </c>
      <c r="G87" s="183">
        <v>3390829756.2200003</v>
      </c>
      <c r="H87" s="183">
        <v>2298501840.4000001</v>
      </c>
      <c r="I87" s="183">
        <v>5837635987.1900005</v>
      </c>
      <c r="J87" s="183">
        <v>2557216476.5799999</v>
      </c>
      <c r="K87" s="183">
        <v>4085417660.4099998</v>
      </c>
      <c r="L87" s="183">
        <v>12260098295.969999</v>
      </c>
      <c r="M87" s="183">
        <v>6693260399.0499992</v>
      </c>
      <c r="N87" s="183">
        <v>493541422.36000001</v>
      </c>
    </row>
    <row r="88" spans="1:14" s="82" customFormat="1" ht="13.5" customHeight="1">
      <c r="A88" s="185" t="s">
        <v>206</v>
      </c>
      <c r="B88" s="109">
        <f t="shared" si="3"/>
        <v>5726637926.3700008</v>
      </c>
      <c r="C88" s="186">
        <v>951663329.13999999</v>
      </c>
      <c r="D88" s="186">
        <v>801189647.70000005</v>
      </c>
      <c r="E88" s="186">
        <v>804953097.82000005</v>
      </c>
      <c r="F88" s="186">
        <v>808846440.74000001</v>
      </c>
      <c r="G88" s="186">
        <v>797880564.59000003</v>
      </c>
      <c r="H88" s="186">
        <v>811251596.38</v>
      </c>
      <c r="I88" s="186">
        <v>148664000</v>
      </c>
      <c r="J88" s="186" t="s">
        <v>188</v>
      </c>
      <c r="K88" s="186">
        <v>149838000</v>
      </c>
      <c r="L88" s="186">
        <v>301250250</v>
      </c>
      <c r="M88" s="186">
        <v>151101000</v>
      </c>
      <c r="N88" s="186" t="s">
        <v>188</v>
      </c>
    </row>
    <row r="89" spans="1:14" s="82" customFormat="1" ht="13.5" customHeight="1">
      <c r="A89" s="185" t="s">
        <v>207</v>
      </c>
      <c r="B89" s="109">
        <f t="shared" si="3"/>
        <v>59933766460.900009</v>
      </c>
      <c r="C89" s="186">
        <v>6837861279.6000004</v>
      </c>
      <c r="D89" s="186">
        <v>2606381518.4900002</v>
      </c>
      <c r="E89" s="186">
        <v>4380683327.8299999</v>
      </c>
      <c r="F89" s="186">
        <v>10852323907.769999</v>
      </c>
      <c r="G89" s="186">
        <v>2592949191.6300001</v>
      </c>
      <c r="H89" s="186">
        <v>1487250244.02</v>
      </c>
      <c r="I89" s="186">
        <v>5688971987.1900005</v>
      </c>
      <c r="J89" s="186">
        <v>2557216476.5799999</v>
      </c>
      <c r="K89" s="186">
        <v>3935579660.4099998</v>
      </c>
      <c r="L89" s="186">
        <v>11958848045.969999</v>
      </c>
      <c r="M89" s="186">
        <v>6542159399.0499992</v>
      </c>
      <c r="N89" s="186">
        <v>493541422.36000001</v>
      </c>
    </row>
    <row r="90" spans="1:14" s="82" customFormat="1" ht="13.5" customHeight="1">
      <c r="A90" s="83" t="s">
        <v>208</v>
      </c>
      <c r="B90" s="109" t="s">
        <v>188</v>
      </c>
      <c r="C90" s="186" t="s">
        <v>188</v>
      </c>
      <c r="D90" s="186" t="s">
        <v>188</v>
      </c>
      <c r="E90" s="186" t="s">
        <v>188</v>
      </c>
      <c r="F90" s="186" t="s">
        <v>188</v>
      </c>
      <c r="G90" s="186" t="s">
        <v>188</v>
      </c>
      <c r="H90" s="186" t="s">
        <v>188</v>
      </c>
      <c r="I90" s="186" t="s">
        <v>188</v>
      </c>
      <c r="J90" s="186" t="s">
        <v>188</v>
      </c>
      <c r="K90" s="186" t="s">
        <v>188</v>
      </c>
      <c r="L90" s="186" t="s">
        <v>188</v>
      </c>
      <c r="M90" s="186" t="s">
        <v>188</v>
      </c>
      <c r="N90" s="186" t="s">
        <v>188</v>
      </c>
    </row>
    <row r="91" spans="1:14" s="82" customFormat="1" ht="15" customHeight="1">
      <c r="A91" s="84" t="s">
        <v>209</v>
      </c>
      <c r="B91" s="109">
        <f t="shared" si="3"/>
        <v>2598055510.6199999</v>
      </c>
      <c r="C91" s="184">
        <v>0</v>
      </c>
      <c r="D91" s="184">
        <v>0</v>
      </c>
      <c r="E91" s="184">
        <v>0</v>
      </c>
      <c r="F91" s="184">
        <v>0</v>
      </c>
      <c r="G91" s="184">
        <v>0</v>
      </c>
      <c r="H91" s="184">
        <v>0</v>
      </c>
      <c r="I91" s="183">
        <v>2598055510.6199999</v>
      </c>
      <c r="J91" s="184">
        <v>0</v>
      </c>
      <c r="K91" s="184">
        <v>0</v>
      </c>
      <c r="L91" s="184">
        <v>0</v>
      </c>
      <c r="M91" s="184">
        <v>0</v>
      </c>
      <c r="N91" s="184">
        <v>0</v>
      </c>
    </row>
    <row r="92" spans="1:14" s="82" customFormat="1" ht="18.75" customHeight="1">
      <c r="A92" s="84" t="s">
        <v>210</v>
      </c>
      <c r="B92" s="109">
        <f t="shared" si="3"/>
        <v>1198677615.4200001</v>
      </c>
      <c r="C92" s="184">
        <v>0</v>
      </c>
      <c r="D92" s="184">
        <v>0</v>
      </c>
      <c r="E92" s="184">
        <v>0</v>
      </c>
      <c r="F92" s="184">
        <v>0</v>
      </c>
      <c r="G92" s="184">
        <v>0</v>
      </c>
      <c r="H92" s="184">
        <v>0</v>
      </c>
      <c r="I92" s="183">
        <v>1198677615.4200001</v>
      </c>
      <c r="J92" s="184">
        <v>0</v>
      </c>
      <c r="K92" s="184">
        <v>0</v>
      </c>
      <c r="L92" s="184">
        <v>0</v>
      </c>
      <c r="M92" s="184">
        <v>0</v>
      </c>
      <c r="N92" s="184">
        <v>0</v>
      </c>
    </row>
    <row r="93" spans="1:14" s="82" customFormat="1" ht="24.75" customHeight="1">
      <c r="A93" s="84" t="s">
        <v>211</v>
      </c>
      <c r="B93" s="109">
        <f t="shared" si="3"/>
        <v>1198677615.4200001</v>
      </c>
      <c r="C93" s="184">
        <v>0</v>
      </c>
      <c r="D93" s="184">
        <v>0</v>
      </c>
      <c r="E93" s="184">
        <v>0</v>
      </c>
      <c r="F93" s="184">
        <v>0</v>
      </c>
      <c r="G93" s="184">
        <v>0</v>
      </c>
      <c r="H93" s="184">
        <v>0</v>
      </c>
      <c r="I93" s="109">
        <v>1198677615.4200001</v>
      </c>
      <c r="J93" s="184">
        <v>0</v>
      </c>
      <c r="K93" s="184">
        <v>0</v>
      </c>
      <c r="L93" s="184">
        <v>0</v>
      </c>
      <c r="M93" s="184">
        <v>0</v>
      </c>
      <c r="N93" s="184">
        <v>0</v>
      </c>
    </row>
    <row r="94" spans="1:14" s="82" customFormat="1" ht="13.5" customHeight="1">
      <c r="A94" s="83" t="s">
        <v>212</v>
      </c>
      <c r="B94" s="109">
        <f t="shared" si="3"/>
        <v>1198677615.4200001</v>
      </c>
      <c r="C94" s="176">
        <v>0</v>
      </c>
      <c r="D94" s="176">
        <v>0</v>
      </c>
      <c r="E94" s="176">
        <v>0</v>
      </c>
      <c r="F94" s="176">
        <v>0</v>
      </c>
      <c r="G94" s="176">
        <v>0</v>
      </c>
      <c r="H94" s="176">
        <v>0</v>
      </c>
      <c r="I94" s="110">
        <v>1198677615.4200001</v>
      </c>
      <c r="J94" s="176">
        <v>0</v>
      </c>
      <c r="K94" s="176">
        <v>0</v>
      </c>
      <c r="L94" s="176">
        <v>0</v>
      </c>
      <c r="M94" s="176">
        <v>0</v>
      </c>
      <c r="N94" s="176">
        <v>0</v>
      </c>
    </row>
    <row r="95" spans="1:14" ht="22.5" customHeight="1">
      <c r="A95" s="188" t="s">
        <v>213</v>
      </c>
      <c r="B95" s="109">
        <f t="shared" si="3"/>
        <v>1399377895.2</v>
      </c>
      <c r="C95" s="189">
        <v>0</v>
      </c>
      <c r="D95" s="189">
        <v>0</v>
      </c>
      <c r="E95" s="189">
        <v>0</v>
      </c>
      <c r="F95" s="189">
        <v>0</v>
      </c>
      <c r="G95" s="189">
        <v>0</v>
      </c>
      <c r="H95" s="189">
        <v>0</v>
      </c>
      <c r="I95" s="109">
        <v>1399377895.2</v>
      </c>
      <c r="J95" s="189">
        <v>0</v>
      </c>
      <c r="K95" s="189">
        <v>0</v>
      </c>
      <c r="L95" s="189">
        <v>0</v>
      </c>
      <c r="M95" s="189">
        <v>0</v>
      </c>
      <c r="N95" s="189">
        <v>0</v>
      </c>
    </row>
    <row r="96" spans="1:14" ht="10.5" customHeight="1">
      <c r="A96" s="190" t="s">
        <v>214</v>
      </c>
      <c r="B96" s="109">
        <f t="shared" si="3"/>
        <v>1399377895.2</v>
      </c>
      <c r="C96" s="189">
        <v>0</v>
      </c>
      <c r="D96" s="189">
        <v>0</v>
      </c>
      <c r="E96" s="189">
        <v>0</v>
      </c>
      <c r="F96" s="189">
        <v>0</v>
      </c>
      <c r="G96" s="189">
        <v>0</v>
      </c>
      <c r="H96" s="189">
        <v>0</v>
      </c>
      <c r="I96" s="109">
        <v>1399377895.2</v>
      </c>
      <c r="J96" s="189">
        <v>0</v>
      </c>
      <c r="K96" s="189">
        <v>0</v>
      </c>
      <c r="L96" s="189">
        <v>0</v>
      </c>
      <c r="M96" s="189">
        <v>0</v>
      </c>
      <c r="N96" s="189">
        <v>0</v>
      </c>
    </row>
    <row r="97" spans="1:14" ht="19.5" customHeight="1">
      <c r="A97" s="191" t="s">
        <v>215</v>
      </c>
      <c r="B97" s="175">
        <f t="shared" si="3"/>
        <v>1399377895.2</v>
      </c>
      <c r="C97" s="192">
        <v>0</v>
      </c>
      <c r="D97" s="192">
        <v>0</v>
      </c>
      <c r="E97" s="192">
        <v>0</v>
      </c>
      <c r="F97" s="192">
        <v>0</v>
      </c>
      <c r="G97" s="192">
        <v>0</v>
      </c>
      <c r="H97" s="192">
        <v>0</v>
      </c>
      <c r="I97" s="193">
        <v>1399377895.2</v>
      </c>
      <c r="J97" s="192">
        <v>0</v>
      </c>
      <c r="K97" s="192">
        <v>0</v>
      </c>
      <c r="L97" s="192">
        <v>0</v>
      </c>
      <c r="M97" s="192">
        <v>0</v>
      </c>
      <c r="N97" s="192">
        <v>0</v>
      </c>
    </row>
    <row r="98" spans="1:14">
      <c r="A98" s="111" t="s">
        <v>106</v>
      </c>
      <c r="B98" s="87"/>
      <c r="C98" s="87"/>
      <c r="D98" s="87"/>
    </row>
    <row r="99" spans="1:14">
      <c r="A99" s="111" t="s">
        <v>189</v>
      </c>
      <c r="B99" s="87"/>
      <c r="C99" s="87"/>
      <c r="D99" s="87"/>
    </row>
    <row r="100" spans="1:14">
      <c r="A100" s="111" t="s">
        <v>129</v>
      </c>
    </row>
    <row r="101" spans="1:14">
      <c r="A101" s="111" t="s">
        <v>190</v>
      </c>
    </row>
  </sheetData>
  <phoneticPr fontId="8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Hoja1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2013-05-08T17:29:31Z</dcterms:created>
  <dcterms:modified xsi:type="dcterms:W3CDTF">2025-11-07T15:30:09Z</dcterms:modified>
</cp:coreProperties>
</file>