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DD7A9410-2903-4C20-BE28-0887334DD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3" sheetId="11" r:id="rId1"/>
    <sheet name="2014" sheetId="10" r:id="rId2"/>
    <sheet name="2015" sheetId="9" r:id="rId3"/>
    <sheet name="2016" sheetId="8" r:id="rId4"/>
    <sheet name="2017" sheetId="7" r:id="rId5"/>
    <sheet name="2018" sheetId="6" r:id="rId6"/>
    <sheet name="2019" sheetId="5" r:id="rId7"/>
    <sheet name="2020" sheetId="4" r:id="rId8"/>
    <sheet name="2021" sheetId="3" r:id="rId9"/>
    <sheet name="2022" sheetId="2" r:id="rId10"/>
    <sheet name="2023" sheetId="1" r:id="rId11"/>
    <sheet name="2024" sheetId="12" r:id="rId12"/>
    <sheet name="2025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4" l="1"/>
  <c r="B9" i="14"/>
  <c r="B10" i="14"/>
  <c r="B11" i="14"/>
  <c r="B12" i="14"/>
  <c r="B13" i="14"/>
  <c r="B14" i="14"/>
  <c r="B15" i="14"/>
  <c r="B16" i="14"/>
  <c r="B7" i="14"/>
  <c r="D7" i="14"/>
  <c r="E7" i="14"/>
  <c r="F7" i="14"/>
  <c r="G7" i="14"/>
  <c r="C7" i="14"/>
  <c r="E14" i="14"/>
  <c r="E15" i="14"/>
  <c r="E16" i="14"/>
  <c r="I14" i="14"/>
  <c r="I15" i="14"/>
  <c r="I16" i="14"/>
  <c r="H14" i="14"/>
  <c r="H15" i="14"/>
  <c r="H16" i="14"/>
  <c r="E8" i="14"/>
  <c r="E9" i="14"/>
  <c r="E10" i="14"/>
  <c r="E11" i="14"/>
  <c r="E12" i="14"/>
  <c r="E13" i="14"/>
  <c r="I13" i="14"/>
  <c r="H13" i="14"/>
  <c r="I8" i="14"/>
  <c r="I9" i="14"/>
  <c r="I10" i="14"/>
  <c r="I11" i="14"/>
  <c r="I12" i="14"/>
  <c r="H8" i="14"/>
  <c r="H9" i="14"/>
  <c r="H10" i="14"/>
  <c r="H11" i="14"/>
  <c r="H12" i="14"/>
  <c r="I8" i="1" l="1"/>
  <c r="I9" i="1"/>
  <c r="I10" i="1"/>
  <c r="I11" i="1"/>
  <c r="I12" i="1"/>
  <c r="I13" i="1"/>
  <c r="I14" i="1"/>
  <c r="I15" i="1"/>
  <c r="I16" i="1"/>
  <c r="I17" i="1"/>
  <c r="I18" i="1"/>
  <c r="I19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I8" i="2"/>
  <c r="I9" i="2"/>
  <c r="I10" i="2"/>
  <c r="I11" i="2"/>
  <c r="I12" i="2"/>
  <c r="I13" i="2"/>
  <c r="I14" i="2"/>
  <c r="I15" i="2"/>
  <c r="I16" i="2"/>
  <c r="I17" i="2"/>
  <c r="I18" i="2"/>
  <c r="I19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7" i="2"/>
  <c r="I8" i="3"/>
  <c r="I9" i="3"/>
  <c r="I10" i="3"/>
  <c r="I11" i="3"/>
  <c r="I12" i="3"/>
  <c r="I13" i="3"/>
  <c r="I14" i="3"/>
  <c r="I15" i="3"/>
  <c r="I16" i="3"/>
  <c r="I17" i="3"/>
  <c r="I18" i="3"/>
  <c r="I19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7" i="3"/>
  <c r="I8" i="4"/>
  <c r="I9" i="4"/>
  <c r="I10" i="4"/>
  <c r="I11" i="4"/>
  <c r="I12" i="4"/>
  <c r="I13" i="4"/>
  <c r="I14" i="4"/>
  <c r="I15" i="4"/>
  <c r="I16" i="4"/>
  <c r="I17" i="4"/>
  <c r="I18" i="4"/>
  <c r="I19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7" i="4"/>
  <c r="I8" i="5"/>
  <c r="I9" i="5"/>
  <c r="I10" i="5"/>
  <c r="I11" i="5"/>
  <c r="I12" i="5"/>
  <c r="I13" i="5"/>
  <c r="I14" i="5"/>
  <c r="I15" i="5"/>
  <c r="I16" i="5"/>
  <c r="I17" i="5"/>
  <c r="I18" i="5"/>
  <c r="I19" i="5"/>
  <c r="I7" i="5"/>
  <c r="H8" i="5"/>
  <c r="H9" i="5"/>
  <c r="H10" i="5"/>
  <c r="H11" i="5"/>
  <c r="H12" i="5"/>
  <c r="H13" i="5"/>
  <c r="H14" i="5"/>
  <c r="H15" i="5"/>
  <c r="H16" i="5"/>
  <c r="H17" i="5"/>
  <c r="H18" i="5"/>
  <c r="H19" i="5"/>
  <c r="H7" i="5"/>
  <c r="I8" i="6"/>
  <c r="I9" i="6"/>
  <c r="I10" i="6"/>
  <c r="I11" i="6"/>
  <c r="I12" i="6"/>
  <c r="I13" i="6"/>
  <c r="I14" i="6"/>
  <c r="I15" i="6"/>
  <c r="I16" i="6"/>
  <c r="I17" i="6"/>
  <c r="I18" i="6"/>
  <c r="I19" i="6"/>
  <c r="I7" i="6"/>
  <c r="H8" i="6"/>
  <c r="H9" i="6"/>
  <c r="H10" i="6"/>
  <c r="H11" i="6"/>
  <c r="H12" i="6"/>
  <c r="H13" i="6"/>
  <c r="H14" i="6"/>
  <c r="H15" i="6"/>
  <c r="H16" i="6"/>
  <c r="H17" i="6"/>
  <c r="H18" i="6"/>
  <c r="H19" i="6"/>
  <c r="H7" i="6"/>
  <c r="I8" i="7"/>
  <c r="I9" i="7"/>
  <c r="I10" i="7"/>
  <c r="I11" i="7"/>
  <c r="I12" i="7"/>
  <c r="I13" i="7"/>
  <c r="I14" i="7"/>
  <c r="I15" i="7"/>
  <c r="I16" i="7"/>
  <c r="I17" i="7"/>
  <c r="I18" i="7"/>
  <c r="I19" i="7"/>
  <c r="I7" i="7"/>
  <c r="H8" i="7"/>
  <c r="H9" i="7"/>
  <c r="H10" i="7"/>
  <c r="H11" i="7"/>
  <c r="H12" i="7"/>
  <c r="H13" i="7"/>
  <c r="H14" i="7"/>
  <c r="H15" i="7"/>
  <c r="H16" i="7"/>
  <c r="H17" i="7"/>
  <c r="H18" i="7"/>
  <c r="H19" i="7"/>
  <c r="H7" i="7"/>
  <c r="I8" i="8"/>
  <c r="I9" i="8"/>
  <c r="I10" i="8"/>
  <c r="I11" i="8"/>
  <c r="I12" i="8"/>
  <c r="I13" i="8"/>
  <c r="I14" i="8"/>
  <c r="I15" i="8"/>
  <c r="I16" i="8"/>
  <c r="I17" i="8"/>
  <c r="I18" i="8"/>
  <c r="I19" i="8"/>
  <c r="I7" i="8"/>
  <c r="H8" i="8"/>
  <c r="H9" i="8"/>
  <c r="H10" i="8"/>
  <c r="H11" i="8"/>
  <c r="H12" i="8"/>
  <c r="H13" i="8"/>
  <c r="H14" i="8"/>
  <c r="H15" i="8"/>
  <c r="H16" i="8"/>
  <c r="H17" i="8"/>
  <c r="H18" i="8"/>
  <c r="H19" i="8"/>
  <c r="H7" i="8"/>
  <c r="I8" i="9"/>
  <c r="I9" i="9"/>
  <c r="I10" i="9"/>
  <c r="I11" i="9"/>
  <c r="I12" i="9"/>
  <c r="I13" i="9"/>
  <c r="I14" i="9"/>
  <c r="I15" i="9"/>
  <c r="I16" i="9"/>
  <c r="I17" i="9"/>
  <c r="I18" i="9"/>
  <c r="I19" i="9"/>
  <c r="I7" i="9"/>
  <c r="H8" i="9"/>
  <c r="H9" i="9"/>
  <c r="H10" i="9"/>
  <c r="H11" i="9"/>
  <c r="H12" i="9"/>
  <c r="H13" i="9"/>
  <c r="H14" i="9"/>
  <c r="H15" i="9"/>
  <c r="H16" i="9"/>
  <c r="H17" i="9"/>
  <c r="H18" i="9"/>
  <c r="H19" i="9"/>
  <c r="H7" i="9"/>
  <c r="I8" i="10"/>
  <c r="I9" i="10"/>
  <c r="I10" i="10"/>
  <c r="I11" i="10"/>
  <c r="I12" i="10"/>
  <c r="I13" i="10"/>
  <c r="I14" i="10"/>
  <c r="I15" i="10"/>
  <c r="I16" i="10"/>
  <c r="I17" i="10"/>
  <c r="I18" i="10"/>
  <c r="I19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I7" i="10"/>
  <c r="H7" i="10"/>
  <c r="I8" i="11"/>
  <c r="I9" i="11"/>
  <c r="I10" i="11"/>
  <c r="I11" i="11"/>
  <c r="I12" i="11"/>
  <c r="I13" i="11"/>
  <c r="I14" i="11"/>
  <c r="I15" i="11"/>
  <c r="I16" i="11"/>
  <c r="I17" i="11"/>
  <c r="I18" i="11"/>
  <c r="I19" i="11"/>
  <c r="I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7" i="11"/>
  <c r="I7" i="12"/>
  <c r="H7" i="12"/>
  <c r="H8" i="12"/>
  <c r="B9" i="12"/>
  <c r="B10" i="12"/>
  <c r="B11" i="12"/>
  <c r="B12" i="12"/>
  <c r="B13" i="12"/>
  <c r="B14" i="12"/>
  <c r="B15" i="12"/>
  <c r="B16" i="12"/>
  <c r="B17" i="12"/>
  <c r="B18" i="12"/>
  <c r="B19" i="12"/>
  <c r="I9" i="12"/>
  <c r="I10" i="12"/>
  <c r="I11" i="12"/>
  <c r="I12" i="12"/>
  <c r="I13" i="12"/>
  <c r="I14" i="12"/>
  <c r="I15" i="12"/>
  <c r="I16" i="12"/>
  <c r="I17" i="12"/>
  <c r="I18" i="12"/>
  <c r="I19" i="12"/>
  <c r="H9" i="12"/>
  <c r="H10" i="12"/>
  <c r="H11" i="12"/>
  <c r="H12" i="12"/>
  <c r="H13" i="12"/>
  <c r="H14" i="12"/>
  <c r="H15" i="12"/>
  <c r="H16" i="12"/>
  <c r="H17" i="12"/>
  <c r="H18" i="12"/>
  <c r="H19" i="12"/>
  <c r="E9" i="12"/>
  <c r="E10" i="12"/>
  <c r="E11" i="12"/>
  <c r="E12" i="12"/>
  <c r="E13" i="12"/>
  <c r="E14" i="12"/>
  <c r="E15" i="12"/>
  <c r="E16" i="12"/>
  <c r="E17" i="12"/>
  <c r="E18" i="12"/>
  <c r="E19" i="12"/>
  <c r="B8" i="12"/>
  <c r="G7" i="12"/>
  <c r="D7" i="12"/>
  <c r="F7" i="12"/>
  <c r="C7" i="12"/>
  <c r="B7" i="12" s="1"/>
  <c r="H7" i="14" l="1"/>
  <c r="I7" i="14"/>
  <c r="E8" i="12"/>
  <c r="E7" i="12" s="1"/>
  <c r="I8" i="12" l="1"/>
  <c r="C7" i="1" l="1"/>
  <c r="E17" i="1" l="1"/>
  <c r="E18" i="1"/>
  <c r="E19" i="1"/>
  <c r="B17" i="1"/>
  <c r="B18" i="1"/>
  <c r="B19" i="1"/>
  <c r="B9" i="2" l="1"/>
  <c r="E8" i="1"/>
  <c r="E17" i="3" l="1"/>
  <c r="E18" i="3"/>
  <c r="E19" i="3"/>
  <c r="B17" i="3"/>
  <c r="B18" i="3"/>
  <c r="B19" i="3"/>
  <c r="E17" i="4"/>
  <c r="E18" i="4"/>
  <c r="E19" i="4"/>
  <c r="B17" i="4"/>
  <c r="B18" i="4"/>
  <c r="B19" i="4"/>
  <c r="E17" i="5"/>
  <c r="E18" i="5"/>
  <c r="E19" i="5"/>
  <c r="B17" i="5"/>
  <c r="B18" i="5"/>
  <c r="B19" i="5"/>
  <c r="E17" i="6"/>
  <c r="E18" i="6"/>
  <c r="E19" i="6"/>
  <c r="B17" i="6"/>
  <c r="B18" i="6"/>
  <c r="B19" i="6"/>
  <c r="E17" i="7"/>
  <c r="E18" i="7"/>
  <c r="E19" i="7"/>
  <c r="B17" i="7"/>
  <c r="B18" i="7"/>
  <c r="B19" i="7"/>
  <c r="E17" i="8"/>
  <c r="E18" i="8"/>
  <c r="E19" i="8"/>
  <c r="B17" i="8"/>
  <c r="B18" i="8"/>
  <c r="B19" i="8"/>
  <c r="E17" i="9"/>
  <c r="E18" i="9"/>
  <c r="E19" i="9"/>
  <c r="B17" i="9"/>
  <c r="B18" i="9"/>
  <c r="B19" i="9"/>
  <c r="E17" i="10"/>
  <c r="E18" i="10"/>
  <c r="E19" i="10"/>
  <c r="B17" i="10"/>
  <c r="B18" i="10"/>
  <c r="B19" i="10"/>
  <c r="E17" i="11"/>
  <c r="E18" i="11"/>
  <c r="E19" i="11"/>
  <c r="B17" i="11"/>
  <c r="B18" i="11"/>
  <c r="B19" i="11"/>
  <c r="E17" i="2" l="1"/>
  <c r="E18" i="2"/>
  <c r="E19" i="2"/>
  <c r="B17" i="2"/>
  <c r="B18" i="2"/>
  <c r="B19" i="2"/>
  <c r="E16" i="11" l="1"/>
  <c r="B16" i="11"/>
  <c r="E15" i="11"/>
  <c r="B15" i="11"/>
  <c r="E14" i="11"/>
  <c r="B14" i="11"/>
  <c r="E13" i="11"/>
  <c r="B13" i="11"/>
  <c r="E12" i="11"/>
  <c r="B12" i="11"/>
  <c r="E11" i="11"/>
  <c r="B11" i="11"/>
  <c r="E10" i="11"/>
  <c r="B10" i="11"/>
  <c r="E9" i="11"/>
  <c r="B9" i="11"/>
  <c r="E8" i="11"/>
  <c r="B8" i="11"/>
  <c r="G7" i="11"/>
  <c r="F7" i="11"/>
  <c r="E7" i="11" s="1"/>
  <c r="D7" i="11"/>
  <c r="C7" i="11"/>
  <c r="B7" i="11" s="1"/>
  <c r="E16" i="10"/>
  <c r="B16" i="10"/>
  <c r="E15" i="10"/>
  <c r="B15" i="10"/>
  <c r="E14" i="10"/>
  <c r="B14" i="10"/>
  <c r="E13" i="10"/>
  <c r="B13" i="10"/>
  <c r="E12" i="10"/>
  <c r="B12" i="10"/>
  <c r="E11" i="10"/>
  <c r="B11" i="10"/>
  <c r="E10" i="10"/>
  <c r="B10" i="10"/>
  <c r="E9" i="10"/>
  <c r="B9" i="10"/>
  <c r="E8" i="10"/>
  <c r="B8" i="10"/>
  <c r="G7" i="10"/>
  <c r="F7" i="10"/>
  <c r="E7" i="10" s="1"/>
  <c r="D7" i="10"/>
  <c r="C7" i="10"/>
  <c r="E16" i="9"/>
  <c r="B16" i="9"/>
  <c r="E15" i="9"/>
  <c r="B15" i="9"/>
  <c r="E14" i="9"/>
  <c r="B14" i="9"/>
  <c r="E13" i="9"/>
  <c r="B13" i="9"/>
  <c r="E12" i="9"/>
  <c r="B12" i="9"/>
  <c r="E11" i="9"/>
  <c r="B11" i="9"/>
  <c r="E10" i="9"/>
  <c r="B10" i="9"/>
  <c r="E9" i="9"/>
  <c r="B9" i="9"/>
  <c r="E8" i="9"/>
  <c r="B8" i="9"/>
  <c r="G7" i="9"/>
  <c r="F7" i="9"/>
  <c r="E7" i="9" s="1"/>
  <c r="D7" i="9"/>
  <c r="C7" i="9"/>
  <c r="E16" i="8"/>
  <c r="B16" i="8"/>
  <c r="E15" i="8"/>
  <c r="B15" i="8"/>
  <c r="E14" i="8"/>
  <c r="B14" i="8"/>
  <c r="E13" i="8"/>
  <c r="B13" i="8"/>
  <c r="E12" i="8"/>
  <c r="B12" i="8"/>
  <c r="E11" i="8"/>
  <c r="B11" i="8"/>
  <c r="E10" i="8"/>
  <c r="B10" i="8"/>
  <c r="E9" i="8"/>
  <c r="B9" i="8"/>
  <c r="E8" i="8"/>
  <c r="B8" i="8"/>
  <c r="G7" i="8"/>
  <c r="F7" i="8"/>
  <c r="D7" i="8"/>
  <c r="C7" i="8"/>
  <c r="E16" i="7"/>
  <c r="B16" i="7"/>
  <c r="E15" i="7"/>
  <c r="B15" i="7"/>
  <c r="E14" i="7"/>
  <c r="B14" i="7"/>
  <c r="E13" i="7"/>
  <c r="B13" i="7"/>
  <c r="E12" i="7"/>
  <c r="B12" i="7"/>
  <c r="E11" i="7"/>
  <c r="B11" i="7"/>
  <c r="E10" i="7"/>
  <c r="B10" i="7"/>
  <c r="E9" i="7"/>
  <c r="B9" i="7"/>
  <c r="E8" i="7"/>
  <c r="B8" i="7"/>
  <c r="G7" i="7"/>
  <c r="F7" i="7"/>
  <c r="E7" i="7" s="1"/>
  <c r="D7" i="7"/>
  <c r="C7" i="7"/>
  <c r="E16" i="6"/>
  <c r="B16" i="6"/>
  <c r="E15" i="6"/>
  <c r="B15" i="6"/>
  <c r="E14" i="6"/>
  <c r="B14" i="6"/>
  <c r="E13" i="6"/>
  <c r="B13" i="6"/>
  <c r="E12" i="6"/>
  <c r="B12" i="6"/>
  <c r="E11" i="6"/>
  <c r="B11" i="6"/>
  <c r="E10" i="6"/>
  <c r="B10" i="6"/>
  <c r="E9" i="6"/>
  <c r="B9" i="6"/>
  <c r="E8" i="6"/>
  <c r="B8" i="6"/>
  <c r="G7" i="6"/>
  <c r="F7" i="6"/>
  <c r="D7" i="6"/>
  <c r="C7" i="6"/>
  <c r="B7" i="6" s="1"/>
  <c r="E16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  <c r="E9" i="5"/>
  <c r="B9" i="5"/>
  <c r="E8" i="5"/>
  <c r="B8" i="5"/>
  <c r="G7" i="5"/>
  <c r="F7" i="5"/>
  <c r="E7" i="5" s="1"/>
  <c r="D7" i="5"/>
  <c r="C7" i="5"/>
  <c r="B7" i="5" s="1"/>
  <c r="E16" i="4"/>
  <c r="B16" i="4"/>
  <c r="E15" i="4"/>
  <c r="B15" i="4"/>
  <c r="E14" i="4"/>
  <c r="B14" i="4"/>
  <c r="E13" i="4"/>
  <c r="B13" i="4"/>
  <c r="E12" i="4"/>
  <c r="B12" i="4"/>
  <c r="E11" i="4"/>
  <c r="B11" i="4"/>
  <c r="E10" i="4"/>
  <c r="B10" i="4"/>
  <c r="E9" i="4"/>
  <c r="B9" i="4"/>
  <c r="E8" i="4"/>
  <c r="B8" i="4"/>
  <c r="G7" i="4"/>
  <c r="F7" i="4"/>
  <c r="D7" i="4"/>
  <c r="C7" i="4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E9" i="3"/>
  <c r="B9" i="3"/>
  <c r="E8" i="3"/>
  <c r="B8" i="3"/>
  <c r="G7" i="3"/>
  <c r="F7" i="3"/>
  <c r="D7" i="3"/>
  <c r="C7" i="3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E8" i="2"/>
  <c r="B8" i="2"/>
  <c r="G7" i="2"/>
  <c r="F7" i="2"/>
  <c r="E7" i="2" s="1"/>
  <c r="D7" i="2"/>
  <c r="C7" i="2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B8" i="1"/>
  <c r="G7" i="1"/>
  <c r="F7" i="1"/>
  <c r="D7" i="1"/>
  <c r="B7" i="10" l="1"/>
  <c r="E7" i="1"/>
  <c r="B7" i="3"/>
  <c r="B7" i="4"/>
  <c r="B7" i="7"/>
  <c r="B7" i="1"/>
  <c r="B7" i="2"/>
  <c r="E7" i="3"/>
  <c r="E7" i="4"/>
  <c r="B7" i="8"/>
  <c r="E7" i="8"/>
  <c r="B7" i="9"/>
  <c r="E7" i="6"/>
</calcChain>
</file>

<file path=xl/sharedStrings.xml><?xml version="1.0" encoding="utf-8"?>
<sst xmlns="http://schemas.openxmlformats.org/spreadsheetml/2006/main" count="391" uniqueCount="48">
  <si>
    <t>(RD$)</t>
  </si>
  <si>
    <t>Mes</t>
  </si>
  <si>
    <t>Total valor liquidado</t>
  </si>
  <si>
    <t>Valor  Liquidado</t>
  </si>
  <si>
    <t>Bursátil</t>
  </si>
  <si>
    <t>OTC</t>
  </si>
  <si>
    <t>Total</t>
  </si>
  <si>
    <t>Enero</t>
  </si>
  <si>
    <t>Febrebro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</si>
  <si>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</si>
  <si>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</si>
  <si>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</si>
  <si>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</si>
  <si>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</si>
  <si>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</si>
  <si>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</si>
  <si>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</si>
  <si>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</si>
  <si>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</si>
  <si>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*Cifras sujetas a rectificación </t>
  </si>
  <si>
    <t xml:space="preserve">Nota: es una estimación  basada en la tasa de conversión de venta del mercado spot del Banco Central de la República Dominicana </t>
  </si>
  <si>
    <t xml:space="preserve"> </t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</si>
  <si>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2013*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</si>
  <si>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2014*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</si>
  <si>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2015*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</si>
  <si>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2016*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</si>
  <si>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2017*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</si>
  <si>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2018*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</si>
  <si>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2019*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</si>
  <si>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2020*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</si>
  <si>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2021*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</si>
  <si>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2022*</t>
    </r>
  </si>
  <si>
    <r>
      <rPr>
        <b/>
        <sz val="9"/>
        <color theme="1"/>
        <rFont val="Roboto"/>
      </rPr>
      <t>Cuadro 11.10</t>
    </r>
    <r>
      <rPr>
        <sz val="9"/>
        <color theme="1"/>
        <rFont val="Roboto"/>
      </rPr>
      <t xml:space="preserve"> REPÚBLICA DOMINICANA: Número y valores de liquidaciones en el Mercado de Valores Dominicano, según mes, 2023*</t>
    </r>
  </si>
  <si>
    <t>Total No. de las liquidaciones</t>
  </si>
  <si>
    <t xml:space="preserve">Fuente: Superintendencia del Mercado de Valores de la República Dominicana </t>
  </si>
  <si>
    <t xml:space="preserve">Fuente: Superintendencia del Mercado de Valoresde la República Dominicana </t>
  </si>
  <si>
    <t>No. de las liquidaciones</t>
  </si>
  <si>
    <t>Valor promedio por Llquidación</t>
  </si>
  <si>
    <t>Valor promedio por liquidación</t>
  </si>
  <si>
    <t>Total No.de las liquidaciones</t>
  </si>
  <si>
    <t>No. de las  liquidaciones</t>
  </si>
  <si>
    <t>No. de liquidaciones</t>
  </si>
  <si>
    <t>Total No. de los liquidaciones</t>
  </si>
  <si>
    <t>No. de los liquidaciones</t>
  </si>
  <si>
    <r>
      <rPr>
        <b/>
        <sz val="9"/>
        <color theme="1"/>
        <rFont val="Roboto"/>
      </rPr>
      <t>Cuadro 11.1</t>
    </r>
    <r>
      <rPr>
        <sz val="9"/>
        <color theme="1"/>
        <rFont val="Roboto"/>
      </rPr>
      <t>0 REPÚBLICA DOMINICANA: Número y valores de liquidaciones en el Mercado de Valores Dominicano, según mes, 2024*</t>
    </r>
  </si>
  <si>
    <t xml:space="preserve">                             (RD$)</t>
  </si>
  <si>
    <r>
      <rPr>
        <b/>
        <sz val="9"/>
        <color theme="1"/>
        <rFont val="Roboto"/>
      </rPr>
      <t>Cuadro 11.1</t>
    </r>
    <r>
      <rPr>
        <sz val="9"/>
        <color theme="1"/>
        <rFont val="Roboto"/>
      </rPr>
      <t>0 REPÚBLICA DOMINICANA: Número y valores de liquidaciones en el Mercado de Valores Dominicano, según mes, enero-septiembre, 2025*</t>
    </r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</si>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</sst>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b/>
      <sz val="9"/>
      <color theme="1"/>
      <name val="Roboto"/>
    </font>
    <font>
      <sz val="7"/>
      <name val="Roboto"/>
    </font>
    <font>
      <b/>
      <sz val="9"/>
      <name val="Roboto"/>
    </font>
    <font>
      <sz val="8"/>
      <name val="Calibri"/>
      <family val="2"/>
      <scheme val="minor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5" fontId="2" fillId="0" borderId="0" xfId="1" applyNumberFormat="1" applyFont="1"/>
    <xf numFmtId="164" fontId="2" fillId="0" borderId="0" xfId="1" applyNumberFormat="1" applyFont="1"/>
    <xf numFmtId="43" fontId="3" fillId="0" borderId="0" xfId="1" applyFont="1"/>
    <xf numFmtId="0" fontId="2" fillId="0" borderId="3" xfId="0" applyFont="1" applyBorder="1"/>
    <xf numFmtId="165" fontId="2" fillId="0" borderId="3" xfId="1" applyNumberFormat="1" applyFont="1" applyBorder="1"/>
    <xf numFmtId="164" fontId="2" fillId="0" borderId="3" xfId="1" applyNumberFormat="1" applyFont="1" applyBorder="1"/>
    <xf numFmtId="0" fontId="5" fillId="2" borderId="0" xfId="0" applyFont="1" applyFill="1" applyAlignment="1">
      <alignment vertical="center"/>
    </xf>
    <xf numFmtId="164" fontId="4" fillId="0" borderId="3" xfId="0" applyNumberFormat="1" applyFont="1" applyBorder="1"/>
    <xf numFmtId="165" fontId="2" fillId="0" borderId="0" xfId="1" applyNumberFormat="1" applyFont="1" applyBorder="1"/>
    <xf numFmtId="0" fontId="3" fillId="3" borderId="0" xfId="0" applyFont="1" applyFill="1"/>
    <xf numFmtId="0" fontId="2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0" xfId="0" applyFont="1" applyFill="1"/>
    <xf numFmtId="164" fontId="2" fillId="3" borderId="0" xfId="1" applyNumberFormat="1" applyFont="1" applyFill="1"/>
    <xf numFmtId="43" fontId="3" fillId="3" borderId="0" xfId="1" applyFont="1" applyFill="1"/>
    <xf numFmtId="165" fontId="2" fillId="3" borderId="0" xfId="1" applyNumberFormat="1" applyFont="1" applyFill="1" applyBorder="1"/>
    <xf numFmtId="0" fontId="2" fillId="3" borderId="3" xfId="0" applyFont="1" applyFill="1" applyBorder="1"/>
    <xf numFmtId="165" fontId="2" fillId="3" borderId="3" xfId="1" applyNumberFormat="1" applyFont="1" applyFill="1" applyBorder="1"/>
    <xf numFmtId="43" fontId="3" fillId="3" borderId="0" xfId="0" applyNumberFormat="1" applyFont="1" applyFill="1"/>
    <xf numFmtId="164" fontId="5" fillId="2" borderId="0" xfId="0" applyNumberFormat="1" applyFont="1" applyFill="1" applyAlignment="1">
      <alignment vertical="center"/>
    </xf>
    <xf numFmtId="0" fontId="2" fillId="3" borderId="0" xfId="0" applyFont="1" applyFill="1" applyBorder="1"/>
    <xf numFmtId="165" fontId="4" fillId="3" borderId="0" xfId="0" applyNumberFormat="1" applyFont="1" applyFill="1"/>
    <xf numFmtId="165" fontId="4" fillId="3" borderId="1" xfId="0" applyNumberFormat="1" applyFont="1" applyFill="1" applyBorder="1"/>
    <xf numFmtId="165" fontId="4" fillId="3" borderId="0" xfId="0" applyNumberFormat="1" applyFont="1" applyFill="1" applyBorder="1"/>
    <xf numFmtId="165" fontId="4" fillId="3" borderId="3" xfId="0" applyNumberFormat="1" applyFont="1" applyFill="1" applyBorder="1"/>
    <xf numFmtId="165" fontId="3" fillId="3" borderId="0" xfId="1" applyNumberFormat="1" applyFont="1" applyFill="1"/>
    <xf numFmtId="0" fontId="8" fillId="3" borderId="0" xfId="0" applyFont="1" applyFill="1"/>
    <xf numFmtId="0" fontId="8" fillId="0" borderId="0" xfId="0" applyFont="1"/>
    <xf numFmtId="0" fontId="3" fillId="3" borderId="0" xfId="0" applyFont="1" applyFill="1" applyBorder="1"/>
    <xf numFmtId="0" fontId="4" fillId="3" borderId="2" xfId="0" applyFont="1" applyFill="1" applyBorder="1" applyAlignment="1">
      <alignment horizontal="center"/>
    </xf>
    <xf numFmtId="165" fontId="4" fillId="0" borderId="0" xfId="0" applyNumberFormat="1" applyFont="1" applyFill="1"/>
    <xf numFmtId="164" fontId="4" fillId="3" borderId="0" xfId="0" applyNumberFormat="1" applyFont="1" applyFill="1"/>
    <xf numFmtId="164" fontId="4" fillId="3" borderId="3" xfId="0" applyNumberFormat="1" applyFont="1" applyFill="1" applyBorder="1"/>
    <xf numFmtId="164" fontId="4" fillId="3" borderId="1" xfId="0" applyNumberFormat="1" applyFont="1" applyFill="1" applyBorder="1"/>
    <xf numFmtId="164" fontId="4" fillId="3" borderId="0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4" fillId="3" borderId="0" xfId="1" applyNumberFormat="1" applyFont="1" applyFill="1" applyBorder="1"/>
    <xf numFmtId="165" fontId="4" fillId="3" borderId="3" xfId="1" applyNumberFormat="1" applyFont="1" applyFill="1" applyBorder="1"/>
    <xf numFmtId="43" fontId="3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0</xdr:row>
      <xdr:rowOff>38100</xdr:rowOff>
    </xdr:from>
    <xdr:to>
      <xdr:col>8</xdr:col>
      <xdr:colOff>673273</xdr:colOff>
      <xdr:row>1</xdr:row>
      <xdr:rowOff>149758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8100"/>
          <a:ext cx="530398" cy="2926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38100</xdr:rowOff>
    </xdr:from>
    <xdr:to>
      <xdr:col>8</xdr:col>
      <xdr:colOff>704850</xdr:colOff>
      <xdr:row>1</xdr:row>
      <xdr:rowOff>102133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38100"/>
          <a:ext cx="476250" cy="2831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38100</xdr:rowOff>
    </xdr:from>
    <xdr:to>
      <xdr:col>8</xdr:col>
      <xdr:colOff>720898</xdr:colOff>
      <xdr:row>1</xdr:row>
      <xdr:rowOff>64033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675" y="38100"/>
          <a:ext cx="530398" cy="2926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38101</xdr:rowOff>
    </xdr:from>
    <xdr:to>
      <xdr:col>8</xdr:col>
      <xdr:colOff>720898</xdr:colOff>
      <xdr:row>1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0" y="38101"/>
          <a:ext cx="530398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38101</xdr:rowOff>
    </xdr:from>
    <xdr:to>
      <xdr:col>8</xdr:col>
      <xdr:colOff>720898</xdr:colOff>
      <xdr:row>1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54A953-DFA9-478B-BDED-0D45B890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0" y="38101"/>
          <a:ext cx="530398" cy="333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47625</xdr:rowOff>
    </xdr:from>
    <xdr:to>
      <xdr:col>8</xdr:col>
      <xdr:colOff>714374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850" y="47625"/>
          <a:ext cx="466724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28576</xdr:rowOff>
    </xdr:from>
    <xdr:to>
      <xdr:col>8</xdr:col>
      <xdr:colOff>733425</xdr:colOff>
      <xdr:row>1</xdr:row>
      <xdr:rowOff>25934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5" y="28576"/>
          <a:ext cx="476250" cy="283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28575</xdr:rowOff>
    </xdr:from>
    <xdr:to>
      <xdr:col>8</xdr:col>
      <xdr:colOff>714375</xdr:colOff>
      <xdr:row>1</xdr:row>
      <xdr:rowOff>83083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28575"/>
          <a:ext cx="514350" cy="283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47626</xdr:rowOff>
    </xdr:from>
    <xdr:to>
      <xdr:col>8</xdr:col>
      <xdr:colOff>666750</xdr:colOff>
      <xdr:row>1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1" y="47626"/>
          <a:ext cx="438149" cy="247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28574</xdr:rowOff>
    </xdr:from>
    <xdr:to>
      <xdr:col>8</xdr:col>
      <xdr:colOff>635173</xdr:colOff>
      <xdr:row>1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28574"/>
          <a:ext cx="530398" cy="276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47625</xdr:rowOff>
    </xdr:from>
    <xdr:to>
      <xdr:col>8</xdr:col>
      <xdr:colOff>685800</xdr:colOff>
      <xdr:row>1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7625"/>
          <a:ext cx="4762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38100</xdr:rowOff>
    </xdr:from>
    <xdr:to>
      <xdr:col>8</xdr:col>
      <xdr:colOff>714375</xdr:colOff>
      <xdr:row>1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38100"/>
          <a:ext cx="523875" cy="2952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28575</xdr:rowOff>
    </xdr:from>
    <xdr:to>
      <xdr:col>8</xdr:col>
      <xdr:colOff>720898</xdr:colOff>
      <xdr:row>1</xdr:row>
      <xdr:rowOff>16408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28575"/>
          <a:ext cx="530398" cy="27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"/>
  <sheetViews>
    <sheetView showGridLines="0" tabSelected="1" workbookViewId="0">
      <selection activeCell="I22" sqref="I22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8.5546875" style="2" bestFit="1" customWidth="1"/>
    <col min="4" max="4" width="19.664062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2" spans="1:11" x14ac:dyDescent="0.3">
      <c r="A2" s="1" t="s">
        <v>22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9.7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41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757847393543.5155</v>
      </c>
      <c r="C7" s="5">
        <f>SUM(C8:C19)</f>
        <v>112806341587.90657</v>
      </c>
      <c r="D7" s="5">
        <f>SUM(D8:D19)</f>
        <v>645041051955.60889</v>
      </c>
      <c r="E7" s="5">
        <f>F7+G7</f>
        <v>29045</v>
      </c>
      <c r="F7" s="5">
        <f>SUM(F8:F19)</f>
        <v>1951</v>
      </c>
      <c r="G7" s="5">
        <f t="shared" ref="G7" si="0">SUM(G8:G19)</f>
        <v>27094</v>
      </c>
      <c r="H7" s="37">
        <f>C7/F7</f>
        <v>57819754.786215566</v>
      </c>
      <c r="I7" s="37">
        <f>D7/G7</f>
        <v>23807523.878187381</v>
      </c>
    </row>
    <row r="8" spans="1:11" x14ac:dyDescent="0.3">
      <c r="A8" s="1" t="s">
        <v>7</v>
      </c>
      <c r="B8" s="5">
        <f t="shared" ref="B8:B19" si="1">C8+D8</f>
        <v>43672184986.133537</v>
      </c>
      <c r="C8" s="6">
        <v>1108595420.3484349</v>
      </c>
      <c r="D8" s="6">
        <v>42563589565.785103</v>
      </c>
      <c r="E8" s="5">
        <f t="shared" ref="E8:E19" si="2">F8+G8</f>
        <v>2104</v>
      </c>
      <c r="F8" s="7">
        <v>35</v>
      </c>
      <c r="G8" s="7">
        <v>2069</v>
      </c>
      <c r="H8" s="37">
        <f t="shared" ref="H8:H19" si="3">C8/F8</f>
        <v>31674154.867098141</v>
      </c>
      <c r="I8" s="37">
        <f t="shared" ref="I8:I19" si="4">D8/G8</f>
        <v>20572058.755816869</v>
      </c>
      <c r="J8" s="8"/>
      <c r="K8" s="8"/>
    </row>
    <row r="9" spans="1:11" x14ac:dyDescent="0.3">
      <c r="A9" s="1" t="s">
        <v>8</v>
      </c>
      <c r="B9" s="5">
        <f t="shared" si="1"/>
        <v>42336528886.980301</v>
      </c>
      <c r="C9" s="6">
        <v>6529418758.0470524</v>
      </c>
      <c r="D9" s="6">
        <v>35807110128.93325</v>
      </c>
      <c r="E9" s="5">
        <f t="shared" si="2"/>
        <v>2152</v>
      </c>
      <c r="F9" s="7">
        <v>147</v>
      </c>
      <c r="G9" s="7">
        <v>2005</v>
      </c>
      <c r="H9" s="37">
        <f t="shared" si="3"/>
        <v>44417814.680592194</v>
      </c>
      <c r="I9" s="37">
        <f t="shared" si="4"/>
        <v>17858907.794979177</v>
      </c>
      <c r="J9" s="8"/>
      <c r="K9" s="8"/>
    </row>
    <row r="10" spans="1:11" x14ac:dyDescent="0.3">
      <c r="A10" s="1" t="s">
        <v>9</v>
      </c>
      <c r="B10" s="5">
        <f t="shared" si="1"/>
        <v>78405664683.171417</v>
      </c>
      <c r="C10" s="6">
        <v>6165749185.496666</v>
      </c>
      <c r="D10" s="6">
        <v>72239915497.674744</v>
      </c>
      <c r="E10" s="5">
        <f t="shared" si="2"/>
        <v>2192</v>
      </c>
      <c r="F10" s="7">
        <v>131</v>
      </c>
      <c r="G10" s="7">
        <v>2061</v>
      </c>
      <c r="H10" s="37">
        <f t="shared" si="3"/>
        <v>47066787.675547071</v>
      </c>
      <c r="I10" s="37">
        <f t="shared" si="4"/>
        <v>35050905.142006181</v>
      </c>
      <c r="J10" s="8"/>
      <c r="K10" s="8"/>
    </row>
    <row r="11" spans="1:11" x14ac:dyDescent="0.3">
      <c r="A11" s="1" t="s">
        <v>10</v>
      </c>
      <c r="B11" s="5">
        <f t="shared" si="1"/>
        <v>60541237421.147171</v>
      </c>
      <c r="C11" s="6">
        <v>5204953737.2955284</v>
      </c>
      <c r="D11" s="6">
        <v>55336283683.851639</v>
      </c>
      <c r="E11" s="5">
        <f t="shared" si="2"/>
        <v>2216</v>
      </c>
      <c r="F11" s="7">
        <v>88</v>
      </c>
      <c r="G11" s="7">
        <v>2128</v>
      </c>
      <c r="H11" s="37">
        <f t="shared" si="3"/>
        <v>59147201.560176462</v>
      </c>
      <c r="I11" s="37">
        <f t="shared" si="4"/>
        <v>26003892.708576899</v>
      </c>
      <c r="J11" s="8"/>
      <c r="K11" s="8"/>
    </row>
    <row r="12" spans="1:11" x14ac:dyDescent="0.3">
      <c r="A12" s="1" t="s">
        <v>11</v>
      </c>
      <c r="B12" s="5">
        <f t="shared" si="1"/>
        <v>61088301851.13102</v>
      </c>
      <c r="C12" s="6">
        <v>4833442856.3065939</v>
      </c>
      <c r="D12" s="6">
        <v>56254858994.824425</v>
      </c>
      <c r="E12" s="5">
        <f t="shared" si="2"/>
        <v>2320</v>
      </c>
      <c r="F12" s="7">
        <v>157</v>
      </c>
      <c r="G12" s="7">
        <v>2163</v>
      </c>
      <c r="H12" s="37">
        <f t="shared" si="3"/>
        <v>30786260.23125219</v>
      </c>
      <c r="I12" s="37">
        <f t="shared" si="4"/>
        <v>26007794.264828674</v>
      </c>
      <c r="J12" s="8"/>
      <c r="K12" s="8"/>
    </row>
    <row r="13" spans="1:11" x14ac:dyDescent="0.3">
      <c r="A13" s="1" t="s">
        <v>12</v>
      </c>
      <c r="B13" s="5">
        <f t="shared" si="1"/>
        <v>74206057144.991272</v>
      </c>
      <c r="C13" s="6">
        <v>19640854027.796425</v>
      </c>
      <c r="D13" s="6">
        <v>54565203117.194839</v>
      </c>
      <c r="E13" s="5">
        <f t="shared" si="2"/>
        <v>2119</v>
      </c>
      <c r="F13" s="7">
        <v>243</v>
      </c>
      <c r="G13" s="7">
        <v>1876</v>
      </c>
      <c r="H13" s="37">
        <f t="shared" si="3"/>
        <v>80826559.785170466</v>
      </c>
      <c r="I13" s="37">
        <f t="shared" si="4"/>
        <v>29085929.16694821</v>
      </c>
      <c r="J13" s="8"/>
      <c r="K13" s="8"/>
    </row>
    <row r="14" spans="1:11" x14ac:dyDescent="0.3">
      <c r="A14" s="1" t="s">
        <v>13</v>
      </c>
      <c r="B14" s="5">
        <f t="shared" si="1"/>
        <v>73477853899.273453</v>
      </c>
      <c r="C14" s="6">
        <v>11303240630.140644</v>
      </c>
      <c r="D14" s="6">
        <v>62174613269.132813</v>
      </c>
      <c r="E14" s="5">
        <f t="shared" si="2"/>
        <v>2979</v>
      </c>
      <c r="F14" s="7">
        <v>206</v>
      </c>
      <c r="G14" s="7">
        <v>2773</v>
      </c>
      <c r="H14" s="37">
        <f t="shared" si="3"/>
        <v>54870100.146313809</v>
      </c>
      <c r="I14" s="37">
        <f t="shared" si="4"/>
        <v>22421425.62896964</v>
      </c>
      <c r="J14" s="8"/>
      <c r="K14" s="8"/>
    </row>
    <row r="15" spans="1:11" x14ac:dyDescent="0.3">
      <c r="A15" s="1" t="s">
        <v>14</v>
      </c>
      <c r="B15" s="5">
        <f t="shared" si="1"/>
        <v>85022925358.400513</v>
      </c>
      <c r="C15" s="6">
        <v>13791431398.499153</v>
      </c>
      <c r="D15" s="6">
        <v>71231493959.901352</v>
      </c>
      <c r="E15" s="5">
        <f t="shared" si="2"/>
        <v>2600</v>
      </c>
      <c r="F15" s="7">
        <v>279</v>
      </c>
      <c r="G15" s="7">
        <v>2321</v>
      </c>
      <c r="H15" s="37">
        <f t="shared" si="3"/>
        <v>49431653.758061484</v>
      </c>
      <c r="I15" s="37">
        <f t="shared" si="4"/>
        <v>30690001.706118636</v>
      </c>
      <c r="J15" s="8"/>
      <c r="K15" s="8"/>
    </row>
    <row r="16" spans="1:11" x14ac:dyDescent="0.3">
      <c r="A16" s="1" t="s">
        <v>15</v>
      </c>
      <c r="B16" s="5">
        <f t="shared" si="1"/>
        <v>58343744143.94735</v>
      </c>
      <c r="C16" s="6">
        <v>11292758135.804281</v>
      </c>
      <c r="D16" s="6">
        <v>47050986008.143066</v>
      </c>
      <c r="E16" s="5">
        <f t="shared" si="2"/>
        <v>2139</v>
      </c>
      <c r="F16" s="7">
        <v>161</v>
      </c>
      <c r="G16" s="7">
        <v>1978</v>
      </c>
      <c r="H16" s="37">
        <f t="shared" si="3"/>
        <v>70141354.880771935</v>
      </c>
      <c r="I16" s="37">
        <f t="shared" si="4"/>
        <v>23787151.672468688</v>
      </c>
      <c r="J16" s="8"/>
      <c r="K16" s="8"/>
    </row>
    <row r="17" spans="1:9" x14ac:dyDescent="0.3">
      <c r="A17" s="1" t="s">
        <v>16</v>
      </c>
      <c r="B17" s="5">
        <f t="shared" si="1"/>
        <v>68057618372.898232</v>
      </c>
      <c r="C17" s="6">
        <v>9181653955.5925903</v>
      </c>
      <c r="D17" s="6">
        <v>58875964417.305641</v>
      </c>
      <c r="E17" s="5">
        <f t="shared" si="2"/>
        <v>3017</v>
      </c>
      <c r="F17" s="7">
        <v>106</v>
      </c>
      <c r="G17" s="7">
        <v>2911</v>
      </c>
      <c r="H17" s="37">
        <f t="shared" si="3"/>
        <v>86619376.939552739</v>
      </c>
      <c r="I17" s="37">
        <f t="shared" si="4"/>
        <v>20225339.889146563</v>
      </c>
    </row>
    <row r="18" spans="1:9" x14ac:dyDescent="0.3">
      <c r="A18" s="1" t="s">
        <v>17</v>
      </c>
      <c r="B18" s="5">
        <f t="shared" si="1"/>
        <v>45799696310.256126</v>
      </c>
      <c r="C18" s="6">
        <v>9260739015.3899918</v>
      </c>
      <c r="D18" s="6">
        <v>36538957294.866135</v>
      </c>
      <c r="E18" s="5">
        <f t="shared" si="2"/>
        <v>2446</v>
      </c>
      <c r="F18" s="7">
        <v>183</v>
      </c>
      <c r="G18" s="7">
        <v>2263</v>
      </c>
      <c r="H18" s="37">
        <f t="shared" si="3"/>
        <v>50605131.231639296</v>
      </c>
      <c r="I18" s="37">
        <f t="shared" si="4"/>
        <v>16146247.147532538</v>
      </c>
    </row>
    <row r="19" spans="1:9" x14ac:dyDescent="0.3">
      <c r="A19" s="9" t="s">
        <v>18</v>
      </c>
      <c r="B19" s="13">
        <f t="shared" si="1"/>
        <v>66895580485.185051</v>
      </c>
      <c r="C19" s="10">
        <v>14493504467.189196</v>
      </c>
      <c r="D19" s="10">
        <v>52402076017.995857</v>
      </c>
      <c r="E19" s="13">
        <f t="shared" si="2"/>
        <v>2761</v>
      </c>
      <c r="F19" s="11">
        <v>215</v>
      </c>
      <c r="G19" s="11">
        <v>2546</v>
      </c>
      <c r="H19" s="38">
        <f t="shared" si="3"/>
        <v>67411648.684600905</v>
      </c>
      <c r="I19" s="38">
        <f t="shared" si="4"/>
        <v>20582119.410053361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pageSetup orientation="portrait" r:id="rId1"/>
  <ignoredErrors>
    <ignoredError sqref="E7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showGridLines="0" workbookViewId="0">
      <selection activeCell="G24" sqref="G23:G24"/>
    </sheetView>
  </sheetViews>
  <sheetFormatPr baseColWidth="10" defaultColWidth="11.44140625" defaultRowHeight="14.4" x14ac:dyDescent="0.3"/>
  <cols>
    <col min="1" max="1" width="11.44140625" style="2"/>
    <col min="2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17.25" customHeight="1" x14ac:dyDescent="0.3"/>
    <row r="2" spans="1:11" x14ac:dyDescent="0.3">
      <c r="A2" s="1" t="s">
        <v>31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4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6546868167349.4482</v>
      </c>
      <c r="C7" s="5">
        <f>SUM(C8:C19)</f>
        <v>646843249002.55676</v>
      </c>
      <c r="D7" s="5">
        <f>SUM(D8:D19)</f>
        <v>5900024918346.8916</v>
      </c>
      <c r="E7" s="5">
        <f>F7+G7</f>
        <v>345105</v>
      </c>
      <c r="F7" s="5">
        <f>SUM(F8:F19)</f>
        <v>7203</v>
      </c>
      <c r="G7" s="5">
        <f t="shared" ref="G7" si="0">SUM(G8:G19)</f>
        <v>337902</v>
      </c>
      <c r="H7" s="39">
        <f>C7/F7</f>
        <v>89801922.67146422</v>
      </c>
      <c r="I7" s="39">
        <f>D7/G7</f>
        <v>17460757.611221276</v>
      </c>
    </row>
    <row r="8" spans="1:11" x14ac:dyDescent="0.3">
      <c r="A8" s="1" t="s">
        <v>7</v>
      </c>
      <c r="B8" s="5">
        <f t="shared" ref="B8:B19" si="1">C8+D8</f>
        <v>453412482160.90271</v>
      </c>
      <c r="C8" s="6">
        <v>22266325883.04319</v>
      </c>
      <c r="D8" s="6">
        <v>431146156277.8595</v>
      </c>
      <c r="E8" s="5">
        <f t="shared" ref="E8:E19" si="2">F8+G8</f>
        <v>24938</v>
      </c>
      <c r="F8" s="7">
        <v>891</v>
      </c>
      <c r="G8" s="7">
        <v>24047</v>
      </c>
      <c r="H8" s="40">
        <f t="shared" ref="H8:H19" si="3">C8/F8</f>
        <v>24990264.739666879</v>
      </c>
      <c r="I8" s="40">
        <f t="shared" ref="I8:I19" si="4">D8/G8</f>
        <v>17929311.609675199</v>
      </c>
      <c r="J8" s="8"/>
      <c r="K8" s="8"/>
    </row>
    <row r="9" spans="1:11" x14ac:dyDescent="0.3">
      <c r="A9" s="1" t="s">
        <v>8</v>
      </c>
      <c r="B9" s="5">
        <f>C9+D9</f>
        <v>420762741255.8728</v>
      </c>
      <c r="C9" s="6">
        <v>37933415285.272522</v>
      </c>
      <c r="D9" s="6">
        <v>382829325970.60028</v>
      </c>
      <c r="E9" s="5">
        <f t="shared" si="2"/>
        <v>26211</v>
      </c>
      <c r="F9" s="7">
        <v>796</v>
      </c>
      <c r="G9" s="7">
        <v>25415</v>
      </c>
      <c r="H9" s="40">
        <f t="shared" si="3"/>
        <v>47655044.328231812</v>
      </c>
      <c r="I9" s="40">
        <f t="shared" si="4"/>
        <v>15063125.161148939</v>
      </c>
      <c r="J9" s="8"/>
      <c r="K9" s="8"/>
    </row>
    <row r="10" spans="1:11" x14ac:dyDescent="0.3">
      <c r="A10" s="1" t="s">
        <v>9</v>
      </c>
      <c r="B10" s="5">
        <f t="shared" si="1"/>
        <v>486114525653.57898</v>
      </c>
      <c r="C10" s="6">
        <v>87452488923.341614</v>
      </c>
      <c r="D10" s="6">
        <v>398662036730.23737</v>
      </c>
      <c r="E10" s="5">
        <f t="shared" si="2"/>
        <v>31039</v>
      </c>
      <c r="F10" s="7">
        <v>929</v>
      </c>
      <c r="G10" s="7">
        <v>30110</v>
      </c>
      <c r="H10" s="40">
        <f t="shared" si="3"/>
        <v>94136155.999291301</v>
      </c>
      <c r="I10" s="40">
        <f t="shared" si="4"/>
        <v>13240187.204591079</v>
      </c>
      <c r="J10" s="8"/>
      <c r="K10" s="8"/>
    </row>
    <row r="11" spans="1:11" x14ac:dyDescent="0.3">
      <c r="A11" s="1" t="s">
        <v>10</v>
      </c>
      <c r="B11" s="5">
        <f t="shared" si="1"/>
        <v>317640941708.74329</v>
      </c>
      <c r="C11" s="6">
        <v>22467343152.948299</v>
      </c>
      <c r="D11" s="6">
        <v>295173598555.79498</v>
      </c>
      <c r="E11" s="5">
        <f t="shared" si="2"/>
        <v>24495</v>
      </c>
      <c r="F11" s="7">
        <v>517</v>
      </c>
      <c r="G11" s="7">
        <v>23978</v>
      </c>
      <c r="H11" s="40">
        <f t="shared" si="3"/>
        <v>43457143.429300383</v>
      </c>
      <c r="I11" s="40">
        <f t="shared" si="4"/>
        <v>12310184.275410583</v>
      </c>
      <c r="J11" s="8"/>
      <c r="K11" s="8"/>
    </row>
    <row r="12" spans="1:11" x14ac:dyDescent="0.3">
      <c r="A12" s="1" t="s">
        <v>11</v>
      </c>
      <c r="B12" s="5">
        <f t="shared" si="1"/>
        <v>558275618723.68384</v>
      </c>
      <c r="C12" s="6">
        <v>82850646539.073196</v>
      </c>
      <c r="D12" s="6">
        <v>475424972184.61066</v>
      </c>
      <c r="E12" s="5">
        <f t="shared" si="2"/>
        <v>25725</v>
      </c>
      <c r="F12" s="7">
        <v>526</v>
      </c>
      <c r="G12" s="7">
        <v>25199</v>
      </c>
      <c r="H12" s="40">
        <f t="shared" si="3"/>
        <v>157510734.86515817</v>
      </c>
      <c r="I12" s="40">
        <f t="shared" si="4"/>
        <v>18866819.00808011</v>
      </c>
      <c r="J12" s="8"/>
      <c r="K12" s="8"/>
    </row>
    <row r="13" spans="1:11" x14ac:dyDescent="0.3">
      <c r="A13" s="1" t="s">
        <v>12</v>
      </c>
      <c r="B13" s="5">
        <f t="shared" si="1"/>
        <v>675701222518.06677</v>
      </c>
      <c r="C13" s="6">
        <v>74667472889.091949</v>
      </c>
      <c r="D13" s="6">
        <v>601033749628.97485</v>
      </c>
      <c r="E13" s="5">
        <f t="shared" si="2"/>
        <v>25869</v>
      </c>
      <c r="F13" s="7">
        <v>581</v>
      </c>
      <c r="G13" s="7">
        <v>25288</v>
      </c>
      <c r="H13" s="40">
        <f t="shared" si="3"/>
        <v>128515443.87107047</v>
      </c>
      <c r="I13" s="40">
        <f t="shared" si="4"/>
        <v>23767547.834110048</v>
      </c>
      <c r="J13" s="8"/>
      <c r="K13" s="8"/>
    </row>
    <row r="14" spans="1:11" x14ac:dyDescent="0.3">
      <c r="A14" s="1" t="s">
        <v>13</v>
      </c>
      <c r="B14" s="5">
        <f t="shared" si="1"/>
        <v>475121556738.82794</v>
      </c>
      <c r="C14" s="6">
        <v>36568347109.491989</v>
      </c>
      <c r="D14" s="6">
        <v>438553209629.33594</v>
      </c>
      <c r="E14" s="5">
        <f t="shared" si="2"/>
        <v>27710</v>
      </c>
      <c r="F14" s="7">
        <v>519</v>
      </c>
      <c r="G14" s="7">
        <v>27191</v>
      </c>
      <c r="H14" s="40">
        <f t="shared" si="3"/>
        <v>70459242.985533699</v>
      </c>
      <c r="I14" s="40">
        <f t="shared" si="4"/>
        <v>16128616.440341875</v>
      </c>
      <c r="J14" s="8"/>
      <c r="K14" s="8"/>
    </row>
    <row r="15" spans="1:11" x14ac:dyDescent="0.3">
      <c r="A15" s="1" t="s">
        <v>14</v>
      </c>
      <c r="B15" s="5">
        <f t="shared" si="1"/>
        <v>491519629397.6582</v>
      </c>
      <c r="C15" s="6">
        <v>39372489574.999046</v>
      </c>
      <c r="D15" s="6">
        <v>452147139822.65918</v>
      </c>
      <c r="E15" s="5">
        <f t="shared" si="2"/>
        <v>31473</v>
      </c>
      <c r="F15" s="7">
        <v>483</v>
      </c>
      <c r="G15" s="7">
        <v>30990</v>
      </c>
      <c r="H15" s="40">
        <f t="shared" si="3"/>
        <v>81516541.563145027</v>
      </c>
      <c r="I15" s="40">
        <f t="shared" si="4"/>
        <v>14590098.090437533</v>
      </c>
      <c r="J15" s="8"/>
      <c r="K15" s="8"/>
    </row>
    <row r="16" spans="1:11" x14ac:dyDescent="0.3">
      <c r="A16" s="1" t="s">
        <v>15</v>
      </c>
      <c r="B16" s="5">
        <f t="shared" si="1"/>
        <v>534426182625.35852</v>
      </c>
      <c r="C16" s="6">
        <v>24678153193.610329</v>
      </c>
      <c r="D16" s="6">
        <v>509748029431.74817</v>
      </c>
      <c r="E16" s="5">
        <f t="shared" si="2"/>
        <v>31136</v>
      </c>
      <c r="F16" s="7">
        <v>365</v>
      </c>
      <c r="G16" s="7">
        <v>30771</v>
      </c>
      <c r="H16" s="40">
        <f t="shared" si="3"/>
        <v>67611378.612631038</v>
      </c>
      <c r="I16" s="40">
        <f t="shared" si="4"/>
        <v>16565858.419672685</v>
      </c>
      <c r="J16" s="8"/>
      <c r="K16" s="8"/>
    </row>
    <row r="17" spans="1:9" x14ac:dyDescent="0.3">
      <c r="A17" s="1" t="s">
        <v>16</v>
      </c>
      <c r="B17" s="5">
        <f t="shared" si="1"/>
        <v>679064908680.35889</v>
      </c>
      <c r="C17" s="6">
        <v>78939282217.799881</v>
      </c>
      <c r="D17" s="6">
        <v>600125626462.55896</v>
      </c>
      <c r="E17" s="5">
        <f t="shared" si="2"/>
        <v>32537</v>
      </c>
      <c r="F17" s="7">
        <v>538</v>
      </c>
      <c r="G17" s="7">
        <v>31999</v>
      </c>
      <c r="H17" s="40">
        <f t="shared" si="3"/>
        <v>146727290.36765778</v>
      </c>
      <c r="I17" s="40">
        <f t="shared" si="4"/>
        <v>18754511.905452013</v>
      </c>
    </row>
    <row r="18" spans="1:9" x14ac:dyDescent="0.3">
      <c r="A18" s="1" t="s">
        <v>17</v>
      </c>
      <c r="B18" s="5">
        <f t="shared" si="1"/>
        <v>929084073344.12915</v>
      </c>
      <c r="C18" s="6">
        <v>60474876039.812286</v>
      </c>
      <c r="D18" s="6">
        <v>868609197304.31689</v>
      </c>
      <c r="E18" s="5">
        <f t="shared" si="2"/>
        <v>35775</v>
      </c>
      <c r="F18" s="7">
        <v>534</v>
      </c>
      <c r="G18" s="7">
        <v>35241</v>
      </c>
      <c r="H18" s="40">
        <f t="shared" si="3"/>
        <v>113248831.535229</v>
      </c>
      <c r="I18" s="40">
        <f t="shared" si="4"/>
        <v>24647688.695108451</v>
      </c>
    </row>
    <row r="19" spans="1:9" x14ac:dyDescent="0.3">
      <c r="A19" s="9" t="s">
        <v>18</v>
      </c>
      <c r="B19" s="13">
        <f t="shared" si="1"/>
        <v>525744284542.2688</v>
      </c>
      <c r="C19" s="10">
        <v>79172408194.07251</v>
      </c>
      <c r="D19" s="10">
        <v>446571876348.19629</v>
      </c>
      <c r="E19" s="13">
        <f t="shared" si="2"/>
        <v>28197</v>
      </c>
      <c r="F19" s="11">
        <v>524</v>
      </c>
      <c r="G19" s="11">
        <v>27673</v>
      </c>
      <c r="H19" s="38">
        <f t="shared" si="3"/>
        <v>151092382.04975671</v>
      </c>
      <c r="I19" s="38">
        <f t="shared" si="4"/>
        <v>16137458.040262938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35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showGridLines="0" workbookViewId="0">
      <pane xSplit="1" topLeftCell="B1" activePane="topRight" state="frozen"/>
      <selection pane="topRight" activeCell="G24" sqref="G24"/>
    </sheetView>
  </sheetViews>
  <sheetFormatPr baseColWidth="10" defaultColWidth="11.44140625" defaultRowHeight="14.4" x14ac:dyDescent="0.3"/>
  <cols>
    <col min="1" max="1" width="11.44140625" style="2"/>
    <col min="2" max="2" width="19.6640625" style="2" bestFit="1" customWidth="1"/>
    <col min="3" max="3" width="18.33203125" style="2" customWidth="1"/>
    <col min="4" max="4" width="19.6640625" style="2" customWidth="1"/>
    <col min="5" max="5" width="16.44140625" style="2" customWidth="1"/>
    <col min="6" max="6" width="14.44140625" style="2" bestFit="1" customWidth="1"/>
    <col min="7" max="7" width="18.554687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21" customHeight="1" x14ac:dyDescent="0.3">
      <c r="G1" s="2" t="s">
        <v>21</v>
      </c>
    </row>
    <row r="2" spans="1:11" x14ac:dyDescent="0.3">
      <c r="A2" s="1" t="s">
        <v>32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4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6" t="s">
        <v>38</v>
      </c>
      <c r="I5" s="46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10096141675835.547</v>
      </c>
      <c r="C7" s="5">
        <f>SUM(C8:C19)</f>
        <v>796678979928.83008</v>
      </c>
      <c r="D7" s="5">
        <f>SUM(D8:D19)</f>
        <v>9299462695906.7168</v>
      </c>
      <c r="E7" s="5">
        <f>F7+G7</f>
        <v>504531</v>
      </c>
      <c r="F7" s="5">
        <f>SUM(F8:F19)</f>
        <v>12590</v>
      </c>
      <c r="G7" s="5">
        <f t="shared" ref="G7" si="0">SUM(G8:G19)</f>
        <v>491941</v>
      </c>
      <c r="H7" s="39">
        <f>C7/F7</f>
        <v>63278711.670280389</v>
      </c>
      <c r="I7" s="39">
        <f>D7/G7</f>
        <v>18903613.83968142</v>
      </c>
      <c r="J7" s="8"/>
    </row>
    <row r="8" spans="1:11" x14ac:dyDescent="0.3">
      <c r="A8" s="1" t="s">
        <v>7</v>
      </c>
      <c r="B8" s="5">
        <f t="shared" ref="B8:B19" si="1">C8+D8</f>
        <v>601080976494.27429</v>
      </c>
      <c r="C8" s="6">
        <v>19383908262.34798</v>
      </c>
      <c r="D8" s="6">
        <v>581697068231.92627</v>
      </c>
      <c r="E8" s="5">
        <f>F8+G8</f>
        <v>34214</v>
      </c>
      <c r="F8" s="7">
        <v>342</v>
      </c>
      <c r="G8" s="7">
        <v>33872</v>
      </c>
      <c r="H8" s="40">
        <f t="shared" ref="H8:H19" si="2">C8/F8</f>
        <v>56678094.334350817</v>
      </c>
      <c r="I8" s="40">
        <f t="shared" ref="I8:I19" si="3">D8/G8</f>
        <v>17173390.063531127</v>
      </c>
      <c r="J8" s="8"/>
      <c r="K8" s="8"/>
    </row>
    <row r="9" spans="1:11" x14ac:dyDescent="0.3">
      <c r="A9" s="1" t="s">
        <v>8</v>
      </c>
      <c r="B9" s="5">
        <f t="shared" si="1"/>
        <v>805597028294.69836</v>
      </c>
      <c r="C9" s="6">
        <v>68526185556.210083</v>
      </c>
      <c r="D9" s="6">
        <v>737070842738.48828</v>
      </c>
      <c r="E9" s="5">
        <f t="shared" ref="E9:E19" si="4">F9+G9</f>
        <v>35830</v>
      </c>
      <c r="F9" s="7">
        <v>550</v>
      </c>
      <c r="G9" s="7">
        <v>35280</v>
      </c>
      <c r="H9" s="40">
        <f t="shared" si="2"/>
        <v>124593064.6476547</v>
      </c>
      <c r="I9" s="40">
        <f t="shared" si="3"/>
        <v>20892030.68986645</v>
      </c>
      <c r="J9" s="8"/>
      <c r="K9" s="8"/>
    </row>
    <row r="10" spans="1:11" x14ac:dyDescent="0.3">
      <c r="A10" s="1" t="s">
        <v>9</v>
      </c>
      <c r="B10" s="5">
        <f t="shared" si="1"/>
        <v>884992669751.54822</v>
      </c>
      <c r="C10" s="6">
        <v>70215266443.38736</v>
      </c>
      <c r="D10" s="6">
        <v>814777403308.16089</v>
      </c>
      <c r="E10" s="5">
        <f t="shared" si="4"/>
        <v>37686</v>
      </c>
      <c r="F10" s="7">
        <v>723</v>
      </c>
      <c r="G10" s="7">
        <v>36963</v>
      </c>
      <c r="H10" s="40">
        <f t="shared" si="2"/>
        <v>97116551.097354576</v>
      </c>
      <c r="I10" s="40">
        <f t="shared" si="3"/>
        <v>22043053.954174738</v>
      </c>
      <c r="J10" s="8"/>
      <c r="K10" s="8"/>
    </row>
    <row r="11" spans="1:11" x14ac:dyDescent="0.3">
      <c r="A11" s="1" t="s">
        <v>10</v>
      </c>
      <c r="B11" s="5">
        <f t="shared" si="1"/>
        <v>554054883236.90381</v>
      </c>
      <c r="C11" s="6">
        <v>27139332847.166733</v>
      </c>
      <c r="D11" s="6">
        <v>526915550389.73706</v>
      </c>
      <c r="E11" s="5">
        <f t="shared" si="4"/>
        <v>37164</v>
      </c>
      <c r="F11" s="7">
        <v>528</v>
      </c>
      <c r="G11" s="7">
        <v>36636</v>
      </c>
      <c r="H11" s="40">
        <f t="shared" si="2"/>
        <v>51400251.60448245</v>
      </c>
      <c r="I11" s="40">
        <f t="shared" si="3"/>
        <v>14382453.062281283</v>
      </c>
      <c r="J11" s="8"/>
      <c r="K11" s="8"/>
    </row>
    <row r="12" spans="1:11" x14ac:dyDescent="0.3">
      <c r="A12" s="1" t="s">
        <v>11</v>
      </c>
      <c r="B12" s="5">
        <f t="shared" si="1"/>
        <v>478520817028.70819</v>
      </c>
      <c r="C12" s="6">
        <v>19606905609.966988</v>
      </c>
      <c r="D12" s="6">
        <v>458913911418.74121</v>
      </c>
      <c r="E12" s="5">
        <f t="shared" si="4"/>
        <v>41650</v>
      </c>
      <c r="F12" s="7">
        <v>667</v>
      </c>
      <c r="G12" s="7">
        <v>40983</v>
      </c>
      <c r="H12" s="40">
        <f t="shared" si="2"/>
        <v>29395660.584658153</v>
      </c>
      <c r="I12" s="40">
        <f t="shared" si="3"/>
        <v>11197665.164061714</v>
      </c>
      <c r="J12" s="8"/>
      <c r="K12" s="8"/>
    </row>
    <row r="13" spans="1:11" x14ac:dyDescent="0.3">
      <c r="A13" s="1" t="s">
        <v>12</v>
      </c>
      <c r="B13" s="5">
        <f t="shared" si="1"/>
        <v>634818374841.25269</v>
      </c>
      <c r="C13" s="6">
        <v>34796464303.581055</v>
      </c>
      <c r="D13" s="6">
        <v>600021910537.67163</v>
      </c>
      <c r="E13" s="5">
        <f t="shared" si="4"/>
        <v>41763</v>
      </c>
      <c r="F13" s="19">
        <v>427</v>
      </c>
      <c r="G13" s="7">
        <v>41336</v>
      </c>
      <c r="H13" s="40">
        <f t="shared" si="2"/>
        <v>81490548.720330343</v>
      </c>
      <c r="I13" s="40">
        <f t="shared" si="3"/>
        <v>14515722.627677366</v>
      </c>
      <c r="J13" s="8"/>
      <c r="K13" s="8"/>
    </row>
    <row r="14" spans="1:11" x14ac:dyDescent="0.3">
      <c r="A14" s="1" t="s">
        <v>13</v>
      </c>
      <c r="B14" s="5">
        <f t="shared" si="1"/>
        <v>705229874857.00684</v>
      </c>
      <c r="C14" s="6">
        <v>70883196798.644241</v>
      </c>
      <c r="D14" s="6">
        <v>634346678058.36255</v>
      </c>
      <c r="E14" s="5">
        <f t="shared" si="4"/>
        <v>40921</v>
      </c>
      <c r="F14" s="7">
        <v>475</v>
      </c>
      <c r="G14" s="7">
        <v>40446</v>
      </c>
      <c r="H14" s="40">
        <f t="shared" si="2"/>
        <v>149227782.73398787</v>
      </c>
      <c r="I14" s="40">
        <f t="shared" si="3"/>
        <v>15683792.663263673</v>
      </c>
      <c r="J14" s="8"/>
      <c r="K14" s="8"/>
    </row>
    <row r="15" spans="1:11" x14ac:dyDescent="0.3">
      <c r="A15" s="1" t="s">
        <v>14</v>
      </c>
      <c r="B15" s="5">
        <f t="shared" si="1"/>
        <v>684481572163.75903</v>
      </c>
      <c r="C15" s="6">
        <v>56326845290.314186</v>
      </c>
      <c r="D15" s="6">
        <v>628154726873.44482</v>
      </c>
      <c r="E15" s="5">
        <f t="shared" si="4"/>
        <v>52077</v>
      </c>
      <c r="F15" s="19">
        <v>4586</v>
      </c>
      <c r="G15" s="7">
        <v>47491</v>
      </c>
      <c r="H15" s="40">
        <f t="shared" si="2"/>
        <v>12282347.424839552</v>
      </c>
      <c r="I15" s="40">
        <f t="shared" si="3"/>
        <v>13226816.173031623</v>
      </c>
      <c r="J15" s="8"/>
      <c r="K15" s="8"/>
    </row>
    <row r="16" spans="1:11" x14ac:dyDescent="0.3">
      <c r="A16" s="1" t="s">
        <v>15</v>
      </c>
      <c r="B16" s="5">
        <f t="shared" si="1"/>
        <v>1058536735985.2401</v>
      </c>
      <c r="C16" s="6">
        <v>49713226279.100082</v>
      </c>
      <c r="D16" s="6">
        <v>1008823509706.14</v>
      </c>
      <c r="E16" s="5">
        <f t="shared" si="4"/>
        <v>44687</v>
      </c>
      <c r="F16" s="7">
        <v>1226</v>
      </c>
      <c r="G16" s="7">
        <v>43461</v>
      </c>
      <c r="H16" s="40">
        <f t="shared" si="2"/>
        <v>40549124.208075106</v>
      </c>
      <c r="I16" s="40">
        <f t="shared" si="3"/>
        <v>23212155.949153036</v>
      </c>
      <c r="J16" s="8"/>
      <c r="K16" s="8"/>
    </row>
    <row r="17" spans="1:9" x14ac:dyDescent="0.3">
      <c r="A17" s="1" t="s">
        <v>16</v>
      </c>
      <c r="B17" s="5">
        <f t="shared" si="1"/>
        <v>1073804794940.1857</v>
      </c>
      <c r="C17" s="6">
        <v>85419364360.374054</v>
      </c>
      <c r="D17" s="6">
        <v>988385430579.81165</v>
      </c>
      <c r="E17" s="5">
        <f t="shared" si="4"/>
        <v>47556</v>
      </c>
      <c r="F17" s="7">
        <v>1470</v>
      </c>
      <c r="G17" s="7">
        <v>46086</v>
      </c>
      <c r="H17" s="40">
        <f t="shared" si="2"/>
        <v>58108411.129506156</v>
      </c>
      <c r="I17" s="40">
        <f t="shared" si="3"/>
        <v>21446544.082363661</v>
      </c>
    </row>
    <row r="18" spans="1:9" x14ac:dyDescent="0.3">
      <c r="A18" s="1" t="s">
        <v>17</v>
      </c>
      <c r="B18" s="5">
        <f t="shared" si="1"/>
        <v>1250166570041.8728</v>
      </c>
      <c r="C18" s="14">
        <v>152385203659.35168</v>
      </c>
      <c r="D18" s="14">
        <v>1097781366382.5211</v>
      </c>
      <c r="E18" s="5">
        <f t="shared" si="4"/>
        <v>45770</v>
      </c>
      <c r="F18" s="7">
        <v>757</v>
      </c>
      <c r="G18" s="7">
        <v>45013</v>
      </c>
      <c r="H18" s="40">
        <f t="shared" si="2"/>
        <v>201301457.93837738</v>
      </c>
      <c r="I18" s="40">
        <f t="shared" si="3"/>
        <v>24388096.025204301</v>
      </c>
    </row>
    <row r="19" spans="1:9" x14ac:dyDescent="0.3">
      <c r="A19" s="9" t="s">
        <v>18</v>
      </c>
      <c r="B19" s="13">
        <f t="shared" si="1"/>
        <v>1364857378200.0964</v>
      </c>
      <c r="C19" s="10">
        <v>142283080518.38559</v>
      </c>
      <c r="D19" s="10">
        <v>1222574297681.7109</v>
      </c>
      <c r="E19" s="13">
        <f t="shared" si="4"/>
        <v>45213</v>
      </c>
      <c r="F19" s="11">
        <v>839</v>
      </c>
      <c r="G19" s="11">
        <v>44374</v>
      </c>
      <c r="H19" s="38">
        <f t="shared" si="2"/>
        <v>169586508.36517948</v>
      </c>
      <c r="I19" s="38">
        <f t="shared" si="3"/>
        <v>27551590.969525192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25"/>
      <c r="C21" s="25"/>
      <c r="D21" s="25"/>
      <c r="E21" s="25"/>
      <c r="F21" s="25"/>
      <c r="G21" s="25"/>
    </row>
    <row r="22" spans="1:9" x14ac:dyDescent="0.3">
      <c r="A22" s="12" t="s">
        <v>34</v>
      </c>
      <c r="B22" s="25"/>
    </row>
    <row r="23" spans="1:9" x14ac:dyDescent="0.3">
      <c r="B23" s="25"/>
    </row>
    <row r="24" spans="1:9" x14ac:dyDescent="0.3">
      <c r="B24" s="25"/>
    </row>
    <row r="25" spans="1:9" x14ac:dyDescent="0.3">
      <c r="B25" s="25"/>
    </row>
    <row r="26" spans="1:9" x14ac:dyDescent="0.3">
      <c r="B26" s="25"/>
    </row>
    <row r="27" spans="1:9" x14ac:dyDescent="0.3">
      <c r="B27" s="25"/>
    </row>
    <row r="28" spans="1:9" x14ac:dyDescent="0.3">
      <c r="B28" s="25"/>
    </row>
    <row r="29" spans="1:9" x14ac:dyDescent="0.3">
      <c r="B29" s="25"/>
    </row>
    <row r="30" spans="1:9" x14ac:dyDescent="0.3">
      <c r="B30" s="25"/>
    </row>
    <row r="31" spans="1:9" x14ac:dyDescent="0.3">
      <c r="B31" s="25"/>
    </row>
    <row r="32" spans="1:9" x14ac:dyDescent="0.3">
      <c r="B32" s="25"/>
    </row>
    <row r="33" spans="2:2" x14ac:dyDescent="0.3">
      <c r="B33" s="25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pageSetup orientation="portrait" r:id="rId1"/>
  <ignoredErrors>
    <ignoredError sqref="E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7"/>
  <sheetViews>
    <sheetView showGridLines="0" workbookViewId="0">
      <pane xSplit="1" topLeftCell="B1" activePane="topRight" state="frozen"/>
      <selection pane="topRight" activeCell="B14" sqref="B14"/>
    </sheetView>
  </sheetViews>
  <sheetFormatPr baseColWidth="10" defaultColWidth="11.44140625" defaultRowHeight="14.4" x14ac:dyDescent="0.3"/>
  <cols>
    <col min="1" max="1" width="11.44140625" style="2"/>
    <col min="2" max="2" width="22.109375" style="2" bestFit="1" customWidth="1"/>
    <col min="3" max="3" width="20.44140625" style="2" bestFit="1" customWidth="1"/>
    <col min="4" max="4" width="22.88671875" style="2" bestFit="1" customWidth="1"/>
    <col min="5" max="5" width="16.44140625" style="2" customWidth="1"/>
    <col min="6" max="6" width="14.44140625" style="2" bestFit="1" customWidth="1"/>
    <col min="7" max="7" width="18.5546875" style="2" bestFit="1" customWidth="1"/>
    <col min="8" max="8" width="15.33203125" style="2" bestFit="1" customWidth="1"/>
    <col min="9" max="9" width="13.44140625" style="2" bestFit="1" customWidth="1"/>
    <col min="10" max="16384" width="11.44140625" style="2"/>
  </cols>
  <sheetData>
    <row r="1" spans="1:9" ht="21" customHeight="1" x14ac:dyDescent="0.3">
      <c r="A1" s="15"/>
      <c r="B1" s="15"/>
      <c r="C1" s="15"/>
      <c r="D1" s="15"/>
      <c r="E1" s="15"/>
      <c r="F1" s="15"/>
      <c r="G1" s="15" t="s">
        <v>21</v>
      </c>
      <c r="H1" s="15"/>
      <c r="I1" s="15"/>
    </row>
    <row r="2" spans="1:9" x14ac:dyDescent="0.3">
      <c r="A2" s="16" t="s">
        <v>44</v>
      </c>
      <c r="B2" s="16"/>
      <c r="C2" s="16"/>
      <c r="D2" s="16"/>
      <c r="E2" s="16"/>
      <c r="F2" s="16"/>
      <c r="G2" s="16"/>
      <c r="H2" s="15"/>
      <c r="I2" s="15"/>
    </row>
    <row r="3" spans="1:9" x14ac:dyDescent="0.3">
      <c r="A3" s="16" t="s">
        <v>0</v>
      </c>
      <c r="B3" s="16"/>
      <c r="C3" s="16"/>
      <c r="D3" s="16"/>
      <c r="E3" s="16"/>
      <c r="F3" s="16"/>
      <c r="G3" s="16"/>
      <c r="H3" s="15"/>
      <c r="I3" s="15"/>
    </row>
    <row r="4" spans="1:9" ht="4.5" customHeight="1" x14ac:dyDescent="0.3">
      <c r="A4" s="16"/>
      <c r="B4" s="16"/>
      <c r="C4" s="16"/>
      <c r="D4" s="16"/>
      <c r="E4" s="16"/>
      <c r="F4" s="16"/>
      <c r="G4" s="16"/>
      <c r="H4" s="15"/>
      <c r="I4" s="15"/>
    </row>
    <row r="5" spans="1:9" x14ac:dyDescent="0.3">
      <c r="A5" s="48" t="s">
        <v>1</v>
      </c>
      <c r="B5" s="50" t="s">
        <v>2</v>
      </c>
      <c r="C5" s="47" t="s">
        <v>3</v>
      </c>
      <c r="D5" s="47"/>
      <c r="E5" s="50" t="s">
        <v>33</v>
      </c>
      <c r="F5" s="47" t="s">
        <v>40</v>
      </c>
      <c r="G5" s="47"/>
      <c r="H5" s="47" t="s">
        <v>38</v>
      </c>
      <c r="I5" s="47"/>
    </row>
    <row r="6" spans="1:9" x14ac:dyDescent="0.3">
      <c r="A6" s="49"/>
      <c r="B6" s="51"/>
      <c r="C6" s="17" t="s">
        <v>4</v>
      </c>
      <c r="D6" s="17" t="s">
        <v>5</v>
      </c>
      <c r="E6" s="52"/>
      <c r="F6" s="17" t="s">
        <v>4</v>
      </c>
      <c r="G6" s="17" t="s">
        <v>5</v>
      </c>
      <c r="H6" s="17" t="s">
        <v>4</v>
      </c>
      <c r="I6" s="17" t="s">
        <v>5</v>
      </c>
    </row>
    <row r="7" spans="1:9" x14ac:dyDescent="0.3">
      <c r="A7" s="18" t="s">
        <v>6</v>
      </c>
      <c r="B7" s="28">
        <f>SUM(C7:D7)</f>
        <v>14291222834595.346</v>
      </c>
      <c r="C7" s="27">
        <f>SUM(C8:C19)</f>
        <v>1775414854468.9021</v>
      </c>
      <c r="D7" s="27">
        <f t="shared" ref="D7:G7" si="0">SUM(D8:D19)</f>
        <v>12515807980126.443</v>
      </c>
      <c r="E7" s="27">
        <f t="shared" si="0"/>
        <v>710061</v>
      </c>
      <c r="F7" s="27">
        <f t="shared" si="0"/>
        <v>11594</v>
      </c>
      <c r="G7" s="27">
        <f t="shared" si="0"/>
        <v>698467</v>
      </c>
      <c r="H7" s="36">
        <f>C7/F7</f>
        <v>153132211.01163551</v>
      </c>
      <c r="I7" s="36">
        <f>D7/G7</f>
        <v>17918968.22631054</v>
      </c>
    </row>
    <row r="8" spans="1:9" x14ac:dyDescent="0.3">
      <c r="A8" s="26" t="s">
        <v>7</v>
      </c>
      <c r="B8" s="29">
        <f t="shared" ref="B8:B19" si="1">SUM(C8:D8)</f>
        <v>1131421219757.6323</v>
      </c>
      <c r="C8" s="21">
        <v>92653891980.090683</v>
      </c>
      <c r="D8" s="21">
        <v>1038767327777.5417</v>
      </c>
      <c r="E8" s="27">
        <f t="shared" ref="E8:E19" si="2">SUM(F8:G8)</f>
        <v>45516</v>
      </c>
      <c r="F8" s="21">
        <v>562</v>
      </c>
      <c r="G8" s="21">
        <v>44954</v>
      </c>
      <c r="H8" s="53">
        <f>C8/F8</f>
        <v>164864576.47702968</v>
      </c>
      <c r="I8" s="53">
        <f>D8/G8</f>
        <v>23107339.230714548</v>
      </c>
    </row>
    <row r="9" spans="1:9" x14ac:dyDescent="0.3">
      <c r="A9" s="26" t="s">
        <v>8</v>
      </c>
      <c r="B9" s="29">
        <f t="shared" si="1"/>
        <v>1025009234979.4366</v>
      </c>
      <c r="C9" s="21">
        <v>107127183040.62816</v>
      </c>
      <c r="D9" s="21">
        <v>917882051938.80847</v>
      </c>
      <c r="E9" s="27">
        <f t="shared" si="2"/>
        <v>51717</v>
      </c>
      <c r="F9" s="21">
        <v>967</v>
      </c>
      <c r="G9" s="21">
        <v>50750</v>
      </c>
      <c r="H9" s="53">
        <f t="shared" ref="H9:H19" si="3">C9/F9</f>
        <v>110783022.79279023</v>
      </c>
      <c r="I9" s="53">
        <f t="shared" ref="I9:I19" si="4">D9/G9</f>
        <v>18086345.851011004</v>
      </c>
    </row>
    <row r="10" spans="1:9" x14ac:dyDescent="0.3">
      <c r="A10" s="26" t="s">
        <v>9</v>
      </c>
      <c r="B10" s="29">
        <f t="shared" si="1"/>
        <v>1015231919598.4919</v>
      </c>
      <c r="C10" s="21">
        <v>150537838870.1308</v>
      </c>
      <c r="D10" s="21">
        <v>864694080728.36108</v>
      </c>
      <c r="E10" s="27">
        <f t="shared" si="2"/>
        <v>52713</v>
      </c>
      <c r="F10" s="21">
        <v>980</v>
      </c>
      <c r="G10" s="21">
        <v>51733</v>
      </c>
      <c r="H10" s="53">
        <f t="shared" si="3"/>
        <v>153610039.66339877</v>
      </c>
      <c r="I10" s="53">
        <f t="shared" si="4"/>
        <v>16714555.133635418</v>
      </c>
    </row>
    <row r="11" spans="1:9" x14ac:dyDescent="0.3">
      <c r="A11" s="26" t="s">
        <v>10</v>
      </c>
      <c r="B11" s="29">
        <f t="shared" si="1"/>
        <v>1090119249303.0208</v>
      </c>
      <c r="C11" s="21">
        <v>91282766752.834167</v>
      </c>
      <c r="D11" s="21">
        <v>998836482550.18652</v>
      </c>
      <c r="E11" s="27">
        <f t="shared" si="2"/>
        <v>56837</v>
      </c>
      <c r="F11" s="21">
        <v>908</v>
      </c>
      <c r="G11" s="21">
        <v>55929</v>
      </c>
      <c r="H11" s="53">
        <f t="shared" si="3"/>
        <v>100531681.44585261</v>
      </c>
      <c r="I11" s="53">
        <f t="shared" si="4"/>
        <v>17859008.431228638</v>
      </c>
    </row>
    <row r="12" spans="1:9" x14ac:dyDescent="0.3">
      <c r="A12" s="26" t="s">
        <v>11</v>
      </c>
      <c r="B12" s="29">
        <f t="shared" si="1"/>
        <v>1131853860683.8074</v>
      </c>
      <c r="C12" s="21">
        <v>120515474252.58644</v>
      </c>
      <c r="D12" s="21">
        <v>1011338386431.2209</v>
      </c>
      <c r="E12" s="27">
        <f t="shared" si="2"/>
        <v>63115</v>
      </c>
      <c r="F12" s="21">
        <v>1091</v>
      </c>
      <c r="G12" s="21">
        <v>62024</v>
      </c>
      <c r="H12" s="53">
        <f t="shared" si="3"/>
        <v>110463312.78880517</v>
      </c>
      <c r="I12" s="53">
        <f t="shared" si="4"/>
        <v>16305597.614330275</v>
      </c>
    </row>
    <row r="13" spans="1:9" x14ac:dyDescent="0.3">
      <c r="A13" s="26" t="s">
        <v>12</v>
      </c>
      <c r="B13" s="29">
        <f t="shared" si="1"/>
        <v>982622580844.03467</v>
      </c>
      <c r="C13" s="21">
        <v>200066290976.4585</v>
      </c>
      <c r="D13" s="21">
        <v>782556289867.57617</v>
      </c>
      <c r="E13" s="27">
        <f t="shared" si="2"/>
        <v>54032</v>
      </c>
      <c r="F13" s="21">
        <v>915</v>
      </c>
      <c r="G13" s="21">
        <v>53117</v>
      </c>
      <c r="H13" s="53">
        <f t="shared" si="3"/>
        <v>218651684.12727705</v>
      </c>
      <c r="I13" s="53">
        <f t="shared" si="4"/>
        <v>14732689.908458237</v>
      </c>
    </row>
    <row r="14" spans="1:9" x14ac:dyDescent="0.3">
      <c r="A14" s="26" t="s">
        <v>13</v>
      </c>
      <c r="B14" s="29">
        <f t="shared" si="1"/>
        <v>1233534175484.0864</v>
      </c>
      <c r="C14" s="21">
        <v>333484817095.57031</v>
      </c>
      <c r="D14" s="21">
        <v>900049358388.51611</v>
      </c>
      <c r="E14" s="27">
        <f t="shared" si="2"/>
        <v>62008</v>
      </c>
      <c r="F14" s="21">
        <v>1084</v>
      </c>
      <c r="G14" s="21">
        <v>60924</v>
      </c>
      <c r="H14" s="53">
        <f t="shared" si="3"/>
        <v>307642820.19886559</v>
      </c>
      <c r="I14" s="53">
        <f t="shared" si="4"/>
        <v>14773313.610211346</v>
      </c>
    </row>
    <row r="15" spans="1:9" x14ac:dyDescent="0.3">
      <c r="A15" s="26" t="s">
        <v>14</v>
      </c>
      <c r="B15" s="29">
        <f t="shared" si="1"/>
        <v>990256023044.42358</v>
      </c>
      <c r="C15" s="21">
        <v>125654307711.95294</v>
      </c>
      <c r="D15" s="21">
        <v>864601715332.4707</v>
      </c>
      <c r="E15" s="27">
        <f t="shared" si="2"/>
        <v>62692</v>
      </c>
      <c r="F15" s="21">
        <v>870</v>
      </c>
      <c r="G15" s="21">
        <v>61822</v>
      </c>
      <c r="H15" s="53">
        <f t="shared" si="3"/>
        <v>144430238.7493712</v>
      </c>
      <c r="I15" s="53">
        <f t="shared" si="4"/>
        <v>13985340.418175904</v>
      </c>
    </row>
    <row r="16" spans="1:9" x14ac:dyDescent="0.3">
      <c r="A16" s="26" t="s">
        <v>15</v>
      </c>
      <c r="B16" s="29">
        <f t="shared" si="1"/>
        <v>1448545158074.3618</v>
      </c>
      <c r="C16" s="21">
        <v>196672374887.35202</v>
      </c>
      <c r="D16" s="21">
        <v>1251872783187.0098</v>
      </c>
      <c r="E16" s="29">
        <f t="shared" si="2"/>
        <v>65174</v>
      </c>
      <c r="F16" s="21">
        <v>1393</v>
      </c>
      <c r="G16" s="21">
        <v>63781</v>
      </c>
      <c r="H16" s="53">
        <f t="shared" si="3"/>
        <v>141186198.77053267</v>
      </c>
      <c r="I16" s="53">
        <f t="shared" si="4"/>
        <v>19627675.690048914</v>
      </c>
    </row>
    <row r="17" spans="1:9" x14ac:dyDescent="0.3">
      <c r="A17" s="26" t="s">
        <v>16</v>
      </c>
      <c r="B17" s="29">
        <f t="shared" si="1"/>
        <v>1603490007615.9761</v>
      </c>
      <c r="C17" s="21">
        <v>143686438761.63098</v>
      </c>
      <c r="D17" s="21">
        <v>1459803568854.3452</v>
      </c>
      <c r="E17" s="29">
        <f t="shared" si="2"/>
        <v>69515</v>
      </c>
      <c r="F17" s="21">
        <v>1244</v>
      </c>
      <c r="G17" s="21">
        <v>68271</v>
      </c>
      <c r="H17" s="53">
        <f t="shared" si="3"/>
        <v>115503568.1363593</v>
      </c>
      <c r="I17" s="53">
        <f t="shared" si="4"/>
        <v>21382484.054054361</v>
      </c>
    </row>
    <row r="18" spans="1:9" x14ac:dyDescent="0.3">
      <c r="A18" s="26" t="s">
        <v>17</v>
      </c>
      <c r="B18" s="29">
        <f t="shared" si="1"/>
        <v>1550390042644.0837</v>
      </c>
      <c r="C18" s="21">
        <v>128530759755.73325</v>
      </c>
      <c r="D18" s="21">
        <v>1421859282888.3506</v>
      </c>
      <c r="E18" s="29">
        <f t="shared" si="2"/>
        <v>70073</v>
      </c>
      <c r="F18" s="21">
        <v>671</v>
      </c>
      <c r="G18" s="21">
        <v>69402</v>
      </c>
      <c r="H18" s="53">
        <f t="shared" si="3"/>
        <v>191551057.75817177</v>
      </c>
      <c r="I18" s="53">
        <f t="shared" si="4"/>
        <v>20487295.508607108</v>
      </c>
    </row>
    <row r="19" spans="1:9" x14ac:dyDescent="0.3">
      <c r="A19" s="22" t="s">
        <v>18</v>
      </c>
      <c r="B19" s="30">
        <f t="shared" si="1"/>
        <v>1088749362565.9902</v>
      </c>
      <c r="C19" s="23">
        <v>85202710383.933975</v>
      </c>
      <c r="D19" s="23">
        <v>1003546652182.0563</v>
      </c>
      <c r="E19" s="30">
        <f t="shared" si="2"/>
        <v>56669</v>
      </c>
      <c r="F19" s="23">
        <v>909</v>
      </c>
      <c r="G19" s="23">
        <v>55760</v>
      </c>
      <c r="H19" s="54">
        <f t="shared" si="3"/>
        <v>93732354.657793149</v>
      </c>
      <c r="I19" s="54">
        <f t="shared" si="4"/>
        <v>17997608.539850365</v>
      </c>
    </row>
    <row r="20" spans="1:9" s="33" customFormat="1" ht="10.199999999999999" x14ac:dyDescent="0.2">
      <c r="A20" s="12" t="s">
        <v>19</v>
      </c>
      <c r="B20" s="12"/>
      <c r="C20" s="32"/>
      <c r="D20" s="32"/>
      <c r="E20" s="32"/>
      <c r="F20" s="32"/>
      <c r="G20" s="32"/>
      <c r="H20" s="32"/>
      <c r="I20" s="32"/>
    </row>
    <row r="21" spans="1:9" x14ac:dyDescent="0.3">
      <c r="A21" s="12" t="s">
        <v>20</v>
      </c>
      <c r="B21" s="12"/>
      <c r="C21" s="15"/>
      <c r="D21" s="15"/>
      <c r="E21" s="15"/>
      <c r="F21" s="15"/>
      <c r="G21" s="15"/>
      <c r="H21" s="15"/>
      <c r="I21" s="15"/>
    </row>
    <row r="22" spans="1:9" x14ac:dyDescent="0.3">
      <c r="A22" s="12" t="s">
        <v>34</v>
      </c>
      <c r="B22" s="12"/>
      <c r="C22" s="15"/>
      <c r="D22" s="20"/>
      <c r="E22" s="15"/>
      <c r="F22" s="15"/>
      <c r="G22" s="15"/>
      <c r="H22" s="15"/>
      <c r="I22" s="15"/>
    </row>
    <row r="23" spans="1:9" x14ac:dyDescent="0.3">
      <c r="A23" s="34"/>
      <c r="B23" s="34"/>
      <c r="C23" s="34"/>
      <c r="D23" s="34"/>
      <c r="E23" s="34"/>
      <c r="F23" s="34"/>
      <c r="G23" s="34"/>
      <c r="H23" s="34"/>
      <c r="I23" s="34"/>
    </row>
    <row r="24" spans="1:9" x14ac:dyDescent="0.3">
      <c r="A24" s="34"/>
      <c r="B24" s="34"/>
      <c r="C24" s="34"/>
      <c r="D24" s="34"/>
      <c r="E24" s="34"/>
      <c r="F24" s="34"/>
      <c r="G24" s="34"/>
      <c r="H24" s="34"/>
      <c r="I24" s="34"/>
    </row>
    <row r="25" spans="1:9" x14ac:dyDescent="0.3">
      <c r="A25" s="34"/>
      <c r="B25" s="34"/>
      <c r="C25" s="34"/>
      <c r="D25" s="34"/>
      <c r="E25" s="34"/>
      <c r="F25" s="34"/>
      <c r="G25" s="34"/>
      <c r="H25" s="34"/>
      <c r="I25" s="34"/>
    </row>
    <row r="26" spans="1:9" x14ac:dyDescent="0.3">
      <c r="A26" s="34"/>
      <c r="B26" s="34"/>
      <c r="C26" s="34"/>
      <c r="D26" s="34"/>
      <c r="E26" s="34"/>
      <c r="F26" s="34"/>
      <c r="G26" s="34"/>
      <c r="H26" s="34"/>
      <c r="I26" s="34"/>
    </row>
    <row r="27" spans="1:9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9" x14ac:dyDescent="0.3">
      <c r="A28" s="34"/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/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x14ac:dyDescent="0.3">
      <c r="A32" s="34"/>
      <c r="B32" s="34"/>
      <c r="C32" s="34"/>
      <c r="D32" s="34"/>
      <c r="E32" s="34"/>
      <c r="F32" s="34"/>
      <c r="G32" s="34"/>
      <c r="H32" s="34"/>
      <c r="I32" s="34"/>
    </row>
    <row r="33" spans="1:9" x14ac:dyDescent="0.3">
      <c r="A33" s="34"/>
      <c r="B33" s="34"/>
      <c r="C33" s="34"/>
      <c r="D33" s="34"/>
      <c r="E33" s="34"/>
      <c r="F33" s="34"/>
      <c r="G33" s="34"/>
      <c r="H33" s="34"/>
      <c r="I33" s="34"/>
    </row>
    <row r="34" spans="1:9" x14ac:dyDescent="0.3">
      <c r="A34" s="34"/>
      <c r="B34" s="34"/>
      <c r="C34" s="34"/>
      <c r="D34" s="34"/>
      <c r="E34" s="34"/>
      <c r="F34" s="34"/>
      <c r="G34" s="34"/>
      <c r="H34" s="34"/>
      <c r="I34" s="34"/>
    </row>
    <row r="35" spans="1:9" x14ac:dyDescent="0.3">
      <c r="A35" s="34"/>
      <c r="B35" s="34"/>
      <c r="C35" s="34"/>
      <c r="D35" s="34"/>
      <c r="E35" s="34"/>
      <c r="F35" s="34"/>
      <c r="G35" s="34"/>
      <c r="H35" s="34"/>
      <c r="I35" s="34"/>
    </row>
    <row r="36" spans="1:9" x14ac:dyDescent="0.3">
      <c r="A36" s="34"/>
      <c r="B36" s="34"/>
      <c r="C36" s="34"/>
      <c r="D36" s="34"/>
      <c r="E36" s="34"/>
      <c r="F36" s="34"/>
      <c r="G36" s="34"/>
      <c r="H36" s="34"/>
      <c r="I36" s="34"/>
    </row>
    <row r="37" spans="1:9" x14ac:dyDescent="0.3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3">
      <c r="A38" s="34"/>
      <c r="B38" s="34"/>
      <c r="C38" s="34"/>
      <c r="D38" s="34"/>
      <c r="E38" s="34"/>
      <c r="F38" s="34"/>
      <c r="G38" s="34"/>
      <c r="H38" s="34"/>
      <c r="I38" s="34"/>
    </row>
    <row r="39" spans="1:9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6" spans="1:9" x14ac:dyDescent="0.3">
      <c r="A46" s="34"/>
      <c r="B46" s="34"/>
      <c r="C46" s="34"/>
      <c r="D46" s="34"/>
      <c r="E46" s="34"/>
      <c r="F46" s="34"/>
      <c r="G46" s="34"/>
      <c r="H46" s="34"/>
      <c r="I46" s="34"/>
    </row>
    <row r="47" spans="1:9" x14ac:dyDescent="0.3">
      <c r="A47" s="34"/>
      <c r="B47" s="34"/>
      <c r="C47" s="34"/>
      <c r="D47" s="34"/>
      <c r="E47" s="34"/>
      <c r="F47" s="34"/>
      <c r="G47" s="34"/>
      <c r="H47" s="34"/>
      <c r="I47" s="34"/>
    </row>
  </sheetData>
  <mergeCells count="6">
    <mergeCell ref="H5:I5"/>
    <mergeCell ref="A5:A6"/>
    <mergeCell ref="B5:B6"/>
    <mergeCell ref="C5:D5"/>
    <mergeCell ref="E5:E6"/>
    <mergeCell ref="F5:G5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A373A-810D-472C-8D1B-00F0C8F9C0D3}">
  <dimension ref="A1:M61"/>
  <sheetViews>
    <sheetView showGridLines="0" zoomScaleNormal="100" workbookViewId="0">
      <pane xSplit="1" topLeftCell="B1" activePane="topRight" state="frozen"/>
      <selection pane="topRight" activeCell="H20" sqref="H20"/>
    </sheetView>
  </sheetViews>
  <sheetFormatPr baseColWidth="10" defaultColWidth="11.44140625" defaultRowHeight="14.4" x14ac:dyDescent="0.3"/>
  <cols>
    <col min="1" max="1" width="11.44140625" style="2"/>
    <col min="2" max="4" width="18.77734375" style="2" customWidth="1"/>
    <col min="5" max="7" width="14.77734375" style="2" customWidth="1"/>
    <col min="8" max="9" width="18.77734375" style="2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3" ht="21" customHeight="1" x14ac:dyDescent="0.3">
      <c r="A1" s="15"/>
      <c r="B1" s="15"/>
      <c r="C1" s="15"/>
      <c r="D1" s="15"/>
      <c r="E1" s="15"/>
      <c r="F1" s="15"/>
      <c r="G1" s="15" t="s">
        <v>21</v>
      </c>
      <c r="H1" s="15"/>
      <c r="I1" s="15"/>
      <c r="J1" s="15"/>
      <c r="K1" s="15"/>
      <c r="L1" s="15"/>
      <c r="M1" s="15"/>
    </row>
    <row r="2" spans="1:13" x14ac:dyDescent="0.3">
      <c r="A2" s="16" t="s">
        <v>46</v>
      </c>
      <c r="B2" s="16"/>
      <c r="C2" s="16"/>
      <c r="D2" s="16"/>
      <c r="E2" s="16"/>
      <c r="F2" s="16"/>
      <c r="G2" s="16"/>
      <c r="H2" s="15"/>
      <c r="I2" s="15"/>
      <c r="J2" s="15"/>
      <c r="K2" s="15"/>
      <c r="L2" s="15"/>
      <c r="M2" s="15"/>
    </row>
    <row r="3" spans="1:13" x14ac:dyDescent="0.3">
      <c r="A3" s="16" t="s">
        <v>45</v>
      </c>
      <c r="B3" s="16"/>
      <c r="C3" s="16"/>
      <c r="D3" s="16"/>
      <c r="E3" s="16"/>
      <c r="F3" s="16"/>
      <c r="G3" s="16"/>
      <c r="H3" s="15"/>
      <c r="I3" s="15"/>
      <c r="J3" s="15"/>
      <c r="K3" s="15"/>
      <c r="L3" s="15"/>
      <c r="M3" s="15"/>
    </row>
    <row r="4" spans="1:13" ht="4.5" customHeight="1" x14ac:dyDescent="0.3">
      <c r="A4" s="16"/>
      <c r="B4" s="16"/>
      <c r="C4" s="16"/>
      <c r="D4" s="16"/>
      <c r="E4" s="16"/>
      <c r="F4" s="16"/>
      <c r="G4" s="16"/>
      <c r="H4" s="15"/>
      <c r="I4" s="15"/>
      <c r="J4" s="15"/>
      <c r="K4" s="15"/>
      <c r="L4" s="15"/>
      <c r="M4" s="15"/>
    </row>
    <row r="5" spans="1:13" x14ac:dyDescent="0.3">
      <c r="A5" s="48" t="s">
        <v>1</v>
      </c>
      <c r="B5" s="50" t="s">
        <v>2</v>
      </c>
      <c r="C5" s="47" t="s">
        <v>3</v>
      </c>
      <c r="D5" s="47"/>
      <c r="E5" s="50" t="s">
        <v>33</v>
      </c>
      <c r="F5" s="47" t="s">
        <v>40</v>
      </c>
      <c r="G5" s="47"/>
      <c r="H5" s="47" t="s">
        <v>38</v>
      </c>
      <c r="I5" s="47"/>
      <c r="J5" s="15"/>
      <c r="K5" s="15"/>
      <c r="L5" s="15"/>
      <c r="M5" s="15"/>
    </row>
    <row r="6" spans="1:13" x14ac:dyDescent="0.3">
      <c r="A6" s="49"/>
      <c r="B6" s="51"/>
      <c r="C6" s="35" t="s">
        <v>4</v>
      </c>
      <c r="D6" s="35" t="s">
        <v>5</v>
      </c>
      <c r="E6" s="52"/>
      <c r="F6" s="35" t="s">
        <v>4</v>
      </c>
      <c r="G6" s="35" t="s">
        <v>5</v>
      </c>
      <c r="H6" s="35" t="s">
        <v>4</v>
      </c>
      <c r="I6" s="35" t="s">
        <v>5</v>
      </c>
      <c r="J6" s="15"/>
      <c r="K6" s="15"/>
      <c r="L6" s="15"/>
      <c r="M6" s="15"/>
    </row>
    <row r="7" spans="1:13" x14ac:dyDescent="0.3">
      <c r="A7" s="18" t="s">
        <v>6</v>
      </c>
      <c r="B7" s="28">
        <f>SUM(C7:G7)</f>
        <v>9092348767627.9668</v>
      </c>
      <c r="C7" s="27">
        <f>SUM(C8:C16)</f>
        <v>1183529780333.3557</v>
      </c>
      <c r="D7" s="27">
        <f t="shared" ref="D7:G7" si="0">SUM(D8:D16)</f>
        <v>7908817710600.6113</v>
      </c>
      <c r="E7" s="27">
        <f t="shared" si="0"/>
        <v>638347</v>
      </c>
      <c r="F7" s="27">
        <f t="shared" si="0"/>
        <v>8605</v>
      </c>
      <c r="G7" s="27">
        <f t="shared" si="0"/>
        <v>629742</v>
      </c>
      <c r="H7" s="27">
        <f>C7/F7</f>
        <v>137539776.91265029</v>
      </c>
      <c r="I7" s="27">
        <f>D7/G7</f>
        <v>12558822.042361176</v>
      </c>
      <c r="J7" s="15"/>
      <c r="K7" s="15"/>
      <c r="L7" s="15"/>
      <c r="M7" s="15"/>
    </row>
    <row r="8" spans="1:13" x14ac:dyDescent="0.3">
      <c r="A8" s="26" t="s">
        <v>7</v>
      </c>
      <c r="B8" s="29">
        <f t="shared" ref="B8:B16" si="1">SUM(C8:G8)</f>
        <v>871162827452.61694</v>
      </c>
      <c r="C8" s="21">
        <v>91917766087.131271</v>
      </c>
      <c r="D8" s="21">
        <v>779244926925.48572</v>
      </c>
      <c r="E8" s="27">
        <f t="shared" ref="E8:E16" si="2">SUM(F8:G8)</f>
        <v>67220</v>
      </c>
      <c r="F8" s="21">
        <v>897</v>
      </c>
      <c r="G8" s="21">
        <v>66323</v>
      </c>
      <c r="H8" s="27">
        <f t="shared" ref="H8:H16" si="3">C8/F8</f>
        <v>102472425.96112739</v>
      </c>
      <c r="I8" s="27">
        <f t="shared" ref="I8:I16" si="4">D8/G8</f>
        <v>11749241.242487308</v>
      </c>
      <c r="J8" s="15"/>
      <c r="K8" s="15"/>
      <c r="L8" s="15"/>
      <c r="M8" s="15"/>
    </row>
    <row r="9" spans="1:13" x14ac:dyDescent="0.3">
      <c r="A9" s="26" t="s">
        <v>8</v>
      </c>
      <c r="B9" s="29">
        <f t="shared" si="1"/>
        <v>933781343102.13635</v>
      </c>
      <c r="C9" s="21">
        <v>86885892588.798248</v>
      </c>
      <c r="D9" s="21">
        <v>846895304277.33813</v>
      </c>
      <c r="E9" s="27">
        <f t="shared" si="2"/>
        <v>73118</v>
      </c>
      <c r="F9" s="21">
        <v>705</v>
      </c>
      <c r="G9" s="21">
        <v>72413</v>
      </c>
      <c r="H9" s="27">
        <f t="shared" si="3"/>
        <v>123242400.83517481</v>
      </c>
      <c r="I9" s="27">
        <f t="shared" si="4"/>
        <v>11695348.960508998</v>
      </c>
      <c r="J9" s="15"/>
      <c r="K9" s="15"/>
      <c r="L9" s="15"/>
      <c r="M9" s="15"/>
    </row>
    <row r="10" spans="1:13" ht="15" customHeight="1" x14ac:dyDescent="0.3">
      <c r="A10" s="26" t="s">
        <v>9</v>
      </c>
      <c r="B10" s="29">
        <f t="shared" si="1"/>
        <v>1118528046365.9202</v>
      </c>
      <c r="C10" s="21">
        <v>158118692872.15271</v>
      </c>
      <c r="D10" s="21">
        <v>960409215963.76746</v>
      </c>
      <c r="E10" s="27">
        <f t="shared" si="2"/>
        <v>68765</v>
      </c>
      <c r="F10" s="21">
        <v>1186</v>
      </c>
      <c r="G10" s="21">
        <v>67579</v>
      </c>
      <c r="H10" s="29">
        <f t="shared" si="3"/>
        <v>133320988.93098879</v>
      </c>
      <c r="I10" s="29">
        <f t="shared" si="4"/>
        <v>14211651.784781773</v>
      </c>
      <c r="J10" s="15"/>
      <c r="K10" s="15"/>
      <c r="L10" s="15"/>
      <c r="M10" s="15"/>
    </row>
    <row r="11" spans="1:13" ht="15" customHeight="1" x14ac:dyDescent="0.3">
      <c r="A11" s="26" t="s">
        <v>10</v>
      </c>
      <c r="B11" s="29">
        <f t="shared" si="1"/>
        <v>944367453720.81519</v>
      </c>
      <c r="C11" s="21">
        <v>116519476726.32965</v>
      </c>
      <c r="D11" s="21">
        <v>827847839878.4856</v>
      </c>
      <c r="E11" s="27">
        <f t="shared" si="2"/>
        <v>68558</v>
      </c>
      <c r="F11" s="21">
        <v>1065</v>
      </c>
      <c r="G11" s="21">
        <v>67493</v>
      </c>
      <c r="H11" s="29">
        <f t="shared" si="3"/>
        <v>109407959.36744568</v>
      </c>
      <c r="I11" s="29">
        <f t="shared" si="4"/>
        <v>12265684.439549074</v>
      </c>
      <c r="J11" s="15"/>
      <c r="K11" s="15"/>
      <c r="L11" s="15"/>
      <c r="M11" s="15"/>
    </row>
    <row r="12" spans="1:13" ht="15" customHeight="1" x14ac:dyDescent="0.3">
      <c r="A12" s="26" t="s">
        <v>11</v>
      </c>
      <c r="B12" s="29">
        <f t="shared" si="1"/>
        <v>798146612849.46875</v>
      </c>
      <c r="C12" s="21">
        <v>148687736105.91162</v>
      </c>
      <c r="D12" s="21">
        <v>649458742807.55713</v>
      </c>
      <c r="E12" s="27">
        <f t="shared" si="2"/>
        <v>66968</v>
      </c>
      <c r="F12" s="21">
        <v>1037</v>
      </c>
      <c r="G12" s="21">
        <v>65931</v>
      </c>
      <c r="H12" s="29">
        <f t="shared" si="3"/>
        <v>143382580.62286559</v>
      </c>
      <c r="I12" s="29">
        <f t="shared" si="4"/>
        <v>9850582.3179924022</v>
      </c>
      <c r="J12" s="15"/>
      <c r="K12" s="15"/>
      <c r="L12" s="15"/>
      <c r="M12" s="15"/>
    </row>
    <row r="13" spans="1:13" ht="15" customHeight="1" x14ac:dyDescent="0.3">
      <c r="A13" s="26" t="s">
        <v>12</v>
      </c>
      <c r="B13" s="29">
        <f t="shared" si="1"/>
        <v>1149361808703.5269</v>
      </c>
      <c r="C13" s="21">
        <v>144354951321.72171</v>
      </c>
      <c r="D13" s="21">
        <v>1005006713811.8051</v>
      </c>
      <c r="E13" s="29">
        <f t="shared" si="2"/>
        <v>71785</v>
      </c>
      <c r="F13" s="21">
        <v>922</v>
      </c>
      <c r="G13" s="21">
        <v>70863</v>
      </c>
      <c r="H13" s="29">
        <f t="shared" si="3"/>
        <v>156567192.32290858</v>
      </c>
      <c r="I13" s="29">
        <f t="shared" si="4"/>
        <v>14182390.158641394</v>
      </c>
      <c r="J13" s="15"/>
      <c r="K13" s="15"/>
      <c r="L13" s="15"/>
      <c r="M13" s="15"/>
    </row>
    <row r="14" spans="1:13" ht="15" customHeight="1" x14ac:dyDescent="0.3">
      <c r="A14" s="26" t="s">
        <v>13</v>
      </c>
      <c r="B14" s="29">
        <f t="shared" si="1"/>
        <v>1047421473940.2283</v>
      </c>
      <c r="C14" s="21">
        <v>132067836813.06784</v>
      </c>
      <c r="D14" s="21">
        <v>915353486517.1604</v>
      </c>
      <c r="E14" s="29">
        <f t="shared" si="2"/>
        <v>75305</v>
      </c>
      <c r="F14" s="21">
        <v>876</v>
      </c>
      <c r="G14" s="21">
        <v>74429</v>
      </c>
      <c r="H14" s="29">
        <f t="shared" si="3"/>
        <v>150762370.79117334</v>
      </c>
      <c r="I14" s="29">
        <f t="shared" si="4"/>
        <v>12298344.550070005</v>
      </c>
      <c r="J14" s="15"/>
      <c r="K14" s="15"/>
      <c r="L14" s="15"/>
      <c r="M14" s="15"/>
    </row>
    <row r="15" spans="1:13" ht="15" customHeight="1" x14ac:dyDescent="0.3">
      <c r="A15" s="26" t="s">
        <v>14</v>
      </c>
      <c r="B15" s="29">
        <f t="shared" si="1"/>
        <v>1230428741769.1626</v>
      </c>
      <c r="C15" s="21">
        <v>202858130434.48764</v>
      </c>
      <c r="D15" s="21">
        <v>1027570471492.675</v>
      </c>
      <c r="E15" s="29">
        <f t="shared" si="2"/>
        <v>69921</v>
      </c>
      <c r="F15" s="21">
        <v>922</v>
      </c>
      <c r="G15" s="21">
        <v>68999</v>
      </c>
      <c r="H15" s="29">
        <f t="shared" si="3"/>
        <v>220019664.24564821</v>
      </c>
      <c r="I15" s="29">
        <f t="shared" si="4"/>
        <v>14892541.507741779</v>
      </c>
      <c r="J15" s="15"/>
      <c r="K15" s="15"/>
      <c r="L15" s="15"/>
      <c r="M15" s="15"/>
    </row>
    <row r="16" spans="1:13" ht="15" customHeight="1" x14ac:dyDescent="0.3">
      <c r="A16" s="22" t="s">
        <v>15</v>
      </c>
      <c r="B16" s="30">
        <f t="shared" si="1"/>
        <v>999150459724.09253</v>
      </c>
      <c r="C16" s="23">
        <v>102119297383.75507</v>
      </c>
      <c r="D16" s="23">
        <v>897031008926.3374</v>
      </c>
      <c r="E16" s="30">
        <f t="shared" si="2"/>
        <v>76707</v>
      </c>
      <c r="F16" s="23">
        <v>995</v>
      </c>
      <c r="G16" s="23">
        <v>75712</v>
      </c>
      <c r="H16" s="30">
        <f t="shared" si="3"/>
        <v>102632459.68216589</v>
      </c>
      <c r="I16" s="30">
        <f t="shared" si="4"/>
        <v>11847937.036748962</v>
      </c>
      <c r="J16" s="15"/>
      <c r="K16" s="15"/>
      <c r="L16" s="15"/>
      <c r="M16" s="15"/>
    </row>
    <row r="17" spans="1:13" ht="15" customHeight="1" x14ac:dyDescent="0.3">
      <c r="A17" s="12" t="s">
        <v>19</v>
      </c>
      <c r="B17" s="29"/>
      <c r="C17" s="21"/>
      <c r="D17" s="21"/>
      <c r="E17" s="29"/>
      <c r="F17" s="21"/>
      <c r="G17" s="21"/>
      <c r="H17" s="29"/>
      <c r="I17" s="29"/>
      <c r="J17" s="15"/>
      <c r="K17" s="15"/>
      <c r="L17" s="15"/>
      <c r="M17" s="15"/>
    </row>
    <row r="18" spans="1:13" ht="15" customHeight="1" x14ac:dyDescent="0.3">
      <c r="A18" s="12" t="s">
        <v>20</v>
      </c>
      <c r="B18" s="29"/>
      <c r="C18" s="21"/>
      <c r="D18" s="21"/>
      <c r="E18" s="29"/>
      <c r="F18" s="21"/>
      <c r="G18" s="21"/>
      <c r="H18" s="29"/>
      <c r="I18" s="29"/>
      <c r="J18" s="15"/>
      <c r="K18" s="15"/>
      <c r="L18" s="15"/>
      <c r="M18" s="15"/>
    </row>
    <row r="19" spans="1:13" ht="15" customHeight="1" x14ac:dyDescent="0.3">
      <c r="A19" s="12" t="s">
        <v>34</v>
      </c>
      <c r="B19" s="29"/>
      <c r="C19" s="21"/>
      <c r="D19" s="21"/>
      <c r="E19" s="29"/>
      <c r="F19" s="21"/>
      <c r="G19" s="21"/>
      <c r="H19" s="29"/>
      <c r="I19" s="29"/>
      <c r="J19" s="15"/>
      <c r="K19" s="15"/>
      <c r="L19" s="15"/>
      <c r="M19" s="15"/>
    </row>
    <row r="20" spans="1:13" s="33" customFormat="1" x14ac:dyDescent="0.3">
      <c r="B20" s="12"/>
      <c r="C20" s="32"/>
      <c r="D20" s="32"/>
      <c r="E20" s="27"/>
      <c r="F20" s="32"/>
      <c r="G20" s="15"/>
      <c r="H20" s="32"/>
      <c r="I20" s="32"/>
      <c r="J20" s="32"/>
      <c r="K20" s="32"/>
      <c r="L20" s="32"/>
      <c r="M20" s="32"/>
    </row>
    <row r="21" spans="1:13" x14ac:dyDescent="0.3">
      <c r="B21" s="12"/>
      <c r="C21" s="15"/>
      <c r="D21" s="15"/>
      <c r="E21" s="27"/>
      <c r="F21" s="15"/>
      <c r="G21" s="15"/>
      <c r="H21" s="15"/>
      <c r="I21" s="15"/>
      <c r="J21" s="15"/>
      <c r="K21" s="15"/>
      <c r="L21" s="15"/>
      <c r="M21" s="15"/>
    </row>
    <row r="22" spans="1:13" x14ac:dyDescent="0.3"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3">
      <c r="A23" s="15"/>
      <c r="B23" s="15"/>
      <c r="C23" s="31"/>
      <c r="D23" s="31"/>
      <c r="E23" s="15"/>
      <c r="F23" s="15"/>
      <c r="G23" s="24"/>
      <c r="H23" s="21"/>
      <c r="I23" s="15"/>
      <c r="J23" s="15"/>
      <c r="K23" s="15"/>
      <c r="L23" s="15"/>
      <c r="M23" s="15"/>
    </row>
    <row r="24" spans="1:13" x14ac:dyDescent="0.3">
      <c r="A24" s="15"/>
      <c r="B24" s="24"/>
      <c r="C24" s="31"/>
      <c r="D24" s="31"/>
      <c r="E24" s="15"/>
      <c r="F24" s="31"/>
      <c r="G24" s="31"/>
      <c r="H24" s="15"/>
      <c r="I24" s="15"/>
      <c r="J24" s="15"/>
      <c r="K24" s="15"/>
      <c r="L24" s="15"/>
      <c r="M24" s="15"/>
    </row>
    <row r="25" spans="1:13" x14ac:dyDescent="0.3">
      <c r="A25" s="15"/>
      <c r="B25" s="24"/>
      <c r="C25" s="31"/>
      <c r="D25" s="31"/>
      <c r="E25" s="15"/>
      <c r="F25" s="31"/>
      <c r="G25" s="31"/>
      <c r="H25" s="15"/>
      <c r="I25" s="15"/>
      <c r="J25" s="15"/>
      <c r="K25" s="15"/>
      <c r="L25" s="15"/>
      <c r="M25" s="15"/>
    </row>
    <row r="26" spans="1:13" x14ac:dyDescent="0.3">
      <c r="A26" s="15"/>
      <c r="B26" s="24"/>
      <c r="C26" s="31"/>
      <c r="D26" s="31"/>
      <c r="E26" s="15"/>
      <c r="F26" s="31"/>
      <c r="G26" s="31"/>
      <c r="H26" s="15"/>
      <c r="I26" s="15"/>
      <c r="J26" s="15"/>
      <c r="K26" s="15"/>
      <c r="L26" s="15"/>
      <c r="M26" s="15"/>
    </row>
    <row r="27" spans="1:13" x14ac:dyDescent="0.3">
      <c r="A27" s="15"/>
      <c r="B27" s="24"/>
      <c r="C27" s="31"/>
      <c r="D27" s="31"/>
      <c r="E27" s="15"/>
      <c r="F27" s="31"/>
      <c r="G27" s="31"/>
      <c r="H27" s="15"/>
      <c r="I27" s="15"/>
      <c r="J27" s="15"/>
      <c r="K27" s="15"/>
      <c r="L27" s="15"/>
      <c r="M27" s="15"/>
    </row>
    <row r="28" spans="1:13" x14ac:dyDescent="0.3">
      <c r="A28" s="15"/>
      <c r="B28" s="24"/>
      <c r="C28" s="20"/>
      <c r="D28" s="20"/>
      <c r="E28" s="20"/>
      <c r="F28" s="20"/>
      <c r="G28" s="20"/>
      <c r="H28" s="15"/>
      <c r="I28" s="15"/>
      <c r="J28" s="15"/>
      <c r="K28" s="15"/>
      <c r="L28" s="15"/>
      <c r="M28" s="15"/>
    </row>
    <row r="29" spans="1:13" x14ac:dyDescent="0.3">
      <c r="A29" s="15"/>
      <c r="B29" s="24"/>
      <c r="C29" s="20"/>
      <c r="D29" s="20"/>
      <c r="E29" s="20"/>
      <c r="F29" s="20"/>
      <c r="G29" s="20"/>
      <c r="H29" s="15"/>
      <c r="I29" s="15"/>
      <c r="J29" s="15"/>
      <c r="K29" s="15"/>
      <c r="L29" s="15"/>
      <c r="M29" s="15"/>
    </row>
    <row r="30" spans="1:13" x14ac:dyDescent="0.3">
      <c r="A30" s="34"/>
      <c r="B30" s="34"/>
      <c r="C30" s="20"/>
      <c r="D30" s="20"/>
      <c r="E30" s="20"/>
      <c r="F30" s="20"/>
      <c r="G30" s="20"/>
      <c r="H30" s="34"/>
      <c r="I30" s="34"/>
      <c r="J30" s="34"/>
      <c r="K30" s="34"/>
      <c r="L30" s="34"/>
    </row>
    <row r="31" spans="1:13" x14ac:dyDescent="0.3">
      <c r="A31" s="34"/>
      <c r="B31" s="34"/>
      <c r="C31" s="20"/>
      <c r="D31" s="20"/>
      <c r="E31" s="20"/>
      <c r="F31" s="20"/>
      <c r="G31" s="20"/>
      <c r="H31" s="34"/>
      <c r="I31" s="34"/>
      <c r="J31" s="34"/>
      <c r="K31" s="34"/>
      <c r="L31" s="34"/>
    </row>
    <row r="32" spans="1:13" x14ac:dyDescent="0.3">
      <c r="A32" s="34"/>
      <c r="B32" s="34"/>
      <c r="C32" s="20"/>
      <c r="D32" s="20"/>
      <c r="E32" s="20"/>
      <c r="F32" s="20"/>
      <c r="G32" s="20"/>
      <c r="H32" s="34"/>
      <c r="I32" s="34"/>
      <c r="J32" s="34"/>
      <c r="K32" s="34"/>
      <c r="L32" s="34"/>
    </row>
    <row r="33" spans="1:12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1:12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2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1:12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</sheetData>
  <mergeCells count="6">
    <mergeCell ref="H5:I5"/>
    <mergeCell ref="A5:A6"/>
    <mergeCell ref="B5:B6"/>
    <mergeCell ref="C5:D5"/>
    <mergeCell ref="E5:E6"/>
    <mergeCell ref="F5:G5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showGridLines="0" workbookViewId="0">
      <selection activeCell="F24" sqref="F24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18.75" customHeight="1" x14ac:dyDescent="0.3"/>
    <row r="2" spans="1:11" x14ac:dyDescent="0.3">
      <c r="A2" s="1" t="s">
        <v>23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10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37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1034524008936.8403</v>
      </c>
      <c r="C7" s="5">
        <f>SUM(C8:C19)</f>
        <v>100668915348.03152</v>
      </c>
      <c r="D7" s="5">
        <f>SUM(D8:D19)</f>
        <v>933855093588.80884</v>
      </c>
      <c r="E7" s="5">
        <f>F7+G7</f>
        <v>53590</v>
      </c>
      <c r="F7" s="5">
        <f>SUM(F8:F19)</f>
        <v>2213</v>
      </c>
      <c r="G7" s="5">
        <f t="shared" ref="G7" si="0">SUM(G8:G19)</f>
        <v>51377</v>
      </c>
      <c r="H7" s="39">
        <f>C7/F7</f>
        <v>45489794.554013342</v>
      </c>
      <c r="I7" s="39">
        <f>D7/G7</f>
        <v>18176520.497281056</v>
      </c>
    </row>
    <row r="8" spans="1:11" x14ac:dyDescent="0.3">
      <c r="A8" s="1" t="s">
        <v>7</v>
      </c>
      <c r="B8" s="5">
        <f t="shared" ref="B8:B19" si="1">C8+D8</f>
        <v>78820680832.564484</v>
      </c>
      <c r="C8" s="6">
        <v>10860080196.05418</v>
      </c>
      <c r="D8" s="6">
        <v>67960600636.5103</v>
      </c>
      <c r="E8" s="5">
        <f t="shared" ref="E8:E19" si="2">F8+G8</f>
        <v>4242</v>
      </c>
      <c r="F8" s="7">
        <v>237</v>
      </c>
      <c r="G8" s="7">
        <v>4005</v>
      </c>
      <c r="H8" s="40">
        <f t="shared" ref="H8:H19" si="3">C8/F8</f>
        <v>45823123.190102026</v>
      </c>
      <c r="I8" s="40">
        <f t="shared" ref="I8:I19" si="4">D8/G8</f>
        <v>16968938.98539583</v>
      </c>
      <c r="J8" s="8"/>
      <c r="K8" s="8"/>
    </row>
    <row r="9" spans="1:11" x14ac:dyDescent="0.3">
      <c r="A9" s="1" t="s">
        <v>8</v>
      </c>
      <c r="B9" s="5">
        <f t="shared" si="1"/>
        <v>72236324745.23349</v>
      </c>
      <c r="C9" s="6">
        <v>13471698730.26779</v>
      </c>
      <c r="D9" s="6">
        <v>58764626014.965698</v>
      </c>
      <c r="E9" s="5">
        <f t="shared" si="2"/>
        <v>4248</v>
      </c>
      <c r="F9" s="7">
        <v>577</v>
      </c>
      <c r="G9" s="7">
        <v>3671</v>
      </c>
      <c r="H9" s="40">
        <f t="shared" si="3"/>
        <v>23347831.421607956</v>
      </c>
      <c r="I9" s="40">
        <f t="shared" si="4"/>
        <v>16007797.879315091</v>
      </c>
      <c r="J9" s="8"/>
      <c r="K9" s="8"/>
    </row>
    <row r="10" spans="1:11" x14ac:dyDescent="0.3">
      <c r="A10" s="1" t="s">
        <v>9</v>
      </c>
      <c r="B10" s="5">
        <f t="shared" si="1"/>
        <v>65372520846.635902</v>
      </c>
      <c r="C10" s="6">
        <v>10155402143.704252</v>
      </c>
      <c r="D10" s="6">
        <v>55217118702.931648</v>
      </c>
      <c r="E10" s="5">
        <f t="shared" si="2"/>
        <v>4168</v>
      </c>
      <c r="F10" s="7">
        <v>540</v>
      </c>
      <c r="G10" s="7">
        <v>3628</v>
      </c>
      <c r="H10" s="40">
        <f t="shared" si="3"/>
        <v>18806300.266118985</v>
      </c>
      <c r="I10" s="40">
        <f t="shared" si="4"/>
        <v>15219712.983167488</v>
      </c>
      <c r="J10" s="8"/>
      <c r="K10" s="8"/>
    </row>
    <row r="11" spans="1:11" x14ac:dyDescent="0.3">
      <c r="A11" s="1" t="s">
        <v>10</v>
      </c>
      <c r="B11" s="5">
        <f t="shared" si="1"/>
        <v>69190713326.632645</v>
      </c>
      <c r="C11" s="6">
        <v>5003076267.1867037</v>
      </c>
      <c r="D11" s="6">
        <v>64187637059.445946</v>
      </c>
      <c r="E11" s="5">
        <f t="shared" si="2"/>
        <v>3999</v>
      </c>
      <c r="F11" s="7">
        <v>79</v>
      </c>
      <c r="G11" s="7">
        <v>3920</v>
      </c>
      <c r="H11" s="40">
        <f t="shared" si="3"/>
        <v>63330079.331477262</v>
      </c>
      <c r="I11" s="40">
        <f t="shared" si="4"/>
        <v>16374397.209042333</v>
      </c>
      <c r="J11" s="8"/>
      <c r="K11" s="8"/>
    </row>
    <row r="12" spans="1:11" x14ac:dyDescent="0.3">
      <c r="A12" s="1" t="s">
        <v>11</v>
      </c>
      <c r="B12" s="5">
        <f t="shared" si="1"/>
        <v>68828612493.666321</v>
      </c>
      <c r="C12" s="6">
        <v>1590280581.0335746</v>
      </c>
      <c r="D12" s="6">
        <v>67238331912.632751</v>
      </c>
      <c r="E12" s="5">
        <f t="shared" si="2"/>
        <v>4055</v>
      </c>
      <c r="F12" s="7">
        <v>155</v>
      </c>
      <c r="G12" s="7">
        <v>3900</v>
      </c>
      <c r="H12" s="40">
        <f t="shared" si="3"/>
        <v>10259874.716345642</v>
      </c>
      <c r="I12" s="40">
        <f t="shared" si="4"/>
        <v>17240597.92631609</v>
      </c>
      <c r="J12" s="8"/>
      <c r="K12" s="8"/>
    </row>
    <row r="13" spans="1:11" x14ac:dyDescent="0.3">
      <c r="A13" s="1" t="s">
        <v>12</v>
      </c>
      <c r="B13" s="5">
        <f t="shared" si="1"/>
        <v>78521764728.828217</v>
      </c>
      <c r="C13" s="6">
        <v>13354234973.469839</v>
      </c>
      <c r="D13" s="6">
        <v>65167529755.358383</v>
      </c>
      <c r="E13" s="5">
        <f t="shared" si="2"/>
        <v>4178</v>
      </c>
      <c r="F13" s="7">
        <v>200</v>
      </c>
      <c r="G13" s="7">
        <v>3978</v>
      </c>
      <c r="H13" s="40">
        <f t="shared" si="3"/>
        <v>66771174.867349193</v>
      </c>
      <c r="I13" s="40">
        <f t="shared" si="4"/>
        <v>16381983.347249469</v>
      </c>
      <c r="J13" s="8"/>
      <c r="K13" s="8"/>
    </row>
    <row r="14" spans="1:11" x14ac:dyDescent="0.3">
      <c r="A14" s="1" t="s">
        <v>13</v>
      </c>
      <c r="B14" s="5">
        <f t="shared" si="1"/>
        <v>106740255644.85329</v>
      </c>
      <c r="C14" s="6">
        <v>5423683720.0872889</v>
      </c>
      <c r="D14" s="6">
        <v>101316571924.76599</v>
      </c>
      <c r="E14" s="5">
        <f t="shared" si="2"/>
        <v>5136</v>
      </c>
      <c r="F14" s="7">
        <v>60</v>
      </c>
      <c r="G14" s="7">
        <v>5076</v>
      </c>
      <c r="H14" s="40">
        <f t="shared" si="3"/>
        <v>90394728.668121487</v>
      </c>
      <c r="I14" s="40">
        <f t="shared" si="4"/>
        <v>19959923.547038216</v>
      </c>
      <c r="J14" s="8"/>
      <c r="K14" s="8"/>
    </row>
    <row r="15" spans="1:11" x14ac:dyDescent="0.3">
      <c r="A15" s="1" t="s">
        <v>14</v>
      </c>
      <c r="B15" s="5">
        <f t="shared" si="1"/>
        <v>106747217760.44463</v>
      </c>
      <c r="C15" s="6">
        <v>6351003801.6899996</v>
      </c>
      <c r="D15" s="6">
        <v>100396213958.75462</v>
      </c>
      <c r="E15" s="5">
        <f t="shared" si="2"/>
        <v>4612</v>
      </c>
      <c r="F15" s="7">
        <v>96</v>
      </c>
      <c r="G15" s="7">
        <v>4516</v>
      </c>
      <c r="H15" s="40">
        <f t="shared" si="3"/>
        <v>66156289.600937493</v>
      </c>
      <c r="I15" s="40">
        <f t="shared" si="4"/>
        <v>22231225.411593139</v>
      </c>
      <c r="J15" s="8"/>
      <c r="K15" s="8"/>
    </row>
    <row r="16" spans="1:11" x14ac:dyDescent="0.3">
      <c r="A16" s="1" t="s">
        <v>15</v>
      </c>
      <c r="B16" s="5">
        <f t="shared" si="1"/>
        <v>120448832573.58542</v>
      </c>
      <c r="C16" s="6">
        <v>11871768578.540001</v>
      </c>
      <c r="D16" s="6">
        <v>108577063995.04541</v>
      </c>
      <c r="E16" s="5">
        <f t="shared" si="2"/>
        <v>4878</v>
      </c>
      <c r="F16" s="7">
        <v>76</v>
      </c>
      <c r="G16" s="7">
        <v>4802</v>
      </c>
      <c r="H16" s="40">
        <f t="shared" si="3"/>
        <v>156207481.29657897</v>
      </c>
      <c r="I16" s="40">
        <f t="shared" si="4"/>
        <v>22610800.498759978</v>
      </c>
      <c r="J16" s="8"/>
      <c r="K16" s="8"/>
    </row>
    <row r="17" spans="1:9" x14ac:dyDescent="0.3">
      <c r="A17" s="1" t="s">
        <v>16</v>
      </c>
      <c r="B17" s="5">
        <f t="shared" si="1"/>
        <v>103638728633.69507</v>
      </c>
      <c r="C17" s="6">
        <v>7071137355.9399996</v>
      </c>
      <c r="D17" s="6">
        <v>96567591277.755066</v>
      </c>
      <c r="E17" s="5">
        <f t="shared" si="2"/>
        <v>5265</v>
      </c>
      <c r="F17" s="7">
        <v>57</v>
      </c>
      <c r="G17" s="7">
        <v>5208</v>
      </c>
      <c r="H17" s="40">
        <f t="shared" si="3"/>
        <v>124055041.3322807</v>
      </c>
      <c r="I17" s="40">
        <f t="shared" si="4"/>
        <v>18542164.223839298</v>
      </c>
    </row>
    <row r="18" spans="1:9" x14ac:dyDescent="0.3">
      <c r="A18" s="1" t="s">
        <v>17</v>
      </c>
      <c r="B18" s="5">
        <f t="shared" si="1"/>
        <v>71722375262.512909</v>
      </c>
      <c r="C18" s="6">
        <v>2145421005.4912601</v>
      </c>
      <c r="D18" s="6">
        <v>69576954257.021652</v>
      </c>
      <c r="E18" s="5">
        <f t="shared" si="2"/>
        <v>4092</v>
      </c>
      <c r="F18" s="7">
        <v>70</v>
      </c>
      <c r="G18" s="7">
        <v>4022</v>
      </c>
      <c r="H18" s="40">
        <f t="shared" si="3"/>
        <v>30648871.507018</v>
      </c>
      <c r="I18" s="40">
        <f t="shared" si="4"/>
        <v>17299093.549731888</v>
      </c>
    </row>
    <row r="19" spans="1:9" x14ac:dyDescent="0.3">
      <c r="A19" s="9" t="s">
        <v>18</v>
      </c>
      <c r="B19" s="13">
        <f t="shared" si="1"/>
        <v>92255982088.18808</v>
      </c>
      <c r="C19" s="10">
        <v>13371127994.566628</v>
      </c>
      <c r="D19" s="10">
        <v>78884854093.62146</v>
      </c>
      <c r="E19" s="13">
        <f t="shared" si="2"/>
        <v>4717</v>
      </c>
      <c r="F19" s="11">
        <v>66</v>
      </c>
      <c r="G19" s="11">
        <v>4651</v>
      </c>
      <c r="H19" s="38">
        <f t="shared" si="3"/>
        <v>202592848.40252465</v>
      </c>
      <c r="I19" s="38">
        <f t="shared" si="4"/>
        <v>16960837.259432696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workbookViewId="0">
      <selection activeCell="F25" sqref="F25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22.5" customHeight="1" x14ac:dyDescent="0.3"/>
    <row r="2" spans="1:11" x14ac:dyDescent="0.3">
      <c r="A2" s="1" t="s">
        <v>24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12.7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1403641775982.8762</v>
      </c>
      <c r="C7" s="5">
        <f>SUM(C8:C19)</f>
        <v>128061209728.96504</v>
      </c>
      <c r="D7" s="5">
        <f>SUM(D8:D19)</f>
        <v>1275580566253.9111</v>
      </c>
      <c r="E7" s="5">
        <f>F7+G7</f>
        <v>94021</v>
      </c>
      <c r="F7" s="5">
        <f>SUM(F8:F19)</f>
        <v>3701</v>
      </c>
      <c r="G7" s="5">
        <f t="shared" ref="G7" si="0">SUM(G8:G19)</f>
        <v>90320</v>
      </c>
      <c r="H7" s="37">
        <f>C7/F7</f>
        <v>34601785.93054986</v>
      </c>
      <c r="I7" s="37">
        <f>D7/G7</f>
        <v>14122902.637886528</v>
      </c>
    </row>
    <row r="8" spans="1:11" x14ac:dyDescent="0.3">
      <c r="A8" s="1" t="s">
        <v>7</v>
      </c>
      <c r="B8" s="5">
        <f t="shared" ref="B8:B19" si="1">C8+D8</f>
        <v>115276933430.15063</v>
      </c>
      <c r="C8" s="6">
        <v>4885818489.0801468</v>
      </c>
      <c r="D8" s="6">
        <v>110391114941.07048</v>
      </c>
      <c r="E8" s="5">
        <f t="shared" ref="E8:E19" si="2">F8+G8</f>
        <v>5906</v>
      </c>
      <c r="F8" s="7">
        <v>392</v>
      </c>
      <c r="G8" s="7">
        <v>5514</v>
      </c>
      <c r="H8" s="37">
        <f t="shared" ref="H8:H19" si="3">C8/F8</f>
        <v>12463822.676224865</v>
      </c>
      <c r="I8" s="37">
        <f t="shared" ref="I8:I19" si="4">D8/G8</f>
        <v>20020151.422029465</v>
      </c>
      <c r="J8" s="8"/>
      <c r="K8" s="8"/>
    </row>
    <row r="9" spans="1:11" x14ac:dyDescent="0.3">
      <c r="A9" s="1" t="s">
        <v>8</v>
      </c>
      <c r="B9" s="5">
        <f t="shared" si="1"/>
        <v>86034712661.272293</v>
      </c>
      <c r="C9" s="6">
        <v>4717128867.9630613</v>
      </c>
      <c r="D9" s="6">
        <v>81317583793.309235</v>
      </c>
      <c r="E9" s="5">
        <f t="shared" si="2"/>
        <v>5458</v>
      </c>
      <c r="F9" s="7">
        <v>364</v>
      </c>
      <c r="G9" s="7">
        <v>5094</v>
      </c>
      <c r="H9" s="37">
        <f t="shared" si="3"/>
        <v>12959145.241656762</v>
      </c>
      <c r="I9" s="37">
        <f t="shared" si="4"/>
        <v>15963404.749373622</v>
      </c>
      <c r="J9" s="8"/>
      <c r="K9" s="8"/>
    </row>
    <row r="10" spans="1:11" x14ac:dyDescent="0.3">
      <c r="A10" s="1" t="s">
        <v>9</v>
      </c>
      <c r="B10" s="5">
        <f t="shared" si="1"/>
        <v>128591399478.4624</v>
      </c>
      <c r="C10" s="6">
        <v>11912644619.476263</v>
      </c>
      <c r="D10" s="6">
        <v>116678754858.98615</v>
      </c>
      <c r="E10" s="5">
        <f t="shared" si="2"/>
        <v>7690</v>
      </c>
      <c r="F10" s="7">
        <v>602</v>
      </c>
      <c r="G10" s="7">
        <v>7088</v>
      </c>
      <c r="H10" s="37">
        <f t="shared" si="3"/>
        <v>19788446.21175459</v>
      </c>
      <c r="I10" s="37">
        <f t="shared" si="4"/>
        <v>16461449.613288114</v>
      </c>
      <c r="J10" s="8"/>
      <c r="K10" s="8"/>
    </row>
    <row r="11" spans="1:11" x14ac:dyDescent="0.3">
      <c r="A11" s="1" t="s">
        <v>10</v>
      </c>
      <c r="B11" s="5">
        <f t="shared" si="1"/>
        <v>111294038891.0645</v>
      </c>
      <c r="C11" s="6">
        <v>11804819862.606039</v>
      </c>
      <c r="D11" s="6">
        <v>99489219028.458466</v>
      </c>
      <c r="E11" s="5">
        <f t="shared" si="2"/>
        <v>8329</v>
      </c>
      <c r="F11" s="7">
        <v>540</v>
      </c>
      <c r="G11" s="7">
        <v>7789</v>
      </c>
      <c r="H11" s="37">
        <f t="shared" si="3"/>
        <v>21860777.523344517</v>
      </c>
      <c r="I11" s="37">
        <f t="shared" si="4"/>
        <v>12773041.344005452</v>
      </c>
      <c r="J11" s="8"/>
      <c r="K11" s="8"/>
    </row>
    <row r="12" spans="1:11" x14ac:dyDescent="0.3">
      <c r="A12" s="1" t="s">
        <v>11</v>
      </c>
      <c r="B12" s="5">
        <f t="shared" si="1"/>
        <v>108622497154.8074</v>
      </c>
      <c r="C12" s="6">
        <v>12033924494.62607</v>
      </c>
      <c r="D12" s="6">
        <v>96588572660.181335</v>
      </c>
      <c r="E12" s="5">
        <f t="shared" si="2"/>
        <v>7447</v>
      </c>
      <c r="F12" s="7">
        <v>231</v>
      </c>
      <c r="G12" s="7">
        <v>7216</v>
      </c>
      <c r="H12" s="37">
        <f t="shared" si="3"/>
        <v>52094911.232147492</v>
      </c>
      <c r="I12" s="37">
        <f t="shared" si="4"/>
        <v>13385334.348694753</v>
      </c>
      <c r="J12" s="8"/>
      <c r="K12" s="8"/>
    </row>
    <row r="13" spans="1:11" x14ac:dyDescent="0.3">
      <c r="A13" s="1" t="s">
        <v>12</v>
      </c>
      <c r="B13" s="5">
        <f t="shared" si="1"/>
        <v>147355504057.86609</v>
      </c>
      <c r="C13" s="6">
        <v>16557216516.291931</v>
      </c>
      <c r="D13" s="6">
        <v>130798287541.57414</v>
      </c>
      <c r="E13" s="5">
        <f t="shared" si="2"/>
        <v>7753</v>
      </c>
      <c r="F13" s="7">
        <v>353</v>
      </c>
      <c r="G13" s="7">
        <v>7400</v>
      </c>
      <c r="H13" s="37">
        <f t="shared" si="3"/>
        <v>46904296.080147117</v>
      </c>
      <c r="I13" s="37">
        <f t="shared" si="4"/>
        <v>17675444.262374885</v>
      </c>
      <c r="J13" s="8"/>
      <c r="K13" s="8"/>
    </row>
    <row r="14" spans="1:11" x14ac:dyDescent="0.3">
      <c r="A14" s="1" t="s">
        <v>13</v>
      </c>
      <c r="B14" s="5">
        <f t="shared" si="1"/>
        <v>156462653088.66397</v>
      </c>
      <c r="C14" s="6">
        <v>14332767977.453779</v>
      </c>
      <c r="D14" s="6">
        <v>142129885111.21021</v>
      </c>
      <c r="E14" s="5">
        <f t="shared" si="2"/>
        <v>8796</v>
      </c>
      <c r="F14" s="7">
        <v>123</v>
      </c>
      <c r="G14" s="7">
        <v>8673</v>
      </c>
      <c r="H14" s="37">
        <f t="shared" si="3"/>
        <v>116526568.92238845</v>
      </c>
      <c r="I14" s="37">
        <f t="shared" si="4"/>
        <v>16387626.554964857</v>
      </c>
      <c r="J14" s="8"/>
      <c r="K14" s="8"/>
    </row>
    <row r="15" spans="1:11" x14ac:dyDescent="0.3">
      <c r="A15" s="1" t="s">
        <v>14</v>
      </c>
      <c r="B15" s="5">
        <f t="shared" si="1"/>
        <v>106683938026.89915</v>
      </c>
      <c r="C15" s="6">
        <v>14841245224.273859</v>
      </c>
      <c r="D15" s="6">
        <v>91842692802.62529</v>
      </c>
      <c r="E15" s="5">
        <f t="shared" si="2"/>
        <v>7979</v>
      </c>
      <c r="F15" s="7">
        <v>188</v>
      </c>
      <c r="G15" s="7">
        <v>7791</v>
      </c>
      <c r="H15" s="37">
        <f t="shared" si="3"/>
        <v>78942793.746137545</v>
      </c>
      <c r="I15" s="37">
        <f t="shared" si="4"/>
        <v>11788306.097115299</v>
      </c>
      <c r="J15" s="8"/>
      <c r="K15" s="8"/>
    </row>
    <row r="16" spans="1:11" x14ac:dyDescent="0.3">
      <c r="A16" s="1" t="s">
        <v>15</v>
      </c>
      <c r="B16" s="5">
        <f t="shared" si="1"/>
        <v>113102090282.10739</v>
      </c>
      <c r="C16" s="6">
        <v>13154818247.113934</v>
      </c>
      <c r="D16" s="6">
        <v>99947272034.993454</v>
      </c>
      <c r="E16" s="5">
        <f t="shared" si="2"/>
        <v>8991</v>
      </c>
      <c r="F16" s="7">
        <v>236</v>
      </c>
      <c r="G16" s="7">
        <v>8755</v>
      </c>
      <c r="H16" s="37">
        <f t="shared" si="3"/>
        <v>55740755.284381077</v>
      </c>
      <c r="I16" s="37">
        <f t="shared" si="4"/>
        <v>11416021.934322497</v>
      </c>
      <c r="J16" s="8"/>
      <c r="K16" s="8"/>
    </row>
    <row r="17" spans="1:9" x14ac:dyDescent="0.3">
      <c r="A17" s="1" t="s">
        <v>16</v>
      </c>
      <c r="B17" s="5">
        <f t="shared" si="1"/>
        <v>102770432344.76453</v>
      </c>
      <c r="C17" s="6">
        <v>8819427558.2469978</v>
      </c>
      <c r="D17" s="6">
        <v>93951004786.517532</v>
      </c>
      <c r="E17" s="5">
        <f t="shared" si="2"/>
        <v>8707</v>
      </c>
      <c r="F17" s="7">
        <v>128</v>
      </c>
      <c r="G17" s="7">
        <v>8579</v>
      </c>
      <c r="H17" s="37">
        <f t="shared" si="3"/>
        <v>68901777.798804671</v>
      </c>
      <c r="I17" s="37">
        <f t="shared" si="4"/>
        <v>10951276.930471795</v>
      </c>
    </row>
    <row r="18" spans="1:9" x14ac:dyDescent="0.3">
      <c r="A18" s="1" t="s">
        <v>17</v>
      </c>
      <c r="B18" s="5">
        <f t="shared" si="1"/>
        <v>87788812141.678848</v>
      </c>
      <c r="C18" s="6">
        <v>5991437306.4167347</v>
      </c>
      <c r="D18" s="6">
        <v>81797374835.262115</v>
      </c>
      <c r="E18" s="5">
        <f t="shared" si="2"/>
        <v>7879</v>
      </c>
      <c r="F18" s="7">
        <v>290</v>
      </c>
      <c r="G18" s="7">
        <v>7589</v>
      </c>
      <c r="H18" s="40">
        <f t="shared" si="3"/>
        <v>20660128.642816328</v>
      </c>
      <c r="I18" s="40">
        <f t="shared" si="4"/>
        <v>10778412.812658073</v>
      </c>
    </row>
    <row r="19" spans="1:9" x14ac:dyDescent="0.3">
      <c r="A19" s="9" t="s">
        <v>18</v>
      </c>
      <c r="B19" s="13">
        <f t="shared" si="1"/>
        <v>139658764425.13895</v>
      </c>
      <c r="C19" s="10">
        <v>9009960565.4162292</v>
      </c>
      <c r="D19" s="10">
        <v>130648803859.72272</v>
      </c>
      <c r="E19" s="13">
        <f t="shared" si="2"/>
        <v>9086</v>
      </c>
      <c r="F19" s="11">
        <v>254</v>
      </c>
      <c r="G19" s="11">
        <v>8832</v>
      </c>
      <c r="H19" s="38">
        <f t="shared" si="3"/>
        <v>35472285.690615073</v>
      </c>
      <c r="I19" s="38">
        <f t="shared" si="4"/>
        <v>14792663.480493966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showGridLines="0" workbookViewId="0">
      <selection activeCell="F26" sqref="F26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18" customHeight="1" x14ac:dyDescent="0.3"/>
    <row r="2" spans="1:11" x14ac:dyDescent="0.3">
      <c r="A2" s="1" t="s">
        <v>25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9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39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1840294551566.886</v>
      </c>
      <c r="C7" s="5">
        <f>SUM(C8:C19)</f>
        <v>156312884540.94791</v>
      </c>
      <c r="D7" s="5">
        <f>SUM(D8:D19)</f>
        <v>1683981667025.938</v>
      </c>
      <c r="E7" s="5">
        <f>F7+G7</f>
        <v>147615</v>
      </c>
      <c r="F7" s="5">
        <f>SUM(F8:F19)</f>
        <v>4354</v>
      </c>
      <c r="G7" s="5">
        <f t="shared" ref="G7" si="0">SUM(G8:G19)</f>
        <v>143261</v>
      </c>
      <c r="H7" s="39">
        <f>C7/F7</f>
        <v>35900984.047071174</v>
      </c>
      <c r="I7" s="39">
        <f>D7/G7</f>
        <v>11754641.298231466</v>
      </c>
    </row>
    <row r="8" spans="1:11" x14ac:dyDescent="0.3">
      <c r="A8" s="1" t="s">
        <v>7</v>
      </c>
      <c r="B8" s="5">
        <f t="shared" ref="B8:B19" si="1">C8+D8</f>
        <v>131193984311.99423</v>
      </c>
      <c r="C8" s="6">
        <v>2490361048.043582</v>
      </c>
      <c r="D8" s="6">
        <v>128703623263.95065</v>
      </c>
      <c r="E8" s="5">
        <f t="shared" ref="E8:E19" si="2">F8+G8</f>
        <v>9632</v>
      </c>
      <c r="F8" s="7">
        <v>49</v>
      </c>
      <c r="G8" s="7">
        <v>9583</v>
      </c>
      <c r="H8" s="40">
        <f t="shared" ref="H8:H19" si="3">C8/F8</f>
        <v>50823694.858032286</v>
      </c>
      <c r="I8" s="40">
        <f t="shared" ref="I8:I19" si="4">D8/G8</f>
        <v>13430410.441818913</v>
      </c>
      <c r="J8" s="8"/>
      <c r="K8" s="8"/>
    </row>
    <row r="9" spans="1:11" x14ac:dyDescent="0.3">
      <c r="A9" s="1" t="s">
        <v>8</v>
      </c>
      <c r="B9" s="5">
        <f t="shared" si="1"/>
        <v>153562276717.62213</v>
      </c>
      <c r="C9" s="6">
        <v>10474204748.536617</v>
      </c>
      <c r="D9" s="6">
        <v>143088071969.08551</v>
      </c>
      <c r="E9" s="5">
        <f t="shared" si="2"/>
        <v>10649</v>
      </c>
      <c r="F9" s="7">
        <v>108</v>
      </c>
      <c r="G9" s="7">
        <v>10541</v>
      </c>
      <c r="H9" s="40">
        <f t="shared" si="3"/>
        <v>96983377.301264971</v>
      </c>
      <c r="I9" s="40">
        <f t="shared" si="4"/>
        <v>13574430.506506547</v>
      </c>
      <c r="J9" s="8"/>
      <c r="K9" s="8"/>
    </row>
    <row r="10" spans="1:11" x14ac:dyDescent="0.3">
      <c r="A10" s="1" t="s">
        <v>9</v>
      </c>
      <c r="B10" s="5">
        <f t="shared" si="1"/>
        <v>161996781301.12241</v>
      </c>
      <c r="C10" s="6">
        <v>11083861599.561985</v>
      </c>
      <c r="D10" s="6">
        <v>150912919701.56042</v>
      </c>
      <c r="E10" s="5">
        <f t="shared" si="2"/>
        <v>11120</v>
      </c>
      <c r="F10" s="7">
        <v>146</v>
      </c>
      <c r="G10" s="7">
        <v>10974</v>
      </c>
      <c r="H10" s="40">
        <f t="shared" si="3"/>
        <v>75916860.270972505</v>
      </c>
      <c r="I10" s="40">
        <f t="shared" si="4"/>
        <v>13751860.734605469</v>
      </c>
      <c r="J10" s="8"/>
      <c r="K10" s="8"/>
    </row>
    <row r="11" spans="1:11" x14ac:dyDescent="0.3">
      <c r="A11" s="1" t="s">
        <v>10</v>
      </c>
      <c r="B11" s="5">
        <f t="shared" si="1"/>
        <v>159291595602.58551</v>
      </c>
      <c r="C11" s="6">
        <v>18566520069.243256</v>
      </c>
      <c r="D11" s="6">
        <v>140725075533.34225</v>
      </c>
      <c r="E11" s="5">
        <f t="shared" si="2"/>
        <v>12172</v>
      </c>
      <c r="F11" s="7">
        <v>535</v>
      </c>
      <c r="G11" s="7">
        <v>11637</v>
      </c>
      <c r="H11" s="40">
        <f t="shared" si="3"/>
        <v>34703775.830361225</v>
      </c>
      <c r="I11" s="40">
        <f t="shared" si="4"/>
        <v>12092899.848186152</v>
      </c>
      <c r="J11" s="8"/>
      <c r="K11" s="8"/>
    </row>
    <row r="12" spans="1:11" x14ac:dyDescent="0.3">
      <c r="A12" s="1" t="s">
        <v>11</v>
      </c>
      <c r="B12" s="5">
        <f t="shared" si="1"/>
        <v>154185959268.6366</v>
      </c>
      <c r="C12" s="6">
        <v>13316823953.21673</v>
      </c>
      <c r="D12" s="6">
        <v>140869135315.41986</v>
      </c>
      <c r="E12" s="5">
        <f t="shared" si="2"/>
        <v>11716</v>
      </c>
      <c r="F12" s="7">
        <v>243</v>
      </c>
      <c r="G12" s="7">
        <v>11473</v>
      </c>
      <c r="H12" s="40">
        <f t="shared" si="3"/>
        <v>54801744.663443334</v>
      </c>
      <c r="I12" s="40">
        <f t="shared" si="4"/>
        <v>12278317.381279513</v>
      </c>
      <c r="J12" s="8"/>
      <c r="K12" s="8"/>
    </row>
    <row r="13" spans="1:11" x14ac:dyDescent="0.3">
      <c r="A13" s="1" t="s">
        <v>12</v>
      </c>
      <c r="B13" s="5">
        <f t="shared" si="1"/>
        <v>193972530116.06458</v>
      </c>
      <c r="C13" s="6">
        <v>24014009058.629871</v>
      </c>
      <c r="D13" s="6">
        <v>169958521057.43469</v>
      </c>
      <c r="E13" s="5">
        <f t="shared" si="2"/>
        <v>12306</v>
      </c>
      <c r="F13" s="7">
        <v>550</v>
      </c>
      <c r="G13" s="7">
        <v>11756</v>
      </c>
      <c r="H13" s="40">
        <f t="shared" si="3"/>
        <v>43661834.65205431</v>
      </c>
      <c r="I13" s="40">
        <f t="shared" si="4"/>
        <v>14457172.597604176</v>
      </c>
      <c r="J13" s="8"/>
      <c r="K13" s="8"/>
    </row>
    <row r="14" spans="1:11" x14ac:dyDescent="0.3">
      <c r="A14" s="1" t="s">
        <v>13</v>
      </c>
      <c r="B14" s="5">
        <f t="shared" si="1"/>
        <v>174700665462.98291</v>
      </c>
      <c r="C14" s="6">
        <v>19404414034.008533</v>
      </c>
      <c r="D14" s="6">
        <v>155296251428.97437</v>
      </c>
      <c r="E14" s="5">
        <f t="shared" si="2"/>
        <v>14308</v>
      </c>
      <c r="F14" s="7">
        <v>664</v>
      </c>
      <c r="G14" s="7">
        <v>13644</v>
      </c>
      <c r="H14" s="40">
        <f t="shared" si="3"/>
        <v>29223515.111458633</v>
      </c>
      <c r="I14" s="40">
        <f t="shared" si="4"/>
        <v>11382017.841466898</v>
      </c>
      <c r="J14" s="8"/>
      <c r="K14" s="8"/>
    </row>
    <row r="15" spans="1:11" x14ac:dyDescent="0.3">
      <c r="A15" s="1" t="s">
        <v>14</v>
      </c>
      <c r="B15" s="5">
        <f t="shared" si="1"/>
        <v>131436900463.87788</v>
      </c>
      <c r="C15" s="6">
        <v>9897098939.1253185</v>
      </c>
      <c r="D15" s="6">
        <v>121539801524.75256</v>
      </c>
      <c r="E15" s="5">
        <f t="shared" si="2"/>
        <v>14647</v>
      </c>
      <c r="F15" s="7">
        <v>620</v>
      </c>
      <c r="G15" s="7">
        <v>14027</v>
      </c>
      <c r="H15" s="40">
        <f t="shared" si="3"/>
        <v>15963062.805040836</v>
      </c>
      <c r="I15" s="40">
        <f t="shared" si="4"/>
        <v>8664703.894257687</v>
      </c>
      <c r="J15" s="8"/>
      <c r="K15" s="8"/>
    </row>
    <row r="16" spans="1:11" x14ac:dyDescent="0.3">
      <c r="A16" s="1" t="s">
        <v>15</v>
      </c>
      <c r="B16" s="5">
        <f t="shared" si="1"/>
        <v>138727006271.65909</v>
      </c>
      <c r="C16" s="6">
        <v>10772586909.841</v>
      </c>
      <c r="D16" s="6">
        <v>127954419361.8181</v>
      </c>
      <c r="E16" s="5">
        <f t="shared" si="2"/>
        <v>13425</v>
      </c>
      <c r="F16" s="7">
        <v>545</v>
      </c>
      <c r="G16" s="7">
        <v>12880</v>
      </c>
      <c r="H16" s="40">
        <f t="shared" si="3"/>
        <v>19766214.513469726</v>
      </c>
      <c r="I16" s="40">
        <f t="shared" si="4"/>
        <v>9934349.329333704</v>
      </c>
      <c r="J16" s="8"/>
      <c r="K16" s="8"/>
    </row>
    <row r="17" spans="1:9" x14ac:dyDescent="0.3">
      <c r="A17" s="1" t="s">
        <v>16</v>
      </c>
      <c r="B17" s="5">
        <f t="shared" si="1"/>
        <v>102590244763.79697</v>
      </c>
      <c r="C17" s="6">
        <v>3692529081.7112446</v>
      </c>
      <c r="D17" s="6">
        <v>98897715682.085724</v>
      </c>
      <c r="E17" s="5">
        <f t="shared" si="2"/>
        <v>11701</v>
      </c>
      <c r="F17" s="7">
        <v>238</v>
      </c>
      <c r="G17" s="7">
        <v>11463</v>
      </c>
      <c r="H17" s="40">
        <f t="shared" si="3"/>
        <v>15514828.074416993</v>
      </c>
      <c r="I17" s="40">
        <f t="shared" si="4"/>
        <v>8627559.5988908429</v>
      </c>
    </row>
    <row r="18" spans="1:9" x14ac:dyDescent="0.3">
      <c r="A18" s="1" t="s">
        <v>17</v>
      </c>
      <c r="B18" s="5">
        <f t="shared" si="1"/>
        <v>147226682884.59955</v>
      </c>
      <c r="C18" s="6">
        <v>17532858237.670502</v>
      </c>
      <c r="D18" s="6">
        <v>129693824646.92903</v>
      </c>
      <c r="E18" s="5">
        <f t="shared" si="2"/>
        <v>12764</v>
      </c>
      <c r="F18" s="7">
        <v>236</v>
      </c>
      <c r="G18" s="7">
        <v>12528</v>
      </c>
      <c r="H18" s="40">
        <f t="shared" si="3"/>
        <v>74291772.193519071</v>
      </c>
      <c r="I18" s="40">
        <f t="shared" si="4"/>
        <v>10352316.782162279</v>
      </c>
    </row>
    <row r="19" spans="1:9" x14ac:dyDescent="0.3">
      <c r="A19" s="9" t="s">
        <v>18</v>
      </c>
      <c r="B19" s="13">
        <f t="shared" si="1"/>
        <v>191409924401.94415</v>
      </c>
      <c r="C19" s="10">
        <v>15067616861.359283</v>
      </c>
      <c r="D19" s="10">
        <v>176342307540.58487</v>
      </c>
      <c r="E19" s="13">
        <f t="shared" si="2"/>
        <v>13175</v>
      </c>
      <c r="F19" s="11">
        <v>420</v>
      </c>
      <c r="G19" s="11">
        <v>12755</v>
      </c>
      <c r="H19" s="38">
        <f t="shared" si="3"/>
        <v>35875278.241331629</v>
      </c>
      <c r="I19" s="38">
        <f t="shared" si="4"/>
        <v>13825347.513961965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showGridLines="0" topLeftCell="B1" workbookViewId="0">
      <selection activeCell="F27" sqref="F27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18" customHeight="1" x14ac:dyDescent="0.3"/>
    <row r="2" spans="1:11" x14ac:dyDescent="0.3">
      <c r="A2" s="1" t="s">
        <v>26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8.2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2238981806383.7446</v>
      </c>
      <c r="C7" s="5">
        <f>SUM(C8:C19)</f>
        <v>172253230123.00558</v>
      </c>
      <c r="D7" s="5">
        <f>SUM(D8:D19)</f>
        <v>2066728576260.7393</v>
      </c>
      <c r="E7" s="5">
        <f>F7+G7</f>
        <v>193289</v>
      </c>
      <c r="F7" s="5">
        <f>SUM(F8:F19)</f>
        <v>8851</v>
      </c>
      <c r="G7" s="5">
        <f t="shared" ref="G7" si="0">SUM(G8:G19)</f>
        <v>184438</v>
      </c>
      <c r="H7" s="39">
        <f>C7/F7</f>
        <v>19461442.788725071</v>
      </c>
      <c r="I7" s="39">
        <f>D7/G7</f>
        <v>11205546.450626982</v>
      </c>
    </row>
    <row r="8" spans="1:11" x14ac:dyDescent="0.3">
      <c r="A8" s="1" t="s">
        <v>7</v>
      </c>
      <c r="B8" s="5">
        <f t="shared" ref="B8:B19" si="1">C8+D8</f>
        <v>162176033642.61676</v>
      </c>
      <c r="C8" s="6">
        <v>2896809939.7084198</v>
      </c>
      <c r="D8" s="6">
        <v>159279223702.90836</v>
      </c>
      <c r="E8" s="5">
        <f t="shared" ref="E8:E19" si="2">F8+G8</f>
        <v>15157</v>
      </c>
      <c r="F8" s="7">
        <v>227</v>
      </c>
      <c r="G8" s="7">
        <v>14930</v>
      </c>
      <c r="H8" s="40">
        <f t="shared" ref="H8:H19" si="3">C8/F8</f>
        <v>12761277.267437972</v>
      </c>
      <c r="I8" s="40">
        <f t="shared" ref="I8:I19" si="4">D8/G8</f>
        <v>10668400.783851866</v>
      </c>
      <c r="J8" s="8"/>
      <c r="K8" s="8"/>
    </row>
    <row r="9" spans="1:11" x14ac:dyDescent="0.3">
      <c r="A9" s="1" t="s">
        <v>8</v>
      </c>
      <c r="B9" s="5">
        <f t="shared" si="1"/>
        <v>177125798838.71008</v>
      </c>
      <c r="C9" s="6">
        <v>16236688831.353275</v>
      </c>
      <c r="D9" s="6">
        <v>160889110007.35681</v>
      </c>
      <c r="E9" s="5">
        <f t="shared" si="2"/>
        <v>13069</v>
      </c>
      <c r="F9" s="7">
        <v>393</v>
      </c>
      <c r="G9" s="7">
        <v>12676</v>
      </c>
      <c r="H9" s="40">
        <f t="shared" si="3"/>
        <v>41314729.850771695</v>
      </c>
      <c r="I9" s="40">
        <f t="shared" si="4"/>
        <v>12692419.533556076</v>
      </c>
      <c r="J9" s="8"/>
      <c r="K9" s="8"/>
    </row>
    <row r="10" spans="1:11" x14ac:dyDescent="0.3">
      <c r="A10" s="1" t="s">
        <v>9</v>
      </c>
      <c r="B10" s="5">
        <f t="shared" si="1"/>
        <v>190943675559.00363</v>
      </c>
      <c r="C10" s="6">
        <v>19351712920.03545</v>
      </c>
      <c r="D10" s="6">
        <v>171591962638.96817</v>
      </c>
      <c r="E10" s="5">
        <f t="shared" si="2"/>
        <v>16150</v>
      </c>
      <c r="F10" s="7">
        <v>326</v>
      </c>
      <c r="G10" s="7">
        <v>15824</v>
      </c>
      <c r="H10" s="40">
        <f t="shared" si="3"/>
        <v>59361082.576795861</v>
      </c>
      <c r="I10" s="40">
        <f t="shared" si="4"/>
        <v>10843779.236537423</v>
      </c>
      <c r="J10" s="8"/>
      <c r="K10" s="8"/>
    </row>
    <row r="11" spans="1:11" x14ac:dyDescent="0.3">
      <c r="A11" s="1" t="s">
        <v>10</v>
      </c>
      <c r="B11" s="5">
        <f t="shared" si="1"/>
        <v>191588808257.53796</v>
      </c>
      <c r="C11" s="6">
        <v>20201879854.136379</v>
      </c>
      <c r="D11" s="6">
        <v>171386928403.40158</v>
      </c>
      <c r="E11" s="5">
        <f t="shared" si="2"/>
        <v>14778</v>
      </c>
      <c r="F11" s="7">
        <v>389</v>
      </c>
      <c r="G11" s="7">
        <v>14389</v>
      </c>
      <c r="H11" s="40">
        <f t="shared" si="3"/>
        <v>51932853.095466271</v>
      </c>
      <c r="I11" s="40">
        <f t="shared" si="4"/>
        <v>11910968.684648104</v>
      </c>
      <c r="J11" s="8"/>
      <c r="K11" s="8"/>
    </row>
    <row r="12" spans="1:11" x14ac:dyDescent="0.3">
      <c r="A12" s="1" t="s">
        <v>11</v>
      </c>
      <c r="B12" s="5">
        <f t="shared" si="1"/>
        <v>194507739809.71729</v>
      </c>
      <c r="C12" s="6">
        <v>17810888602.497391</v>
      </c>
      <c r="D12" s="6">
        <v>176696851207.21988</v>
      </c>
      <c r="E12" s="5">
        <f t="shared" si="2"/>
        <v>16344</v>
      </c>
      <c r="F12" s="7">
        <v>429</v>
      </c>
      <c r="G12" s="7">
        <v>15915</v>
      </c>
      <c r="H12" s="40">
        <f t="shared" si="3"/>
        <v>41517222.849644266</v>
      </c>
      <c r="I12" s="40">
        <f t="shared" si="4"/>
        <v>11102535.419869298</v>
      </c>
      <c r="J12" s="8"/>
      <c r="K12" s="8"/>
    </row>
    <row r="13" spans="1:11" x14ac:dyDescent="0.3">
      <c r="A13" s="1" t="s">
        <v>12</v>
      </c>
      <c r="B13" s="5">
        <f t="shared" si="1"/>
        <v>129180417526.04308</v>
      </c>
      <c r="C13" s="6">
        <v>6937855242.3235979</v>
      </c>
      <c r="D13" s="6">
        <v>122242562283.71948</v>
      </c>
      <c r="E13" s="5">
        <f t="shared" si="2"/>
        <v>14913</v>
      </c>
      <c r="F13" s="7">
        <v>710</v>
      </c>
      <c r="G13" s="7">
        <v>14203</v>
      </c>
      <c r="H13" s="40">
        <f t="shared" si="3"/>
        <v>9771627.1018642224</v>
      </c>
      <c r="I13" s="40">
        <f t="shared" si="4"/>
        <v>8606812.806007145</v>
      </c>
      <c r="J13" s="8"/>
      <c r="K13" s="8"/>
    </row>
    <row r="14" spans="1:11" x14ac:dyDescent="0.3">
      <c r="A14" s="1" t="s">
        <v>13</v>
      </c>
      <c r="B14" s="5">
        <f t="shared" si="1"/>
        <v>188242740098.71149</v>
      </c>
      <c r="C14" s="6">
        <v>17959398412.388626</v>
      </c>
      <c r="D14" s="6">
        <v>170283341686.32288</v>
      </c>
      <c r="E14" s="5">
        <f t="shared" si="2"/>
        <v>17635</v>
      </c>
      <c r="F14" s="7">
        <v>644</v>
      </c>
      <c r="G14" s="7">
        <v>16991</v>
      </c>
      <c r="H14" s="40">
        <f t="shared" si="3"/>
        <v>27887264.615510289</v>
      </c>
      <c r="I14" s="40">
        <f t="shared" si="4"/>
        <v>10021972.908382254</v>
      </c>
      <c r="J14" s="8"/>
      <c r="K14" s="8"/>
    </row>
    <row r="15" spans="1:11" x14ac:dyDescent="0.3">
      <c r="A15" s="1" t="s">
        <v>14</v>
      </c>
      <c r="B15" s="5">
        <f t="shared" si="1"/>
        <v>213409029071.75955</v>
      </c>
      <c r="C15" s="6">
        <v>22255833320.62104</v>
      </c>
      <c r="D15" s="6">
        <v>191153195751.13852</v>
      </c>
      <c r="E15" s="5">
        <f t="shared" si="2"/>
        <v>18572</v>
      </c>
      <c r="F15" s="7">
        <v>2082</v>
      </c>
      <c r="G15" s="7">
        <v>16490</v>
      </c>
      <c r="H15" s="40">
        <f t="shared" si="3"/>
        <v>10689641.364371298</v>
      </c>
      <c r="I15" s="40">
        <f t="shared" si="4"/>
        <v>11592067.662288571</v>
      </c>
      <c r="J15" s="8"/>
      <c r="K15" s="8"/>
    </row>
    <row r="16" spans="1:11" x14ac:dyDescent="0.3">
      <c r="A16" s="1" t="s">
        <v>15</v>
      </c>
      <c r="B16" s="5">
        <f t="shared" si="1"/>
        <v>174276036365.12158</v>
      </c>
      <c r="C16" s="6">
        <v>8187938619.0931282</v>
      </c>
      <c r="D16" s="6">
        <v>166088097746.02844</v>
      </c>
      <c r="E16" s="5">
        <f t="shared" si="2"/>
        <v>15938</v>
      </c>
      <c r="F16" s="7">
        <v>474</v>
      </c>
      <c r="G16" s="7">
        <v>15464</v>
      </c>
      <c r="H16" s="40">
        <f t="shared" si="3"/>
        <v>17274132.107791409</v>
      </c>
      <c r="I16" s="40">
        <f t="shared" si="4"/>
        <v>10740306.372609185</v>
      </c>
      <c r="J16" s="8"/>
      <c r="K16" s="8"/>
    </row>
    <row r="17" spans="1:9" x14ac:dyDescent="0.3">
      <c r="A17" s="1" t="s">
        <v>16</v>
      </c>
      <c r="B17" s="5">
        <f t="shared" si="1"/>
        <v>227911044755.58487</v>
      </c>
      <c r="C17" s="6">
        <v>14374792793.106792</v>
      </c>
      <c r="D17" s="6">
        <v>213536251962.47809</v>
      </c>
      <c r="E17" s="5">
        <f t="shared" si="2"/>
        <v>17975</v>
      </c>
      <c r="F17" s="7">
        <v>1287</v>
      </c>
      <c r="G17" s="7">
        <v>16688</v>
      </c>
      <c r="H17" s="40">
        <f t="shared" si="3"/>
        <v>11169225.169469148</v>
      </c>
      <c r="I17" s="40">
        <f t="shared" si="4"/>
        <v>12795796.498230949</v>
      </c>
    </row>
    <row r="18" spans="1:9" x14ac:dyDescent="0.3">
      <c r="A18" s="1" t="s">
        <v>17</v>
      </c>
      <c r="B18" s="5">
        <f t="shared" si="1"/>
        <v>185937219893.76453</v>
      </c>
      <c r="C18" s="6">
        <v>10156488501.957161</v>
      </c>
      <c r="D18" s="6">
        <v>175780731391.80737</v>
      </c>
      <c r="E18" s="5">
        <f t="shared" si="2"/>
        <v>16485</v>
      </c>
      <c r="F18" s="7">
        <v>1063</v>
      </c>
      <c r="G18" s="7">
        <v>15422</v>
      </c>
      <c r="H18" s="40">
        <f t="shared" si="3"/>
        <v>9554551.7421986461</v>
      </c>
      <c r="I18" s="40">
        <f t="shared" si="4"/>
        <v>11398050.278291231</v>
      </c>
    </row>
    <row r="19" spans="1:9" x14ac:dyDescent="0.3">
      <c r="A19" s="9" t="s">
        <v>18</v>
      </c>
      <c r="B19" s="13">
        <f t="shared" si="1"/>
        <v>203683262565.1741</v>
      </c>
      <c r="C19" s="10">
        <v>15882943085.784344</v>
      </c>
      <c r="D19" s="10">
        <v>187800319479.38977</v>
      </c>
      <c r="E19" s="13">
        <f t="shared" si="2"/>
        <v>16273</v>
      </c>
      <c r="F19" s="11">
        <v>827</v>
      </c>
      <c r="G19" s="11">
        <v>15446</v>
      </c>
      <c r="H19" s="38">
        <f t="shared" si="3"/>
        <v>19205493.45318542</v>
      </c>
      <c r="I19" s="38">
        <f t="shared" si="4"/>
        <v>12158508.317971628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showGridLines="0" workbookViewId="0">
      <selection activeCell="E25" sqref="E25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21" customHeight="1" x14ac:dyDescent="0.3"/>
    <row r="2" spans="1:11" x14ac:dyDescent="0.3">
      <c r="A2" s="1" t="s">
        <v>27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9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42</v>
      </c>
      <c r="F5" s="41" t="s">
        <v>43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2536223026574.3145</v>
      </c>
      <c r="C7" s="5">
        <f>SUM(C8:C19)</f>
        <v>136381657279.03018</v>
      </c>
      <c r="D7" s="5">
        <f>SUM(D8:D19)</f>
        <v>2399841369295.2842</v>
      </c>
      <c r="E7" s="5">
        <f>F7+G7</f>
        <v>267986</v>
      </c>
      <c r="F7" s="5">
        <f>SUM(F8:F19)</f>
        <v>5183</v>
      </c>
      <c r="G7" s="5">
        <f t="shared" ref="G7" si="0">SUM(G8:G19)</f>
        <v>262803</v>
      </c>
      <c r="H7" s="39">
        <f>C7/F7</f>
        <v>26313265.92302338</v>
      </c>
      <c r="I7" s="39">
        <f>D7/G7</f>
        <v>9131712.2304360457</v>
      </c>
    </row>
    <row r="8" spans="1:11" x14ac:dyDescent="0.3">
      <c r="A8" s="1" t="s">
        <v>7</v>
      </c>
      <c r="B8" s="5">
        <f t="shared" ref="B8:B19" si="1">C8+D8</f>
        <v>252378761285.66757</v>
      </c>
      <c r="C8" s="6">
        <v>9358249757.7608299</v>
      </c>
      <c r="D8" s="6">
        <v>243020511527.90674</v>
      </c>
      <c r="E8" s="5">
        <f t="shared" ref="E8:E19" si="2">F8+G8</f>
        <v>19717</v>
      </c>
      <c r="F8" s="7">
        <v>354</v>
      </c>
      <c r="G8" s="7">
        <v>19363</v>
      </c>
      <c r="H8" s="40">
        <f t="shared" ref="H8:H19" si="3">C8/F8</f>
        <v>26435733.778985396</v>
      </c>
      <c r="I8" s="40">
        <f t="shared" ref="I8:I19" si="4">D8/G8</f>
        <v>12550767.521970084</v>
      </c>
      <c r="J8" s="8"/>
      <c r="K8" s="8"/>
    </row>
    <row r="9" spans="1:11" x14ac:dyDescent="0.3">
      <c r="A9" s="1" t="s">
        <v>8</v>
      </c>
      <c r="B9" s="5">
        <f t="shared" si="1"/>
        <v>233840052370.93988</v>
      </c>
      <c r="C9" s="6">
        <v>15870671175.581038</v>
      </c>
      <c r="D9" s="6">
        <v>217969381195.35886</v>
      </c>
      <c r="E9" s="5">
        <f t="shared" si="2"/>
        <v>17640</v>
      </c>
      <c r="F9" s="7">
        <v>492</v>
      </c>
      <c r="G9" s="7">
        <v>17148</v>
      </c>
      <c r="H9" s="40">
        <f t="shared" si="3"/>
        <v>32257461.738985848</v>
      </c>
      <c r="I9" s="40">
        <f t="shared" si="4"/>
        <v>12711067.249554399</v>
      </c>
      <c r="J9" s="8"/>
      <c r="K9" s="8"/>
    </row>
    <row r="10" spans="1:11" x14ac:dyDescent="0.3">
      <c r="A10" s="1" t="s">
        <v>9</v>
      </c>
      <c r="B10" s="5">
        <f t="shared" si="1"/>
        <v>179246660425.10916</v>
      </c>
      <c r="C10" s="6">
        <v>11038885316.352631</v>
      </c>
      <c r="D10" s="6">
        <v>168207775108.75653</v>
      </c>
      <c r="E10" s="5">
        <f t="shared" si="2"/>
        <v>18445</v>
      </c>
      <c r="F10" s="7">
        <v>410</v>
      </c>
      <c r="G10" s="7">
        <v>18035</v>
      </c>
      <c r="H10" s="40">
        <f t="shared" si="3"/>
        <v>26924110.527689341</v>
      </c>
      <c r="I10" s="40">
        <f t="shared" si="4"/>
        <v>9326741.0650821477</v>
      </c>
      <c r="J10" s="8"/>
      <c r="K10" s="8"/>
    </row>
    <row r="11" spans="1:11" x14ac:dyDescent="0.3">
      <c r="A11" s="1" t="s">
        <v>10</v>
      </c>
      <c r="B11" s="5">
        <f t="shared" si="1"/>
        <v>230443543565.67618</v>
      </c>
      <c r="C11" s="6">
        <v>8766022942.8523941</v>
      </c>
      <c r="D11" s="6">
        <v>221677520622.82379</v>
      </c>
      <c r="E11" s="5">
        <f t="shared" si="2"/>
        <v>21218</v>
      </c>
      <c r="F11" s="7">
        <v>349</v>
      </c>
      <c r="G11" s="7">
        <v>20869</v>
      </c>
      <c r="H11" s="40">
        <f t="shared" si="3"/>
        <v>25117544.248860728</v>
      </c>
      <c r="I11" s="40">
        <f t="shared" si="4"/>
        <v>10622335.551431492</v>
      </c>
      <c r="J11" s="8"/>
      <c r="K11" s="8"/>
    </row>
    <row r="12" spans="1:11" x14ac:dyDescent="0.3">
      <c r="A12" s="1" t="s">
        <v>11</v>
      </c>
      <c r="B12" s="5">
        <f t="shared" si="1"/>
        <v>221158871424.62643</v>
      </c>
      <c r="C12" s="6">
        <v>12005134345.921597</v>
      </c>
      <c r="D12" s="6">
        <v>209153737078.70483</v>
      </c>
      <c r="E12" s="5">
        <f t="shared" si="2"/>
        <v>23241</v>
      </c>
      <c r="F12" s="7">
        <v>562</v>
      </c>
      <c r="G12" s="7">
        <v>22679</v>
      </c>
      <c r="H12" s="40">
        <f t="shared" si="3"/>
        <v>21361449.014095366</v>
      </c>
      <c r="I12" s="40">
        <f t="shared" si="4"/>
        <v>9222352.7086161133</v>
      </c>
      <c r="J12" s="8"/>
      <c r="K12" s="8"/>
    </row>
    <row r="13" spans="1:11" x14ac:dyDescent="0.3">
      <c r="A13" s="1" t="s">
        <v>12</v>
      </c>
      <c r="B13" s="5">
        <f t="shared" si="1"/>
        <v>208797945823.16727</v>
      </c>
      <c r="C13" s="6">
        <v>13677542437.679735</v>
      </c>
      <c r="D13" s="6">
        <v>195120403385.48752</v>
      </c>
      <c r="E13" s="5">
        <f t="shared" si="2"/>
        <v>22575</v>
      </c>
      <c r="F13" s="7">
        <v>348</v>
      </c>
      <c r="G13" s="7">
        <v>22227</v>
      </c>
      <c r="H13" s="40">
        <f t="shared" si="3"/>
        <v>39303282.866895787</v>
      </c>
      <c r="I13" s="40">
        <f t="shared" si="4"/>
        <v>8778530.7682317682</v>
      </c>
      <c r="J13" s="8"/>
      <c r="K13" s="8"/>
    </row>
    <row r="14" spans="1:11" x14ac:dyDescent="0.3">
      <c r="A14" s="1" t="s">
        <v>13</v>
      </c>
      <c r="B14" s="5">
        <f t="shared" si="1"/>
        <v>260848090373.69803</v>
      </c>
      <c r="C14" s="6">
        <v>13673043574.194508</v>
      </c>
      <c r="D14" s="6">
        <v>247175046799.50351</v>
      </c>
      <c r="E14" s="5">
        <f t="shared" si="2"/>
        <v>27419</v>
      </c>
      <c r="F14" s="7">
        <v>395</v>
      </c>
      <c r="G14" s="7">
        <v>27024</v>
      </c>
      <c r="H14" s="40">
        <f t="shared" si="3"/>
        <v>34615300.187834196</v>
      </c>
      <c r="I14" s="40">
        <f t="shared" si="4"/>
        <v>9146501.1397092771</v>
      </c>
      <c r="J14" s="8"/>
      <c r="K14" s="8"/>
    </row>
    <row r="15" spans="1:11" x14ac:dyDescent="0.3">
      <c r="A15" s="1" t="s">
        <v>14</v>
      </c>
      <c r="B15" s="5">
        <f t="shared" si="1"/>
        <v>204537453818.32953</v>
      </c>
      <c r="C15" s="6">
        <v>12866310422.318457</v>
      </c>
      <c r="D15" s="6">
        <v>191671143396.01108</v>
      </c>
      <c r="E15" s="5">
        <f t="shared" si="2"/>
        <v>25126</v>
      </c>
      <c r="F15" s="7">
        <v>556</v>
      </c>
      <c r="G15" s="7">
        <v>24570</v>
      </c>
      <c r="H15" s="40">
        <f t="shared" si="3"/>
        <v>23140846.083306577</v>
      </c>
      <c r="I15" s="40">
        <f t="shared" si="4"/>
        <v>7801023.3372409884</v>
      </c>
      <c r="J15" s="8"/>
      <c r="K15" s="8"/>
    </row>
    <row r="16" spans="1:11" x14ac:dyDescent="0.3">
      <c r="A16" s="1" t="s">
        <v>15</v>
      </c>
      <c r="B16" s="5">
        <f t="shared" si="1"/>
        <v>172194072194.38495</v>
      </c>
      <c r="C16" s="6">
        <v>16651537281.360336</v>
      </c>
      <c r="D16" s="6">
        <v>155542534913.0246</v>
      </c>
      <c r="E16" s="5">
        <f t="shared" si="2"/>
        <v>22520</v>
      </c>
      <c r="F16" s="7">
        <v>596</v>
      </c>
      <c r="G16" s="7">
        <v>21924</v>
      </c>
      <c r="H16" s="40">
        <f t="shared" si="3"/>
        <v>27938820.94187976</v>
      </c>
      <c r="I16" s="40">
        <f t="shared" si="4"/>
        <v>7094623.9241481749</v>
      </c>
      <c r="J16" s="8"/>
      <c r="K16" s="8"/>
    </row>
    <row r="17" spans="1:9" x14ac:dyDescent="0.3">
      <c r="A17" s="1" t="s">
        <v>16</v>
      </c>
      <c r="B17" s="5">
        <f t="shared" si="1"/>
        <v>213978006455.98529</v>
      </c>
      <c r="C17" s="6">
        <v>11688025428.526051</v>
      </c>
      <c r="D17" s="6">
        <v>202289981027.45923</v>
      </c>
      <c r="E17" s="5">
        <f t="shared" si="2"/>
        <v>26254</v>
      </c>
      <c r="F17" s="7">
        <v>480</v>
      </c>
      <c r="G17" s="7">
        <v>25774</v>
      </c>
      <c r="H17" s="40">
        <f t="shared" si="3"/>
        <v>24350052.976095937</v>
      </c>
      <c r="I17" s="40">
        <f t="shared" si="4"/>
        <v>7848606.3873461327</v>
      </c>
    </row>
    <row r="18" spans="1:9" x14ac:dyDescent="0.3">
      <c r="A18" s="1" t="s">
        <v>17</v>
      </c>
      <c r="B18" s="5">
        <f t="shared" si="1"/>
        <v>183896379924.69534</v>
      </c>
      <c r="C18" s="6">
        <v>6543632258.9341259</v>
      </c>
      <c r="D18" s="6">
        <v>177352747665.76123</v>
      </c>
      <c r="E18" s="5">
        <f t="shared" si="2"/>
        <v>22772</v>
      </c>
      <c r="F18" s="7">
        <v>394</v>
      </c>
      <c r="G18" s="7">
        <v>22378</v>
      </c>
      <c r="H18" s="40">
        <f t="shared" si="3"/>
        <v>16608203.702878492</v>
      </c>
      <c r="I18" s="40">
        <f t="shared" si="4"/>
        <v>7925317.1715864344</v>
      </c>
    </row>
    <row r="19" spans="1:9" x14ac:dyDescent="0.3">
      <c r="A19" s="9" t="s">
        <v>18</v>
      </c>
      <c r="B19" s="13">
        <f t="shared" si="1"/>
        <v>174903188912.03458</v>
      </c>
      <c r="C19" s="10">
        <v>4242602337.5485001</v>
      </c>
      <c r="D19" s="10">
        <v>170660586574.48608</v>
      </c>
      <c r="E19" s="13">
        <f t="shared" si="2"/>
        <v>21059</v>
      </c>
      <c r="F19" s="11">
        <v>247</v>
      </c>
      <c r="G19" s="11">
        <v>20812</v>
      </c>
      <c r="H19" s="38">
        <f t="shared" si="3"/>
        <v>17176527.682382591</v>
      </c>
      <c r="I19" s="38">
        <f t="shared" si="4"/>
        <v>8200105.0631600078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showGridLines="0" workbookViewId="0">
      <selection activeCell="F23" sqref="F23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21.75" customHeight="1" x14ac:dyDescent="0.3"/>
    <row r="2" spans="1:11" x14ac:dyDescent="0.3">
      <c r="A2" s="1" t="s">
        <v>28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4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3190017694596.5674</v>
      </c>
      <c r="C7" s="5">
        <f>SUM(C8:C19)</f>
        <v>243940657347.29974</v>
      </c>
      <c r="D7" s="5">
        <f>SUM(D8:D19)</f>
        <v>2946077037249.2676</v>
      </c>
      <c r="E7" s="5">
        <f>F7+G7</f>
        <v>266351</v>
      </c>
      <c r="F7" s="5">
        <f>SUM(F8:F19)</f>
        <v>6558</v>
      </c>
      <c r="G7" s="5">
        <f t="shared" ref="G7" si="0">SUM(G8:G19)</f>
        <v>259793</v>
      </c>
      <c r="H7" s="39">
        <f>C7/F7</f>
        <v>37197416.490896575</v>
      </c>
      <c r="I7" s="39">
        <f>D7/G7</f>
        <v>11340093.987325553</v>
      </c>
    </row>
    <row r="8" spans="1:11" x14ac:dyDescent="0.3">
      <c r="A8" s="1" t="s">
        <v>7</v>
      </c>
      <c r="B8" s="5">
        <f t="shared" ref="B8:B19" si="1">C8+D8</f>
        <v>258302139824.9696</v>
      </c>
      <c r="C8" s="6">
        <v>8844221085.8988228</v>
      </c>
      <c r="D8" s="6">
        <v>249457918739.07077</v>
      </c>
      <c r="E8" s="5">
        <f t="shared" ref="E8:E19" si="2">F8+G8</f>
        <v>25951</v>
      </c>
      <c r="F8" s="7">
        <v>435</v>
      </c>
      <c r="G8" s="7">
        <v>25516</v>
      </c>
      <c r="H8" s="40">
        <f t="shared" ref="H8:H19" si="3">C8/F8</f>
        <v>20331542.72620419</v>
      </c>
      <c r="I8" s="40">
        <f t="shared" ref="I8:I19" si="4">D8/G8</f>
        <v>9776529.1871402562</v>
      </c>
      <c r="J8" s="8"/>
      <c r="K8" s="8"/>
    </row>
    <row r="9" spans="1:11" x14ac:dyDescent="0.3">
      <c r="A9" s="1" t="s">
        <v>8</v>
      </c>
      <c r="B9" s="5">
        <f t="shared" si="1"/>
        <v>252290501151.70319</v>
      </c>
      <c r="C9" s="6">
        <v>11003889005.525528</v>
      </c>
      <c r="D9" s="6">
        <v>241286612146.17764</v>
      </c>
      <c r="E9" s="5">
        <f t="shared" si="2"/>
        <v>21893</v>
      </c>
      <c r="F9" s="7">
        <v>416</v>
      </c>
      <c r="G9" s="7">
        <v>21477</v>
      </c>
      <c r="H9" s="40">
        <f t="shared" si="3"/>
        <v>26451656.263282519</v>
      </c>
      <c r="I9" s="40">
        <f t="shared" si="4"/>
        <v>11234651.587567056</v>
      </c>
      <c r="J9" s="8"/>
      <c r="K9" s="8"/>
    </row>
    <row r="10" spans="1:11" x14ac:dyDescent="0.3">
      <c r="A10" s="1" t="s">
        <v>9</v>
      </c>
      <c r="B10" s="5">
        <f t="shared" si="1"/>
        <v>246959533552.87216</v>
      </c>
      <c r="C10" s="6">
        <v>11696453687.631208</v>
      </c>
      <c r="D10" s="6">
        <v>235263079865.24097</v>
      </c>
      <c r="E10" s="5">
        <f t="shared" si="2"/>
        <v>23087</v>
      </c>
      <c r="F10" s="7">
        <v>599</v>
      </c>
      <c r="G10" s="7">
        <v>22488</v>
      </c>
      <c r="H10" s="40">
        <f t="shared" si="3"/>
        <v>19526633.869167294</v>
      </c>
      <c r="I10" s="40">
        <f t="shared" si="4"/>
        <v>10461716.465014273</v>
      </c>
      <c r="J10" s="8"/>
      <c r="K10" s="8"/>
    </row>
    <row r="11" spans="1:11" x14ac:dyDescent="0.3">
      <c r="A11" s="1" t="s">
        <v>10</v>
      </c>
      <c r="B11" s="5">
        <f t="shared" si="1"/>
        <v>286488247516.79626</v>
      </c>
      <c r="C11" s="6">
        <v>27354587790.814945</v>
      </c>
      <c r="D11" s="6">
        <v>259133659725.98129</v>
      </c>
      <c r="E11" s="5">
        <f t="shared" si="2"/>
        <v>24257</v>
      </c>
      <c r="F11" s="7">
        <v>513</v>
      </c>
      <c r="G11" s="7">
        <v>23744</v>
      </c>
      <c r="H11" s="40">
        <f t="shared" si="3"/>
        <v>53322783.217962854</v>
      </c>
      <c r="I11" s="40">
        <f t="shared" si="4"/>
        <v>10913648.067974279</v>
      </c>
      <c r="J11" s="8"/>
      <c r="K11" s="8"/>
    </row>
    <row r="12" spans="1:11" x14ac:dyDescent="0.3">
      <c r="A12" s="1" t="s">
        <v>11</v>
      </c>
      <c r="B12" s="5">
        <f t="shared" si="1"/>
        <v>337594407081.57562</v>
      </c>
      <c r="C12" s="6">
        <v>17083535409.963785</v>
      </c>
      <c r="D12" s="6">
        <v>320510871671.61182</v>
      </c>
      <c r="E12" s="5">
        <f t="shared" si="2"/>
        <v>23332</v>
      </c>
      <c r="F12" s="7">
        <v>575</v>
      </c>
      <c r="G12" s="7">
        <v>22757</v>
      </c>
      <c r="H12" s="40">
        <f t="shared" si="3"/>
        <v>29710496.365154408</v>
      </c>
      <c r="I12" s="40">
        <f t="shared" si="4"/>
        <v>14084056.407769557</v>
      </c>
      <c r="J12" s="8"/>
      <c r="K12" s="8"/>
    </row>
    <row r="13" spans="1:11" x14ac:dyDescent="0.3">
      <c r="A13" s="1" t="s">
        <v>12</v>
      </c>
      <c r="B13" s="5">
        <f t="shared" si="1"/>
        <v>260419015808.21362</v>
      </c>
      <c r="C13" s="6">
        <v>21737816933.432709</v>
      </c>
      <c r="D13" s="6">
        <v>238681198874.78091</v>
      </c>
      <c r="E13" s="5">
        <f t="shared" si="2"/>
        <v>19688</v>
      </c>
      <c r="F13" s="7">
        <v>357</v>
      </c>
      <c r="G13" s="7">
        <v>19331</v>
      </c>
      <c r="H13" s="40">
        <f t="shared" si="3"/>
        <v>60890243.511015989</v>
      </c>
      <c r="I13" s="40">
        <f t="shared" si="4"/>
        <v>12347069.41569401</v>
      </c>
      <c r="J13" s="8"/>
      <c r="K13" s="8"/>
    </row>
    <row r="14" spans="1:11" x14ac:dyDescent="0.3">
      <c r="A14" s="1" t="s">
        <v>13</v>
      </c>
      <c r="B14" s="5">
        <f t="shared" si="1"/>
        <v>368408720465.41376</v>
      </c>
      <c r="C14" s="6">
        <v>51495563724.74334</v>
      </c>
      <c r="D14" s="6">
        <v>316913156740.67041</v>
      </c>
      <c r="E14" s="5">
        <f t="shared" si="2"/>
        <v>27934</v>
      </c>
      <c r="F14" s="7">
        <v>668</v>
      </c>
      <c r="G14" s="7">
        <v>27266</v>
      </c>
      <c r="H14" s="40">
        <f t="shared" si="3"/>
        <v>77089167.252609789</v>
      </c>
      <c r="I14" s="40">
        <f t="shared" si="4"/>
        <v>11623016.09112706</v>
      </c>
      <c r="J14" s="8"/>
      <c r="K14" s="8"/>
    </row>
    <row r="15" spans="1:11" x14ac:dyDescent="0.3">
      <c r="A15" s="1" t="s">
        <v>14</v>
      </c>
      <c r="B15" s="5">
        <f t="shared" si="1"/>
        <v>287324294291.68188</v>
      </c>
      <c r="C15" s="6">
        <v>37712243832.559494</v>
      </c>
      <c r="D15" s="6">
        <v>249612050459.12238</v>
      </c>
      <c r="E15" s="5">
        <f t="shared" si="2"/>
        <v>22311</v>
      </c>
      <c r="F15" s="7">
        <v>637</v>
      </c>
      <c r="G15" s="7">
        <v>21674</v>
      </c>
      <c r="H15" s="40">
        <f t="shared" si="3"/>
        <v>59202894.556608312</v>
      </c>
      <c r="I15" s="40">
        <f t="shared" si="4"/>
        <v>11516658.229174236</v>
      </c>
      <c r="J15" s="8"/>
      <c r="K15" s="8"/>
    </row>
    <row r="16" spans="1:11" x14ac:dyDescent="0.3">
      <c r="A16" s="1" t="s">
        <v>15</v>
      </c>
      <c r="B16" s="5">
        <f t="shared" si="1"/>
        <v>201137872535.57407</v>
      </c>
      <c r="C16" s="6">
        <v>10714845241.850971</v>
      </c>
      <c r="D16" s="6">
        <v>190423027293.72308</v>
      </c>
      <c r="E16" s="5">
        <f t="shared" si="2"/>
        <v>19889</v>
      </c>
      <c r="F16" s="7">
        <v>616</v>
      </c>
      <c r="G16" s="7">
        <v>19273</v>
      </c>
      <c r="H16" s="40">
        <f t="shared" si="3"/>
        <v>17394229.28871911</v>
      </c>
      <c r="I16" s="40">
        <f t="shared" si="4"/>
        <v>9880300.2798590306</v>
      </c>
      <c r="J16" s="8"/>
      <c r="K16" s="8"/>
    </row>
    <row r="17" spans="1:9" x14ac:dyDescent="0.3">
      <c r="A17" s="1" t="s">
        <v>16</v>
      </c>
      <c r="B17" s="5">
        <f t="shared" si="1"/>
        <v>227744344885.55103</v>
      </c>
      <c r="C17" s="6">
        <v>16578969925.533895</v>
      </c>
      <c r="D17" s="6">
        <v>211165374960.01712</v>
      </c>
      <c r="E17" s="5">
        <f t="shared" si="2"/>
        <v>21674</v>
      </c>
      <c r="F17" s="7">
        <v>871</v>
      </c>
      <c r="G17" s="7">
        <v>20803</v>
      </c>
      <c r="H17" s="40">
        <f t="shared" si="3"/>
        <v>19034408.640107803</v>
      </c>
      <c r="I17" s="40">
        <f t="shared" si="4"/>
        <v>10150717.44267736</v>
      </c>
    </row>
    <row r="18" spans="1:9" x14ac:dyDescent="0.3">
      <c r="A18" s="1" t="s">
        <v>17</v>
      </c>
      <c r="B18" s="5">
        <f t="shared" si="1"/>
        <v>203370584984.99637</v>
      </c>
      <c r="C18" s="6">
        <v>12100681914.361631</v>
      </c>
      <c r="D18" s="6">
        <v>191269903070.63474</v>
      </c>
      <c r="E18" s="5">
        <f t="shared" si="2"/>
        <v>18453</v>
      </c>
      <c r="F18" s="7">
        <v>439</v>
      </c>
      <c r="G18" s="7">
        <v>18014</v>
      </c>
      <c r="H18" s="40">
        <f t="shared" si="3"/>
        <v>27564195.704696201</v>
      </c>
      <c r="I18" s="40">
        <f t="shared" si="4"/>
        <v>10617847.400390515</v>
      </c>
    </row>
    <row r="19" spans="1:9" x14ac:dyDescent="0.3">
      <c r="A19" s="9" t="s">
        <v>18</v>
      </c>
      <c r="B19" s="13">
        <f t="shared" si="1"/>
        <v>259978032497.21976</v>
      </c>
      <c r="C19" s="10">
        <v>17617848794.983406</v>
      </c>
      <c r="D19" s="10">
        <v>242360183702.23636</v>
      </c>
      <c r="E19" s="13">
        <f t="shared" si="2"/>
        <v>17882</v>
      </c>
      <c r="F19" s="11">
        <v>432</v>
      </c>
      <c r="G19" s="11">
        <v>17450</v>
      </c>
      <c r="H19" s="38">
        <f t="shared" si="3"/>
        <v>40782057.395794921</v>
      </c>
      <c r="I19" s="38">
        <f t="shared" si="4"/>
        <v>13888835.742248502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35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showGridLines="0" topLeftCell="B1" workbookViewId="0">
      <selection activeCell="G24" sqref="G24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16.5" customHeight="1" x14ac:dyDescent="0.3"/>
    <row r="2" spans="1:11" x14ac:dyDescent="0.3">
      <c r="A2" s="1" t="s">
        <v>29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4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3678206833681.6812</v>
      </c>
      <c r="C7" s="5">
        <f>SUM(C8:C19)</f>
        <v>302228469165.31622</v>
      </c>
      <c r="D7" s="5">
        <f>SUM(D8:D19)</f>
        <v>3375978364516.3647</v>
      </c>
      <c r="E7" s="5">
        <f>F7+G7</f>
        <v>239949</v>
      </c>
      <c r="F7" s="5">
        <f>SUM(F8:F19)</f>
        <v>6141</v>
      </c>
      <c r="G7" s="5">
        <f t="shared" ref="G7" si="0">SUM(G8:G19)</f>
        <v>233808</v>
      </c>
      <c r="H7" s="39">
        <f>C7/F7</f>
        <v>49214862.264340699</v>
      </c>
      <c r="I7" s="39">
        <f>D7/G7</f>
        <v>14439105.43914821</v>
      </c>
    </row>
    <row r="8" spans="1:11" x14ac:dyDescent="0.3">
      <c r="A8" s="1" t="s">
        <v>7</v>
      </c>
      <c r="B8" s="5">
        <f t="shared" ref="B8:B19" si="1">C8+D8</f>
        <v>233126593546.79379</v>
      </c>
      <c r="C8" s="6">
        <v>9291281720.7582397</v>
      </c>
      <c r="D8" s="6">
        <v>223835311826.03555</v>
      </c>
      <c r="E8" s="5">
        <f t="shared" ref="E8:E19" si="2">F8+G8</f>
        <v>23374</v>
      </c>
      <c r="F8" s="7">
        <v>381</v>
      </c>
      <c r="G8" s="7">
        <v>22993</v>
      </c>
      <c r="H8" s="40">
        <f t="shared" ref="H8:H19" si="3">C8/F8</f>
        <v>24386566.196215853</v>
      </c>
      <c r="I8" s="40">
        <f t="shared" ref="I8:I19" si="4">D8/G8</f>
        <v>9734932.8850535192</v>
      </c>
      <c r="J8" s="8"/>
      <c r="K8" s="8"/>
    </row>
    <row r="9" spans="1:11" x14ac:dyDescent="0.3">
      <c r="A9" s="1" t="s">
        <v>8</v>
      </c>
      <c r="B9" s="5">
        <f t="shared" si="1"/>
        <v>224417002829.96436</v>
      </c>
      <c r="C9" s="6">
        <v>14186515085.913155</v>
      </c>
      <c r="D9" s="6">
        <v>210230487744.05121</v>
      </c>
      <c r="E9" s="5">
        <f t="shared" si="2"/>
        <v>19208</v>
      </c>
      <c r="F9" s="7">
        <v>452</v>
      </c>
      <c r="G9" s="7">
        <v>18756</v>
      </c>
      <c r="H9" s="40">
        <f t="shared" si="3"/>
        <v>31386095.322816715</v>
      </c>
      <c r="I9" s="40">
        <f t="shared" si="4"/>
        <v>11208705.893796716</v>
      </c>
      <c r="J9" s="8"/>
      <c r="K9" s="8"/>
    </row>
    <row r="10" spans="1:11" x14ac:dyDescent="0.3">
      <c r="A10" s="1" t="s">
        <v>9</v>
      </c>
      <c r="B10" s="5">
        <f t="shared" si="1"/>
        <v>319259880253.97876</v>
      </c>
      <c r="C10" s="6">
        <v>10880290784.3062</v>
      </c>
      <c r="D10" s="6">
        <v>308379589469.67255</v>
      </c>
      <c r="E10" s="5">
        <f t="shared" si="2"/>
        <v>19359</v>
      </c>
      <c r="F10" s="7">
        <v>478</v>
      </c>
      <c r="G10" s="7">
        <v>18881</v>
      </c>
      <c r="H10" s="40">
        <f t="shared" si="3"/>
        <v>22762114.611519247</v>
      </c>
      <c r="I10" s="40">
        <f t="shared" si="4"/>
        <v>16332799.611761695</v>
      </c>
      <c r="J10" s="8"/>
      <c r="K10" s="8"/>
    </row>
    <row r="11" spans="1:11" x14ac:dyDescent="0.3">
      <c r="A11" s="1" t="s">
        <v>10</v>
      </c>
      <c r="B11" s="5">
        <f t="shared" si="1"/>
        <v>201776083992.58655</v>
      </c>
      <c r="C11" s="6">
        <v>15758266089.929703</v>
      </c>
      <c r="D11" s="6">
        <v>186017817902.65686</v>
      </c>
      <c r="E11" s="5">
        <f t="shared" si="2"/>
        <v>19383</v>
      </c>
      <c r="F11" s="7">
        <v>382</v>
      </c>
      <c r="G11" s="7">
        <v>19001</v>
      </c>
      <c r="H11" s="40">
        <f t="shared" si="3"/>
        <v>41252005.471020162</v>
      </c>
      <c r="I11" s="40">
        <f t="shared" si="4"/>
        <v>9789896.2108655795</v>
      </c>
      <c r="J11" s="8"/>
      <c r="K11" s="8"/>
    </row>
    <row r="12" spans="1:11" x14ac:dyDescent="0.3">
      <c r="A12" s="1" t="s">
        <v>11</v>
      </c>
      <c r="B12" s="5">
        <f t="shared" si="1"/>
        <v>237971344302.07874</v>
      </c>
      <c r="C12" s="6">
        <v>18439117306.924881</v>
      </c>
      <c r="D12" s="6">
        <v>219532226995.15384</v>
      </c>
      <c r="E12" s="5">
        <f t="shared" si="2"/>
        <v>18979</v>
      </c>
      <c r="F12" s="7">
        <v>493</v>
      </c>
      <c r="G12" s="7">
        <v>18486</v>
      </c>
      <c r="H12" s="40">
        <f t="shared" si="3"/>
        <v>37401860.663133636</v>
      </c>
      <c r="I12" s="40">
        <f t="shared" si="4"/>
        <v>11875593.800451901</v>
      </c>
      <c r="J12" s="8"/>
      <c r="K12" s="8"/>
    </row>
    <row r="13" spans="1:11" x14ac:dyDescent="0.3">
      <c r="A13" s="1" t="s">
        <v>12</v>
      </c>
      <c r="B13" s="5">
        <f t="shared" si="1"/>
        <v>372688198135.30249</v>
      </c>
      <c r="C13" s="6">
        <v>21955420408.909416</v>
      </c>
      <c r="D13" s="6">
        <v>350732777726.39307</v>
      </c>
      <c r="E13" s="5">
        <f t="shared" si="2"/>
        <v>19056</v>
      </c>
      <c r="F13" s="7">
        <v>570</v>
      </c>
      <c r="G13" s="7">
        <v>18486</v>
      </c>
      <c r="H13" s="40">
        <f t="shared" si="3"/>
        <v>38518281.419139326</v>
      </c>
      <c r="I13" s="40">
        <f t="shared" si="4"/>
        <v>18972886.385718547</v>
      </c>
      <c r="J13" s="8"/>
      <c r="K13" s="8"/>
    </row>
    <row r="14" spans="1:11" x14ac:dyDescent="0.3">
      <c r="A14" s="1" t="s">
        <v>13</v>
      </c>
      <c r="B14" s="5">
        <f t="shared" si="1"/>
        <v>401883616102.39154</v>
      </c>
      <c r="C14" s="6">
        <v>52620361348.61348</v>
      </c>
      <c r="D14" s="6">
        <v>349263254753.77808</v>
      </c>
      <c r="E14" s="5">
        <f t="shared" si="2"/>
        <v>22893</v>
      </c>
      <c r="F14" s="7">
        <v>531</v>
      </c>
      <c r="G14" s="7">
        <v>22362</v>
      </c>
      <c r="H14" s="40">
        <f t="shared" si="3"/>
        <v>99096725.703603536</v>
      </c>
      <c r="I14" s="40">
        <f t="shared" si="4"/>
        <v>15618605.435729276</v>
      </c>
      <c r="J14" s="8"/>
      <c r="K14" s="8"/>
    </row>
    <row r="15" spans="1:11" x14ac:dyDescent="0.3">
      <c r="A15" s="1" t="s">
        <v>14</v>
      </c>
      <c r="B15" s="5">
        <f t="shared" si="1"/>
        <v>344914476671.96606</v>
      </c>
      <c r="C15" s="6">
        <v>29934856394.893543</v>
      </c>
      <c r="D15" s="6">
        <v>314979620277.07251</v>
      </c>
      <c r="E15" s="5">
        <f t="shared" si="2"/>
        <v>19505</v>
      </c>
      <c r="F15" s="7">
        <v>599</v>
      </c>
      <c r="G15" s="7">
        <v>18906</v>
      </c>
      <c r="H15" s="40">
        <f t="shared" si="3"/>
        <v>49974718.522359841</v>
      </c>
      <c r="I15" s="40">
        <f t="shared" si="4"/>
        <v>16660299.390514784</v>
      </c>
      <c r="J15" s="8"/>
      <c r="K15" s="8"/>
    </row>
    <row r="16" spans="1:11" x14ac:dyDescent="0.3">
      <c r="A16" s="1" t="s">
        <v>15</v>
      </c>
      <c r="B16" s="5">
        <f t="shared" si="1"/>
        <v>336892041823.47064</v>
      </c>
      <c r="C16" s="6">
        <v>16807000105.206615</v>
      </c>
      <c r="D16" s="6">
        <v>320085041718.26404</v>
      </c>
      <c r="E16" s="5">
        <f t="shared" si="2"/>
        <v>19819</v>
      </c>
      <c r="F16" s="7">
        <v>443</v>
      </c>
      <c r="G16" s="7">
        <v>19376</v>
      </c>
      <c r="H16" s="40">
        <f t="shared" si="3"/>
        <v>37939052.156222612</v>
      </c>
      <c r="I16" s="40">
        <f t="shared" si="4"/>
        <v>16519665.654328244</v>
      </c>
      <c r="J16" s="8"/>
      <c r="K16" s="8"/>
    </row>
    <row r="17" spans="1:9" x14ac:dyDescent="0.3">
      <c r="A17" s="1" t="s">
        <v>16</v>
      </c>
      <c r="B17" s="5">
        <f t="shared" si="1"/>
        <v>408108012199.02576</v>
      </c>
      <c r="C17" s="6">
        <v>61922525712.240112</v>
      </c>
      <c r="D17" s="6">
        <v>346185486486.78564</v>
      </c>
      <c r="E17" s="5">
        <f t="shared" si="2"/>
        <v>20713</v>
      </c>
      <c r="F17" s="7">
        <v>734</v>
      </c>
      <c r="G17" s="7">
        <v>19979</v>
      </c>
      <c r="H17" s="40">
        <f t="shared" si="3"/>
        <v>84363114.049373448</v>
      </c>
      <c r="I17" s="40">
        <f t="shared" si="4"/>
        <v>17327468.165913492</v>
      </c>
    </row>
    <row r="18" spans="1:9" x14ac:dyDescent="0.3">
      <c r="A18" s="1" t="s">
        <v>17</v>
      </c>
      <c r="B18" s="5">
        <f t="shared" si="1"/>
        <v>247455173517.50052</v>
      </c>
      <c r="C18" s="6">
        <v>20024432607.801083</v>
      </c>
      <c r="D18" s="6">
        <v>227430740909.69943</v>
      </c>
      <c r="E18" s="5">
        <f t="shared" si="2"/>
        <v>18187</v>
      </c>
      <c r="F18" s="7">
        <v>480</v>
      </c>
      <c r="G18" s="7">
        <v>17707</v>
      </c>
      <c r="H18" s="40">
        <f t="shared" si="3"/>
        <v>41717567.932918921</v>
      </c>
      <c r="I18" s="40">
        <f t="shared" si="4"/>
        <v>12844114.808250941</v>
      </c>
    </row>
    <row r="19" spans="1:9" x14ac:dyDescent="0.3">
      <c r="A19" s="9" t="s">
        <v>18</v>
      </c>
      <c r="B19" s="13">
        <f t="shared" si="1"/>
        <v>349714410306.62195</v>
      </c>
      <c r="C19" s="10">
        <v>30408401599.819817</v>
      </c>
      <c r="D19" s="10">
        <v>319306008706.80212</v>
      </c>
      <c r="E19" s="13">
        <f t="shared" si="2"/>
        <v>19473</v>
      </c>
      <c r="F19" s="11">
        <v>598</v>
      </c>
      <c r="G19" s="11">
        <v>18875</v>
      </c>
      <c r="H19" s="38">
        <f t="shared" si="3"/>
        <v>50850169.89936424</v>
      </c>
      <c r="I19" s="38">
        <f t="shared" si="4"/>
        <v>16916874.63347296</v>
      </c>
    </row>
    <row r="20" spans="1:9" x14ac:dyDescent="0.3">
      <c r="A20" s="12" t="s">
        <v>19</v>
      </c>
      <c r="B20" s="12"/>
      <c r="F20" s="2" t="s">
        <v>47</v>
      </c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J19" sqref="J19"/>
    </sheetView>
  </sheetViews>
  <sheetFormatPr baseColWidth="10" defaultColWidth="11.44140625" defaultRowHeight="14.4" x14ac:dyDescent="0.3"/>
  <cols>
    <col min="1" max="1" width="11.44140625" style="2"/>
    <col min="2" max="2" width="17" style="2" bestFit="1" customWidth="1"/>
    <col min="3" max="3" width="19.6640625" style="2" bestFit="1" customWidth="1"/>
    <col min="4" max="4" width="20.88671875" style="2" bestFit="1" customWidth="1"/>
    <col min="5" max="5" width="16.44140625" style="2" customWidth="1"/>
    <col min="6" max="7" width="14.44140625" style="2" bestFit="1" customWidth="1"/>
    <col min="8" max="8" width="14.88671875" style="2" bestFit="1" customWidth="1"/>
    <col min="9" max="9" width="12.44140625" style="2" bestFit="1" customWidth="1"/>
    <col min="10" max="10" width="16.88671875" style="2" bestFit="1" customWidth="1"/>
    <col min="11" max="11" width="15.5546875" style="2" bestFit="1" customWidth="1"/>
    <col min="12" max="16384" width="11.44140625" style="2"/>
  </cols>
  <sheetData>
    <row r="1" spans="1:11" ht="22.5" customHeight="1" x14ac:dyDescent="0.3"/>
    <row r="2" spans="1:11" x14ac:dyDescent="0.3">
      <c r="A2" s="1" t="s">
        <v>30</v>
      </c>
      <c r="B2" s="1"/>
      <c r="C2" s="1"/>
      <c r="D2" s="1"/>
      <c r="E2" s="1"/>
      <c r="F2" s="1"/>
      <c r="G2" s="1"/>
    </row>
    <row r="3" spans="1:11" x14ac:dyDescent="0.3">
      <c r="A3" s="1" t="s">
        <v>0</v>
      </c>
      <c r="B3" s="1"/>
      <c r="C3" s="1"/>
      <c r="D3" s="1"/>
      <c r="E3" s="1"/>
      <c r="F3" s="1"/>
      <c r="G3" s="1"/>
    </row>
    <row r="4" spans="1:11" ht="4.5" customHeight="1" x14ac:dyDescent="0.3">
      <c r="A4" s="1"/>
      <c r="B4" s="1"/>
      <c r="C4" s="1"/>
      <c r="D4" s="1"/>
      <c r="E4" s="1"/>
      <c r="F4" s="1"/>
      <c r="G4" s="1"/>
    </row>
    <row r="5" spans="1:11" x14ac:dyDescent="0.3">
      <c r="A5" s="42" t="s">
        <v>1</v>
      </c>
      <c r="B5" s="44" t="s">
        <v>2</v>
      </c>
      <c r="C5" s="41" t="s">
        <v>3</v>
      </c>
      <c r="D5" s="41"/>
      <c r="E5" s="44" t="s">
        <v>33</v>
      </c>
      <c r="F5" s="41" t="s">
        <v>36</v>
      </c>
      <c r="G5" s="41"/>
      <c r="H5" s="41" t="s">
        <v>38</v>
      </c>
      <c r="I5" s="41"/>
    </row>
    <row r="6" spans="1:11" x14ac:dyDescent="0.3">
      <c r="A6" s="43"/>
      <c r="B6" s="45"/>
      <c r="C6" s="3" t="s">
        <v>4</v>
      </c>
      <c r="D6" s="3" t="s">
        <v>5</v>
      </c>
      <c r="E6" s="45"/>
      <c r="F6" s="3" t="s">
        <v>4</v>
      </c>
      <c r="G6" s="3" t="s">
        <v>5</v>
      </c>
      <c r="H6" s="3" t="s">
        <v>4</v>
      </c>
      <c r="I6" s="3" t="s">
        <v>5</v>
      </c>
    </row>
    <row r="7" spans="1:11" x14ac:dyDescent="0.3">
      <c r="A7" s="4" t="s">
        <v>6</v>
      </c>
      <c r="B7" s="5">
        <f>C7+D7</f>
        <v>4842228297397.1611</v>
      </c>
      <c r="C7" s="5">
        <f>SUM(C8:C19)</f>
        <v>588133674487.21484</v>
      </c>
      <c r="D7" s="5">
        <f>SUM(D8:D19)</f>
        <v>4254094622909.9463</v>
      </c>
      <c r="E7" s="5">
        <f>F7+G7</f>
        <v>273210</v>
      </c>
      <c r="F7" s="5">
        <f>SUM(F8:F19)</f>
        <v>9177</v>
      </c>
      <c r="G7" s="5">
        <f t="shared" ref="G7" si="0">SUM(G8:G19)</f>
        <v>264033</v>
      </c>
      <c r="H7" s="39">
        <f>C7/F7</f>
        <v>64087792.795817241</v>
      </c>
      <c r="I7" s="39">
        <f>D7/G7</f>
        <v>16111980.786151528</v>
      </c>
    </row>
    <row r="8" spans="1:11" x14ac:dyDescent="0.3">
      <c r="A8" s="1" t="s">
        <v>7</v>
      </c>
      <c r="B8" s="5">
        <f t="shared" ref="B8:B19" si="1">C8+D8</f>
        <v>345029330074.81628</v>
      </c>
      <c r="C8" s="6">
        <v>23439648238.117744</v>
      </c>
      <c r="D8" s="6">
        <v>321589681836.69855</v>
      </c>
      <c r="E8" s="5">
        <f t="shared" ref="E8:E19" si="2">F8+G8</f>
        <v>21527</v>
      </c>
      <c r="F8" s="7">
        <v>555</v>
      </c>
      <c r="G8" s="7">
        <v>20972</v>
      </c>
      <c r="H8" s="40">
        <f t="shared" ref="H8:H19" si="3">C8/F8</f>
        <v>42233600.429040983</v>
      </c>
      <c r="I8" s="40">
        <f t="shared" ref="I8:I19" si="4">D8/G8</f>
        <v>15334240.026544848</v>
      </c>
      <c r="J8" s="55"/>
      <c r="K8" s="8"/>
    </row>
    <row r="9" spans="1:11" x14ac:dyDescent="0.3">
      <c r="A9" s="1" t="s">
        <v>8</v>
      </c>
      <c r="B9" s="5">
        <f t="shared" si="1"/>
        <v>396621038818.73083</v>
      </c>
      <c r="C9" s="6">
        <v>57847464689.807014</v>
      </c>
      <c r="D9" s="6">
        <v>338773574128.92383</v>
      </c>
      <c r="E9" s="5">
        <f t="shared" si="2"/>
        <v>20539</v>
      </c>
      <c r="F9" s="7">
        <v>654</v>
      </c>
      <c r="G9" s="7">
        <v>19885</v>
      </c>
      <c r="H9" s="40">
        <f t="shared" si="3"/>
        <v>88451780.871264547</v>
      </c>
      <c r="I9" s="40">
        <f t="shared" si="4"/>
        <v>17036639.382897854</v>
      </c>
      <c r="J9" s="55"/>
      <c r="K9" s="8"/>
    </row>
    <row r="10" spans="1:11" x14ac:dyDescent="0.3">
      <c r="A10" s="1" t="s">
        <v>9</v>
      </c>
      <c r="B10" s="5">
        <f t="shared" si="1"/>
        <v>405396489756.30823</v>
      </c>
      <c r="C10" s="6">
        <v>65616783254.808609</v>
      </c>
      <c r="D10" s="6">
        <v>339779706501.49963</v>
      </c>
      <c r="E10" s="5">
        <f t="shared" si="2"/>
        <v>23192</v>
      </c>
      <c r="F10" s="7">
        <v>781</v>
      </c>
      <c r="G10" s="7">
        <v>22411</v>
      </c>
      <c r="H10" s="40">
        <f t="shared" si="3"/>
        <v>84016367.803852245</v>
      </c>
      <c r="I10" s="40">
        <f t="shared" si="4"/>
        <v>15161291.620253431</v>
      </c>
      <c r="J10" s="55"/>
      <c r="K10" s="8"/>
    </row>
    <row r="11" spans="1:11" x14ac:dyDescent="0.3">
      <c r="A11" s="1" t="s">
        <v>10</v>
      </c>
      <c r="B11" s="5">
        <f t="shared" si="1"/>
        <v>331532240197.6377</v>
      </c>
      <c r="C11" s="6">
        <v>32546803689.029816</v>
      </c>
      <c r="D11" s="6">
        <v>298985436508.60785</v>
      </c>
      <c r="E11" s="5">
        <f t="shared" si="2"/>
        <v>22894</v>
      </c>
      <c r="F11" s="7">
        <v>761</v>
      </c>
      <c r="G11" s="7">
        <v>22133</v>
      </c>
      <c r="H11" s="40">
        <f t="shared" si="3"/>
        <v>42768467.396885432</v>
      </c>
      <c r="I11" s="40">
        <f t="shared" si="4"/>
        <v>13508581.598003337</v>
      </c>
      <c r="J11" s="55"/>
      <c r="K11" s="8"/>
    </row>
    <row r="12" spans="1:11" x14ac:dyDescent="0.3">
      <c r="A12" s="1" t="s">
        <v>11</v>
      </c>
      <c r="B12" s="5">
        <f t="shared" si="1"/>
        <v>358870692112.92285</v>
      </c>
      <c r="C12" s="6">
        <v>36631679054.716492</v>
      </c>
      <c r="D12" s="6">
        <v>322239013058.20636</v>
      </c>
      <c r="E12" s="5">
        <f t="shared" si="2"/>
        <v>22748</v>
      </c>
      <c r="F12" s="7">
        <v>767</v>
      </c>
      <c r="G12" s="7">
        <v>21981</v>
      </c>
      <c r="H12" s="40">
        <f t="shared" si="3"/>
        <v>47759685.860125802</v>
      </c>
      <c r="I12" s="40">
        <f t="shared" si="4"/>
        <v>14659888.679232353</v>
      </c>
      <c r="J12" s="8"/>
      <c r="K12" s="8"/>
    </row>
    <row r="13" spans="1:11" x14ac:dyDescent="0.3">
      <c r="A13" s="1" t="s">
        <v>12</v>
      </c>
      <c r="B13" s="5">
        <f t="shared" si="1"/>
        <v>600184369535.11621</v>
      </c>
      <c r="C13" s="6">
        <v>73214770719.683594</v>
      </c>
      <c r="D13" s="6">
        <v>526969598815.43262</v>
      </c>
      <c r="E13" s="5">
        <f t="shared" si="2"/>
        <v>21842</v>
      </c>
      <c r="F13" s="7">
        <v>627</v>
      </c>
      <c r="G13" s="7">
        <v>21215</v>
      </c>
      <c r="H13" s="40">
        <f t="shared" si="3"/>
        <v>116769969.24989408</v>
      </c>
      <c r="I13" s="40">
        <f t="shared" si="4"/>
        <v>24839481.443103116</v>
      </c>
      <c r="J13" s="8"/>
      <c r="K13" s="8"/>
    </row>
    <row r="14" spans="1:11" x14ac:dyDescent="0.3">
      <c r="A14" s="1" t="s">
        <v>13</v>
      </c>
      <c r="B14" s="5">
        <f t="shared" si="1"/>
        <v>468669313712.61737</v>
      </c>
      <c r="C14" s="6">
        <v>48717322273.484207</v>
      </c>
      <c r="D14" s="6">
        <v>419951991439.13318</v>
      </c>
      <c r="E14" s="5">
        <f t="shared" si="2"/>
        <v>22442</v>
      </c>
      <c r="F14" s="7">
        <v>728</v>
      </c>
      <c r="G14" s="7">
        <v>21714</v>
      </c>
      <c r="H14" s="40">
        <f t="shared" si="3"/>
        <v>66919398.727313474</v>
      </c>
      <c r="I14" s="40">
        <f t="shared" si="4"/>
        <v>19340148.818234004</v>
      </c>
      <c r="J14" s="8"/>
      <c r="K14" s="8"/>
    </row>
    <row r="15" spans="1:11" x14ac:dyDescent="0.3">
      <c r="A15" s="1" t="s">
        <v>14</v>
      </c>
      <c r="B15" s="5">
        <f t="shared" si="1"/>
        <v>413388218149.33508</v>
      </c>
      <c r="C15" s="6">
        <v>70584654269.957916</v>
      </c>
      <c r="D15" s="6">
        <v>342803563879.3772</v>
      </c>
      <c r="E15" s="5">
        <f t="shared" si="2"/>
        <v>24086</v>
      </c>
      <c r="F15" s="7">
        <v>751</v>
      </c>
      <c r="G15" s="7">
        <v>23335</v>
      </c>
      <c r="H15" s="40">
        <f t="shared" si="3"/>
        <v>93987555.619118392</v>
      </c>
      <c r="I15" s="40">
        <f t="shared" si="4"/>
        <v>14690531.985402923</v>
      </c>
      <c r="J15" s="8"/>
      <c r="K15" s="8"/>
    </row>
    <row r="16" spans="1:11" x14ac:dyDescent="0.3">
      <c r="A16" s="1" t="s">
        <v>15</v>
      </c>
      <c r="B16" s="5">
        <f t="shared" si="1"/>
        <v>396127388769.69812</v>
      </c>
      <c r="C16" s="6">
        <v>22446258478.692413</v>
      </c>
      <c r="D16" s="6">
        <v>373681130291.00568</v>
      </c>
      <c r="E16" s="5">
        <f t="shared" si="2"/>
        <v>24330</v>
      </c>
      <c r="F16" s="7">
        <v>754</v>
      </c>
      <c r="G16" s="7">
        <v>23576</v>
      </c>
      <c r="H16" s="40">
        <f t="shared" si="3"/>
        <v>29769573.579167657</v>
      </c>
      <c r="I16" s="40">
        <f t="shared" si="4"/>
        <v>15850064.908848222</v>
      </c>
      <c r="J16" s="8"/>
      <c r="K16" s="8"/>
    </row>
    <row r="17" spans="1:9" x14ac:dyDescent="0.3">
      <c r="A17" s="1" t="s">
        <v>16</v>
      </c>
      <c r="B17" s="5">
        <f t="shared" si="1"/>
        <v>350307878333.76001</v>
      </c>
      <c r="C17" s="6">
        <v>41044390127.528038</v>
      </c>
      <c r="D17" s="6">
        <v>309263488206.23199</v>
      </c>
      <c r="E17" s="5">
        <f t="shared" si="2"/>
        <v>20605</v>
      </c>
      <c r="F17" s="7">
        <v>836</v>
      </c>
      <c r="G17" s="7">
        <v>19769</v>
      </c>
      <c r="H17" s="40">
        <f t="shared" si="3"/>
        <v>49096160.439626843</v>
      </c>
      <c r="I17" s="40">
        <f t="shared" si="4"/>
        <v>15643861.004918408</v>
      </c>
    </row>
    <row r="18" spans="1:9" x14ac:dyDescent="0.3">
      <c r="A18" s="1" t="s">
        <v>17</v>
      </c>
      <c r="B18" s="5">
        <f t="shared" si="1"/>
        <v>357497186562.68829</v>
      </c>
      <c r="C18" s="6">
        <v>27820319702.773182</v>
      </c>
      <c r="D18" s="6">
        <v>329676866859.9151</v>
      </c>
      <c r="E18" s="5">
        <f t="shared" si="2"/>
        <v>22890</v>
      </c>
      <c r="F18" s="7">
        <v>624</v>
      </c>
      <c r="G18" s="7">
        <v>22266</v>
      </c>
      <c r="H18" s="40">
        <f t="shared" si="3"/>
        <v>44583845.677521124</v>
      </c>
      <c r="I18" s="40">
        <f t="shared" si="4"/>
        <v>14806290.616182301</v>
      </c>
    </row>
    <row r="19" spans="1:9" x14ac:dyDescent="0.3">
      <c r="A19" s="9" t="s">
        <v>18</v>
      </c>
      <c r="B19" s="13">
        <f t="shared" si="1"/>
        <v>418604151373.53064</v>
      </c>
      <c r="C19" s="10">
        <v>88223579988.615936</v>
      </c>
      <c r="D19" s="10">
        <v>330380571384.91467</v>
      </c>
      <c r="E19" s="13">
        <f t="shared" si="2"/>
        <v>26115</v>
      </c>
      <c r="F19" s="11">
        <v>1339</v>
      </c>
      <c r="G19" s="11">
        <v>24776</v>
      </c>
      <c r="H19" s="38">
        <f t="shared" si="3"/>
        <v>65887662.426150814</v>
      </c>
      <c r="I19" s="38">
        <f t="shared" si="4"/>
        <v>13334701.783375632</v>
      </c>
    </row>
    <row r="20" spans="1:9" x14ac:dyDescent="0.3">
      <c r="A20" s="12" t="s">
        <v>19</v>
      </c>
      <c r="B20" s="12"/>
    </row>
    <row r="21" spans="1:9" x14ac:dyDescent="0.3">
      <c r="A21" s="12" t="s">
        <v>20</v>
      </c>
      <c r="B21" s="12"/>
    </row>
    <row r="22" spans="1:9" x14ac:dyDescent="0.3">
      <c r="A22" s="12" t="s">
        <v>34</v>
      </c>
      <c r="B22" s="12"/>
    </row>
  </sheetData>
  <mergeCells count="6">
    <mergeCell ref="H5:I5"/>
    <mergeCell ref="A5:A6"/>
    <mergeCell ref="B5:B6"/>
    <mergeCell ref="C5:D5"/>
    <mergeCell ref="E5:E6"/>
    <mergeCell ref="F5:G5"/>
  </mergeCells>
  <pageMargins left="0.7" right="0.7" top="0.75" bottom="0.75" header="0.3" footer="0.3"/>
  <ignoredErrors>
    <ignoredError sqref="E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2023-10-16T15:15:05Z</dcterms:created>
  <dcterms:modified xsi:type="dcterms:W3CDTF">2025-10-09T19:01:16Z</dcterms:modified>
</cp:coreProperties>
</file>