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RZO\"/>
    </mc:Choice>
  </mc:AlternateContent>
  <xr:revisionPtr revIDLastSave="0" documentId="13_ncr:1_{DA131FE4-A7CE-4C69-8D0C-7C8FA126A79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Probatorio'!$A$1:$M$46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5" i="1" l="1"/>
  <c r="I25" i="1"/>
  <c r="J25" i="1"/>
  <c r="K25" i="1"/>
  <c r="L25" i="1"/>
  <c r="J23" i="1"/>
  <c r="H23" i="1"/>
  <c r="L23" i="1" s="1"/>
  <c r="M23" i="1" s="1"/>
  <c r="H22" i="1"/>
  <c r="J22" i="1"/>
  <c r="H20" i="1"/>
  <c r="J20" i="1"/>
  <c r="J17" i="1"/>
  <c r="H17" i="1"/>
  <c r="H24" i="1"/>
  <c r="J24" i="1"/>
  <c r="H21" i="1"/>
  <c r="J21" i="1"/>
  <c r="H18" i="1"/>
  <c r="H9" i="1"/>
  <c r="L22" i="1" l="1"/>
  <c r="M22" i="1" s="1"/>
  <c r="L20" i="1"/>
  <c r="M20" i="1" s="1"/>
  <c r="L24" i="1"/>
  <c r="M24" i="1" s="1"/>
  <c r="L17" i="1"/>
  <c r="M17" i="1" s="1"/>
  <c r="L21" i="1"/>
  <c r="M21" i="1" s="1"/>
  <c r="J15" i="1"/>
  <c r="H15" i="1"/>
  <c r="J14" i="1"/>
  <c r="H14" i="1"/>
  <c r="J13" i="1"/>
  <c r="H13" i="1"/>
  <c r="L13" i="1" s="1"/>
  <c r="M13" i="1" s="1"/>
  <c r="J10" i="1"/>
  <c r="H10" i="1"/>
  <c r="J12" i="1"/>
  <c r="H12" i="1"/>
  <c r="J11" i="1"/>
  <c r="H11" i="1"/>
  <c r="J9" i="1"/>
  <c r="J16" i="1"/>
  <c r="H16" i="1"/>
  <c r="J19" i="1"/>
  <c r="H19" i="1"/>
  <c r="L14" i="1" l="1"/>
  <c r="M14" i="1" s="1"/>
  <c r="H25" i="1"/>
  <c r="L15" i="1"/>
  <c r="M15" i="1" s="1"/>
  <c r="L10" i="1"/>
  <c r="M10" i="1" s="1"/>
  <c r="L12" i="1"/>
  <c r="M12" i="1" s="1"/>
  <c r="L11" i="1"/>
  <c r="M11" i="1" s="1"/>
  <c r="L16" i="1"/>
  <c r="M16" i="1" s="1"/>
  <c r="L9" i="1"/>
  <c r="J18" i="1"/>
  <c r="L19" i="1"/>
  <c r="M19" i="1" s="1"/>
  <c r="M9" i="1" l="1"/>
  <c r="L18" i="1"/>
  <c r="M18" i="1" l="1"/>
  <c r="M25" i="1" s="1"/>
</calcChain>
</file>

<file path=xl/sharedStrings.xml><?xml version="1.0" encoding="utf-8"?>
<sst xmlns="http://schemas.openxmlformats.org/spreadsheetml/2006/main" count="100" uniqueCount="59">
  <si>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</si>
  <si>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</si>
  <si>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</si>
  <si>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</si>
  <si>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</si>
  <si>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</si>
  <si>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</si>
  <si>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</si>
  <si>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</si>
  <si>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</si>
  <si>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</si>
  <si>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</si>
  <si>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</si>
  <si>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</si>
  <si>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</si>
  <si>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</si>
  <si>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</si>
  <si>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</si>
  <si>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</si>
  <si>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</si>
  <si>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</si>
  <si>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>OLGA MARIA SURIEL CARRASCO</t>
  </si>
  <si>
    <t>ALISON OMAR GIL JIMENEZ</t>
  </si>
  <si>
    <t>ANALISTA DE ESTADISTICAS SOCIALES</t>
  </si>
  <si>
    <t>ANDRES ALEJANDRO AYBAR ABUD</t>
  </si>
  <si>
    <t>EDWIN PEREZ BRITO</t>
  </si>
  <si>
    <t>MANUELA GARCIA BALBUENA</t>
  </si>
  <si>
    <t>IRONELIS GREGORINA ARIAS FRANCO</t>
  </si>
  <si>
    <t>ANALISTA DE ESTADISTICAS AMBIENTALES</t>
  </si>
  <si>
    <t>DEPARTAMENTO DE ESTADÍSTICAS AMBIENTALES-ONE</t>
  </si>
  <si>
    <t>DIVISION DE ESTADISTICAS SOCIALES-ONE</t>
  </si>
  <si>
    <t>EDWARD ODALIS CHALA BAUTISTA</t>
  </si>
  <si>
    <t>DIVISION DE OPERACIONES GEOESTADISTICAS-ONE</t>
  </si>
  <si>
    <t xml:space="preserve">ENC. DIV. OPERACIONES GEOESTADISTICAS </t>
  </si>
  <si>
    <t>YEFFRY STARLING MEJIA LA PAEZ</t>
  </si>
  <si>
    <t>ANALISTA DE SISTEMA DE INFORMACION</t>
  </si>
  <si>
    <t>SANTA GRISSELL ARIAS TEJEDA</t>
  </si>
  <si>
    <t>DEPARTAMENTO DE GEOESTADISTICAS-ONE</t>
  </si>
  <si>
    <t>EDGAR LORENZO JAQUEZ GUILLEN</t>
  </si>
  <si>
    <t>DIVISION DE GEOMATICA-ONE</t>
  </si>
  <si>
    <t>ENC.DIVISION DE OPERACIONES DE CAMPO</t>
  </si>
  <si>
    <t>ENC.DEPARTAMENTO DE GEOESTADISTICAS</t>
  </si>
  <si>
    <t xml:space="preserve">ISABEL DE LA PAZ BURGOS </t>
  </si>
  <si>
    <t>SECCION DE TESORERIA-ONE</t>
  </si>
  <si>
    <t>ENCARGADA DE SECCION DE TESORERIA</t>
  </si>
  <si>
    <t>DIVISION DE  OPERACIONES DE CAMPO-ONE</t>
  </si>
  <si>
    <t xml:space="preserve">GADMIELA ESAURY VARGAS ANDUJAR </t>
  </si>
  <si>
    <t>DIVISION DE LEVANTAMIENTO Y ANALISIS OPERACIONES ESTADISTICA-ONE</t>
  </si>
  <si>
    <t>DIVISION DE FORMULACION Y SEGUIMIENTO PEN- ONE</t>
  </si>
  <si>
    <t>PERLA ERIANNY LEONARDO BENAVIDEZ</t>
  </si>
  <si>
    <t>TECNICO(A) DE LEVANTAMIENTO Y ANALISIS OPERACIONES ESTADISTICAS</t>
  </si>
  <si>
    <t>ANALISTA FORMULACION Y SEGUIMIENTO PEN</t>
  </si>
  <si>
    <t>Mes de Marzo 2025</t>
  </si>
  <si>
    <t xml:space="preserve">YELUDY MONTERO MEDINA </t>
  </si>
  <si>
    <t>DIVISION DE INVESTIGACIONES-ONE</t>
  </si>
  <si>
    <t xml:space="preserve">ANALISTA DE INVESTIGACIONES </t>
  </si>
  <si>
    <t xml:space="preserve">RANDY ALBERTO MEDINA EXANTUS </t>
  </si>
  <si>
    <t xml:space="preserve">CARLA MARIA RODRIGUEZ </t>
  </si>
  <si>
    <t xml:space="preserve">        Total general: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</si>
</sst>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8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3" fillId="4" borderId="0" xfId="0" applyFont="1" applyFill="1" applyAlignment="1">
      <alignment vertical="center"/>
    </xf>
    <xf numFmtId="164" fontId="3" fillId="4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0" fillId="0" borderId="0" xfId="1" applyFont="1"/>
    <xf numFmtId="164" fontId="3" fillId="4" borderId="0" xfId="1" applyFont="1" applyFill="1" applyAlignment="1">
      <alignment vertical="center"/>
    </xf>
    <xf numFmtId="0" fontId="0" fillId="6" borderId="0" xfId="0" applyFill="1"/>
    <xf numFmtId="0" fontId="2" fillId="0" borderId="0" xfId="0" applyFont="1"/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horizontal="center" vertical="top"/>
    </xf>
    <xf numFmtId="164" fontId="8" fillId="6" borderId="0" xfId="1" applyFont="1" applyFill="1"/>
    <xf numFmtId="164" fontId="0" fillId="5" borderId="0" xfId="1" applyFont="1" applyFill="1"/>
    <xf numFmtId="164" fontId="4" fillId="0" borderId="0" xfId="1" applyFont="1" applyAlignment="1">
      <alignment vertical="center"/>
    </xf>
    <xf numFmtId="0" fontId="0" fillId="0" borderId="0" xfId="0" applyAlignment="1">
      <alignment wrapText="1"/>
    </xf>
    <xf numFmtId="164" fontId="2" fillId="0" borderId="0" xfId="1" applyFont="1" applyAlignment="1">
      <alignment horizontal="left" vertical="center"/>
    </xf>
    <xf numFmtId="4" fontId="0" fillId="0" borderId="0" xfId="0" applyNumberFormat="1"/>
    <xf numFmtId="0" fontId="7" fillId="6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3" fillId="4" borderId="0" xfId="0" applyFont="1" applyFill="1" applyAlignment="1">
      <alignment horizontal="left" vertical="center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  <xf numFmtId="164" fontId="1" fillId="2" borderId="6" xfId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1354088</xdr:colOff>
      <xdr:row>1</xdr:row>
      <xdr:rowOff>21562</xdr:rowOff>
    </xdr:from>
    <xdr:to>
      <xdr:col>1</xdr:col>
      <xdr:colOff>1314450</xdr:colOff>
      <xdr:row>5</xdr:row>
      <xdr:rowOff>134857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4088" y="21206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139607</xdr:colOff>
      <xdr:row>0</xdr:row>
      <xdr:rowOff>109283</xdr:rowOff>
    </xdr:from>
    <xdr:to>
      <xdr:col>12</xdr:col>
      <xdr:colOff>740706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32032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27</xdr:row>
      <xdr:rowOff>66675</xdr:rowOff>
    </xdr:from>
    <xdr:to>
      <xdr:col>7</xdr:col>
      <xdr:colOff>447675</xdr:colOff>
      <xdr:row>46</xdr:row>
      <xdr:rowOff>57151</xdr:rowOff>
    </xdr:to>
    <xdr:pic>
      <xdr:nvPicPr>
        <xdr:cNvPr id="2" name="image1.jpeg">
          <a:extLst>
            <a:ext uri="{FF2B5EF4-FFF2-40B4-BE49-F238E27FC236}">
              <a16:creationId xmlns:a16="http://schemas.microsoft.com/office/drawing/2014/main" id="{A1176792-F7C7-42D1-A81D-60EB8B6FE5DD}"/>
            </a:ext>
          </a:extLst>
        </xdr:cNvPr>
        <xdr:cNvPicPr/>
      </xdr:nvPicPr>
      <xdr:blipFill rotWithShape="1">
        <a:blip xmlns:r="http://schemas.openxmlformats.org/officeDocument/2006/relationships" r:embed="rId3" cstate="print"/>
        <a:srcRect l="5470" t="21920" b="21321"/>
        <a:stretch/>
      </xdr:blipFill>
      <xdr:spPr>
        <a:xfrm>
          <a:off x="0" y="4962525"/>
          <a:ext cx="13725525" cy="3733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8"/>
  <sheetViews>
    <sheetView showGridLines="0" tabSelected="1" zoomScaleNormal="100" zoomScaleSheetLayoutView="95" zoomScalePageLayoutView="40" workbookViewId="0">
      <selection activeCell="M25" sqref="M25"/>
    </sheetView>
  </sheetViews>
  <sheetFormatPr baseColWidth="10" defaultColWidth="11.42578125" defaultRowHeight="15" x14ac:dyDescent="0.25"/>
  <cols>
    <col min="1" max="1" width="4.5703125" bestFit="1" customWidth="1"/>
    <col min="2" max="2" width="37.140625" customWidth="1"/>
    <col min="3" max="3" width="67.5703125" customWidth="1"/>
    <col min="4" max="4" width="46.42578125" bestFit="1" customWidth="1"/>
    <col min="5" max="5" width="7.7109375" bestFit="1" customWidth="1"/>
    <col min="6" max="6" width="21.42578125" bestFit="1" customWidth="1"/>
    <col min="7" max="7" width="14.28515625" style="8" bestFit="1" customWidth="1"/>
    <col min="8" max="8" width="11.5703125" style="8" bestFit="1" customWidth="1"/>
    <col min="9" max="9" width="13.140625" style="8" customWidth="1"/>
    <col min="10" max="10" width="11.5703125" style="8" bestFit="1" customWidth="1"/>
    <col min="11" max="11" width="12.28515625" style="8" bestFit="1" customWidth="1"/>
    <col min="12" max="12" width="13.85546875" style="8" bestFit="1" customWidth="1"/>
    <col min="13" max="13" width="13" style="8" bestFit="1" customWidth="1"/>
  </cols>
  <sheetData>
    <row r="1" spans="1:13" x14ac:dyDescent="0.25">
      <c r="A1" s="1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4"/>
    </row>
    <row r="2" spans="1:13" ht="26.25" x14ac:dyDescent="0.4">
      <c r="A2" s="10"/>
      <c r="B2" s="22" t="s">
        <v>6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14"/>
    </row>
    <row r="3" spans="1:13" ht="26.25" x14ac:dyDescent="0.4">
      <c r="A3" s="10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14"/>
    </row>
    <row r="4" spans="1:13" ht="20.25" x14ac:dyDescent="0.3">
      <c r="A4" s="10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14"/>
    </row>
    <row r="5" spans="1:13" ht="20.25" x14ac:dyDescent="0.3">
      <c r="A5" s="10"/>
      <c r="B5" s="20" t="s">
        <v>20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14"/>
    </row>
    <row r="6" spans="1:13" ht="21" thickBot="1" x14ac:dyDescent="0.35">
      <c r="A6" s="10"/>
      <c r="B6" s="20" t="s">
        <v>52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14"/>
    </row>
    <row r="7" spans="1:13" x14ac:dyDescent="0.25">
      <c r="A7" s="24" t="s">
        <v>15</v>
      </c>
      <c r="B7" s="30" t="s">
        <v>7</v>
      </c>
      <c r="C7" s="36" t="s">
        <v>18</v>
      </c>
      <c r="D7" s="36" t="s">
        <v>19</v>
      </c>
      <c r="E7" s="32" t="s">
        <v>12</v>
      </c>
      <c r="F7" s="34" t="s">
        <v>13</v>
      </c>
      <c r="G7" s="34" t="s">
        <v>11</v>
      </c>
      <c r="H7" s="26" t="s">
        <v>2</v>
      </c>
      <c r="I7" s="26" t="s">
        <v>3</v>
      </c>
      <c r="J7" s="26" t="s">
        <v>4</v>
      </c>
      <c r="K7" s="26" t="s">
        <v>5</v>
      </c>
      <c r="L7" s="26" t="s">
        <v>9</v>
      </c>
      <c r="M7" s="28" t="s">
        <v>10</v>
      </c>
    </row>
    <row r="8" spans="1:13" ht="15.75" thickBot="1" x14ac:dyDescent="0.3">
      <c r="A8" s="25"/>
      <c r="B8" s="31"/>
      <c r="C8" s="37"/>
      <c r="D8" s="37" t="s">
        <v>14</v>
      </c>
      <c r="E8" s="33"/>
      <c r="F8" s="35"/>
      <c r="G8" s="35"/>
      <c r="H8" s="27"/>
      <c r="I8" s="27"/>
      <c r="J8" s="27"/>
      <c r="K8" s="27"/>
      <c r="L8" s="27"/>
      <c r="M8" s="29"/>
    </row>
    <row r="9" spans="1:13" x14ac:dyDescent="0.25">
      <c r="A9" s="2">
        <v>1</v>
      </c>
      <c r="B9" t="s">
        <v>42</v>
      </c>
      <c r="C9" t="s">
        <v>43</v>
      </c>
      <c r="D9" t="s">
        <v>44</v>
      </c>
      <c r="E9" s="2" t="s">
        <v>16</v>
      </c>
      <c r="F9" s="2" t="s">
        <v>17</v>
      </c>
      <c r="G9" s="12">
        <v>90000</v>
      </c>
      <c r="H9" s="12">
        <f>G9*0.0287</f>
        <v>2583</v>
      </c>
      <c r="I9" s="12">
        <v>9753.1200000000008</v>
      </c>
      <c r="J9" s="12">
        <f>G9*0.0304</f>
        <v>2736</v>
      </c>
      <c r="K9" s="12">
        <v>25</v>
      </c>
      <c r="L9" s="13">
        <f>H9+I9+J9+K9</f>
        <v>15097.12</v>
      </c>
      <c r="M9" s="18">
        <f>G9-L9</f>
        <v>74902.880000000005</v>
      </c>
    </row>
    <row r="10" spans="1:13" x14ac:dyDescent="0.25">
      <c r="A10" s="2">
        <v>2</v>
      </c>
      <c r="B10" t="s">
        <v>22</v>
      </c>
      <c r="C10" t="s">
        <v>30</v>
      </c>
      <c r="D10" t="s">
        <v>23</v>
      </c>
      <c r="E10" s="2" t="s">
        <v>8</v>
      </c>
      <c r="F10" s="2" t="s">
        <v>17</v>
      </c>
      <c r="G10" s="12">
        <v>65000</v>
      </c>
      <c r="H10" s="12">
        <f t="shared" ref="H10" si="0">G10*0.0287</f>
        <v>1865.5</v>
      </c>
      <c r="I10" s="12">
        <v>4427.58</v>
      </c>
      <c r="J10" s="12">
        <f t="shared" ref="J10" si="1">G10*0.0304</f>
        <v>1976</v>
      </c>
      <c r="K10" s="12">
        <v>275</v>
      </c>
      <c r="L10" s="13">
        <f t="shared" ref="L10" si="2">H10+I10+J10+K10</f>
        <v>8544.08</v>
      </c>
      <c r="M10" s="18">
        <f t="shared" ref="M10" si="3">G10-L10</f>
        <v>56455.92</v>
      </c>
    </row>
    <row r="11" spans="1:13" x14ac:dyDescent="0.25">
      <c r="A11" s="2">
        <v>3</v>
      </c>
      <c r="B11" t="s">
        <v>26</v>
      </c>
      <c r="C11" t="s">
        <v>30</v>
      </c>
      <c r="D11" t="s">
        <v>23</v>
      </c>
      <c r="E11" s="2" t="s">
        <v>16</v>
      </c>
      <c r="F11" s="2" t="s">
        <v>17</v>
      </c>
      <c r="G11" s="12">
        <v>65000</v>
      </c>
      <c r="H11" s="12">
        <f t="shared" ref="H11:H13" si="4">G11*0.0287</f>
        <v>1865.5</v>
      </c>
      <c r="I11" s="12">
        <v>4427.58</v>
      </c>
      <c r="J11" s="12">
        <f t="shared" ref="J11:J13" si="5">G11*0.0304</f>
        <v>1976</v>
      </c>
      <c r="K11" s="12">
        <v>175</v>
      </c>
      <c r="L11" s="13">
        <f t="shared" ref="L11:L13" si="6">H11+I11+J11+K11</f>
        <v>8444.08</v>
      </c>
      <c r="M11" s="18">
        <f t="shared" ref="M11:M14" si="7">G11-L11</f>
        <v>56555.92</v>
      </c>
    </row>
    <row r="12" spans="1:13" x14ac:dyDescent="0.25">
      <c r="A12" s="2">
        <v>4</v>
      </c>
      <c r="B12" t="s">
        <v>27</v>
      </c>
      <c r="C12" t="s">
        <v>30</v>
      </c>
      <c r="D12" t="s">
        <v>23</v>
      </c>
      <c r="E12" s="2" t="s">
        <v>16</v>
      </c>
      <c r="F12" s="2" t="s">
        <v>17</v>
      </c>
      <c r="G12" s="12">
        <v>65000</v>
      </c>
      <c r="H12" s="12">
        <f t="shared" si="4"/>
        <v>1865.5</v>
      </c>
      <c r="I12" s="12">
        <v>4427.58</v>
      </c>
      <c r="J12" s="12">
        <f t="shared" si="5"/>
        <v>1976</v>
      </c>
      <c r="K12" s="12">
        <v>175</v>
      </c>
      <c r="L12" s="13">
        <f t="shared" si="6"/>
        <v>8444.08</v>
      </c>
      <c r="M12" s="18">
        <f t="shared" si="7"/>
        <v>56555.92</v>
      </c>
    </row>
    <row r="13" spans="1:13" x14ac:dyDescent="0.25">
      <c r="A13" s="2">
        <v>5</v>
      </c>
      <c r="B13" t="s">
        <v>24</v>
      </c>
      <c r="C13" t="s">
        <v>30</v>
      </c>
      <c r="D13" t="s">
        <v>23</v>
      </c>
      <c r="E13" s="2" t="s">
        <v>8</v>
      </c>
      <c r="F13" s="2" t="s">
        <v>17</v>
      </c>
      <c r="G13" s="12">
        <v>65000</v>
      </c>
      <c r="H13" s="12">
        <f t="shared" si="4"/>
        <v>1865.5</v>
      </c>
      <c r="I13" s="12">
        <v>4427.58</v>
      </c>
      <c r="J13" s="12">
        <f t="shared" si="5"/>
        <v>1976</v>
      </c>
      <c r="K13" s="12">
        <v>25</v>
      </c>
      <c r="L13" s="13">
        <f t="shared" si="6"/>
        <v>8294.08</v>
      </c>
      <c r="M13" s="18">
        <f t="shared" si="7"/>
        <v>56705.919999999998</v>
      </c>
    </row>
    <row r="14" spans="1:13" x14ac:dyDescent="0.25">
      <c r="A14" s="2">
        <v>6</v>
      </c>
      <c r="B14" t="s">
        <v>25</v>
      </c>
      <c r="C14" t="s">
        <v>29</v>
      </c>
      <c r="D14" t="s">
        <v>28</v>
      </c>
      <c r="E14" s="2" t="s">
        <v>8</v>
      </c>
      <c r="F14" s="2" t="s">
        <v>17</v>
      </c>
      <c r="G14" s="12">
        <v>65000</v>
      </c>
      <c r="H14" s="12">
        <f>G14*0.0287</f>
        <v>1865.5</v>
      </c>
      <c r="I14" s="12">
        <v>4084.48</v>
      </c>
      <c r="J14" s="12">
        <f>G14*0.0304</f>
        <v>1976</v>
      </c>
      <c r="K14" s="12">
        <v>1890.46</v>
      </c>
      <c r="L14" s="13">
        <f>H14+I14+J14+K14</f>
        <v>9816.4399999999987</v>
      </c>
      <c r="M14" s="18">
        <f t="shared" si="7"/>
        <v>55183.56</v>
      </c>
    </row>
    <row r="15" spans="1:13" x14ac:dyDescent="0.25">
      <c r="A15" s="2">
        <v>7</v>
      </c>
      <c r="B15" t="s">
        <v>21</v>
      </c>
      <c r="C15" t="s">
        <v>29</v>
      </c>
      <c r="D15" t="s">
        <v>28</v>
      </c>
      <c r="E15" s="2" t="s">
        <v>16</v>
      </c>
      <c r="F15" s="2" t="s">
        <v>17</v>
      </c>
      <c r="G15" s="12">
        <v>65000</v>
      </c>
      <c r="H15" s="12">
        <f t="shared" ref="H15" si="8">G15*0.0287</f>
        <v>1865.5</v>
      </c>
      <c r="I15" s="12">
        <v>4427.58</v>
      </c>
      <c r="J15" s="12">
        <f t="shared" ref="J15" si="9">G15*0.0304</f>
        <v>1976</v>
      </c>
      <c r="K15" s="12">
        <v>709.8</v>
      </c>
      <c r="L15" s="13">
        <f t="shared" ref="L15" si="10">H15+I15+J15+K15</f>
        <v>8978.8799999999992</v>
      </c>
      <c r="M15" s="18">
        <f>G15-L15</f>
        <v>56021.120000000003</v>
      </c>
    </row>
    <row r="16" spans="1:13" x14ac:dyDescent="0.25">
      <c r="A16" s="2">
        <v>8</v>
      </c>
      <c r="B16" t="s">
        <v>36</v>
      </c>
      <c r="C16" t="s">
        <v>37</v>
      </c>
      <c r="D16" t="s">
        <v>41</v>
      </c>
      <c r="E16" s="2" t="s">
        <v>16</v>
      </c>
      <c r="F16" s="2" t="s">
        <v>17</v>
      </c>
      <c r="G16" s="12">
        <v>140000</v>
      </c>
      <c r="H16" s="12">
        <f t="shared" ref="H16:H24" si="11">G16*0.0287</f>
        <v>4018</v>
      </c>
      <c r="I16" s="12">
        <v>20656.64</v>
      </c>
      <c r="J16" s="12">
        <f>G16*0.0304</f>
        <v>4256</v>
      </c>
      <c r="K16" s="12">
        <v>3455.92</v>
      </c>
      <c r="L16" s="13">
        <f>H16+I16+J16+K16</f>
        <v>32386.559999999998</v>
      </c>
      <c r="M16" s="18">
        <f>G16-L16</f>
        <v>107613.44</v>
      </c>
    </row>
    <row r="17" spans="1:963" x14ac:dyDescent="0.25">
      <c r="A17" s="2">
        <v>9</v>
      </c>
      <c r="B17" t="s">
        <v>38</v>
      </c>
      <c r="C17" t="s">
        <v>45</v>
      </c>
      <c r="D17" t="s">
        <v>40</v>
      </c>
      <c r="E17" s="2" t="s">
        <v>8</v>
      </c>
      <c r="F17" s="2" t="s">
        <v>17</v>
      </c>
      <c r="G17" s="12">
        <v>110000</v>
      </c>
      <c r="H17" s="12">
        <f t="shared" si="11"/>
        <v>3157</v>
      </c>
      <c r="I17" s="12">
        <v>14457.62</v>
      </c>
      <c r="J17" s="12">
        <f t="shared" ref="J17" si="12">G17*0.0304</f>
        <v>3344</v>
      </c>
      <c r="K17" s="12">
        <v>175</v>
      </c>
      <c r="L17" s="13">
        <f>H17+I17+J17+K17</f>
        <v>21133.620000000003</v>
      </c>
      <c r="M17" s="18">
        <f t="shared" ref="M17" si="13">G17-L17</f>
        <v>88866.38</v>
      </c>
    </row>
    <row r="18" spans="1:963" x14ac:dyDescent="0.25">
      <c r="A18" s="2">
        <v>10</v>
      </c>
      <c r="B18" t="s">
        <v>31</v>
      </c>
      <c r="C18" t="s">
        <v>32</v>
      </c>
      <c r="D18" t="s">
        <v>33</v>
      </c>
      <c r="E18" s="2" t="s">
        <v>8</v>
      </c>
      <c r="F18" s="2" t="s">
        <v>17</v>
      </c>
      <c r="G18" s="12">
        <v>110000</v>
      </c>
      <c r="H18" s="12">
        <f t="shared" si="11"/>
        <v>3157</v>
      </c>
      <c r="I18" s="12">
        <v>14457.62</v>
      </c>
      <c r="J18" s="12">
        <f t="shared" ref="J18:J24" si="14">G18*0.0304</f>
        <v>3344</v>
      </c>
      <c r="K18" s="12">
        <v>715</v>
      </c>
      <c r="L18" s="13">
        <f t="shared" ref="L18:L19" si="15">H18+I18+J18+K18</f>
        <v>21673.620000000003</v>
      </c>
      <c r="M18" s="18">
        <f>G18-L18</f>
        <v>88326.38</v>
      </c>
    </row>
    <row r="19" spans="1:963" x14ac:dyDescent="0.25">
      <c r="A19" s="2">
        <v>11</v>
      </c>
      <c r="B19" t="s">
        <v>34</v>
      </c>
      <c r="C19" t="s">
        <v>39</v>
      </c>
      <c r="D19" t="s">
        <v>35</v>
      </c>
      <c r="E19" s="2" t="s">
        <v>8</v>
      </c>
      <c r="F19" s="2" t="s">
        <v>17</v>
      </c>
      <c r="G19" s="12">
        <v>65000</v>
      </c>
      <c r="H19" s="12">
        <f t="shared" si="11"/>
        <v>1865.5</v>
      </c>
      <c r="I19" s="12">
        <v>3741.39</v>
      </c>
      <c r="J19" s="12">
        <f t="shared" si="14"/>
        <v>1976</v>
      </c>
      <c r="K19" s="12">
        <v>3605.92</v>
      </c>
      <c r="L19" s="13">
        <f t="shared" si="15"/>
        <v>11188.81</v>
      </c>
      <c r="M19" s="18">
        <f>G19-L19</f>
        <v>53811.19</v>
      </c>
    </row>
    <row r="20" spans="1:963" x14ac:dyDescent="0.25">
      <c r="A20" s="2">
        <v>12</v>
      </c>
      <c r="B20" t="s">
        <v>53</v>
      </c>
      <c r="C20" t="s">
        <v>54</v>
      </c>
      <c r="D20" t="s">
        <v>55</v>
      </c>
      <c r="E20" s="2" t="s">
        <v>16</v>
      </c>
      <c r="F20" s="2" t="s">
        <v>17</v>
      </c>
      <c r="G20" s="12">
        <v>65000</v>
      </c>
      <c r="H20" s="12">
        <f t="shared" si="11"/>
        <v>1865.5</v>
      </c>
      <c r="I20" s="12">
        <v>4427.58</v>
      </c>
      <c r="J20" s="12">
        <f t="shared" si="14"/>
        <v>1976</v>
      </c>
      <c r="K20" s="12">
        <v>856.5</v>
      </c>
      <c r="L20" s="13">
        <f>H20+I20+J20+K20</f>
        <v>9125.58</v>
      </c>
      <c r="M20" s="18">
        <f>G20-L20</f>
        <v>55874.42</v>
      </c>
    </row>
    <row r="21" spans="1:963" ht="32.25" customHeight="1" x14ac:dyDescent="0.25">
      <c r="A21" s="2">
        <v>13</v>
      </c>
      <c r="B21" t="s">
        <v>46</v>
      </c>
      <c r="C21" t="s">
        <v>47</v>
      </c>
      <c r="D21" s="17" t="s">
        <v>50</v>
      </c>
      <c r="E21" s="2" t="s">
        <v>16</v>
      </c>
      <c r="F21" s="2" t="s">
        <v>17</v>
      </c>
      <c r="G21" s="12">
        <v>47000</v>
      </c>
      <c r="H21" s="12">
        <f t="shared" si="11"/>
        <v>1348.9</v>
      </c>
      <c r="I21" s="12">
        <v>1430.6</v>
      </c>
      <c r="J21" s="12">
        <f t="shared" si="14"/>
        <v>1428.8</v>
      </c>
      <c r="K21" s="12">
        <v>25</v>
      </c>
      <c r="L21" s="12">
        <f>H21+I21+J21+K21</f>
        <v>4233.3</v>
      </c>
      <c r="M21" s="18">
        <f t="shared" ref="M21:M24" si="16">G21-L21</f>
        <v>42766.7</v>
      </c>
    </row>
    <row r="22" spans="1:963" ht="32.25" customHeight="1" x14ac:dyDescent="0.25">
      <c r="A22" s="2">
        <v>14</v>
      </c>
      <c r="B22" t="s">
        <v>56</v>
      </c>
      <c r="C22" t="s">
        <v>47</v>
      </c>
      <c r="D22" s="17" t="s">
        <v>50</v>
      </c>
      <c r="E22" s="2" t="s">
        <v>8</v>
      </c>
      <c r="F22" s="2" t="s">
        <v>17</v>
      </c>
      <c r="G22" s="12">
        <v>47000</v>
      </c>
      <c r="H22" s="12">
        <f t="shared" si="11"/>
        <v>1348.9</v>
      </c>
      <c r="I22" s="12">
        <v>1430.6</v>
      </c>
      <c r="J22" s="12">
        <f t="shared" si="14"/>
        <v>1428.8</v>
      </c>
      <c r="K22" s="12">
        <v>25</v>
      </c>
      <c r="L22" s="12">
        <f>H22+I22+J22+K22</f>
        <v>4233.3</v>
      </c>
      <c r="M22" s="18">
        <f t="shared" si="16"/>
        <v>42766.7</v>
      </c>
    </row>
    <row r="23" spans="1:963" ht="32.25" customHeight="1" x14ac:dyDescent="0.25">
      <c r="A23" s="2">
        <v>15</v>
      </c>
      <c r="B23" t="s">
        <v>57</v>
      </c>
      <c r="C23" t="s">
        <v>47</v>
      </c>
      <c r="D23" s="17" t="s">
        <v>50</v>
      </c>
      <c r="E23" s="2" t="s">
        <v>16</v>
      </c>
      <c r="F23" s="2" t="s">
        <v>17</v>
      </c>
      <c r="G23" s="12">
        <v>47000</v>
      </c>
      <c r="H23" s="12">
        <f t="shared" ref="H23" si="17">G23*0.0287</f>
        <v>1348.9</v>
      </c>
      <c r="I23" s="12">
        <v>1430.6</v>
      </c>
      <c r="J23" s="12">
        <f t="shared" ref="J23" si="18">G23*0.0304</f>
        <v>1428.8</v>
      </c>
      <c r="K23" s="12">
        <v>25</v>
      </c>
      <c r="L23" s="12">
        <f>H23+I23+J23+K23</f>
        <v>4233.3</v>
      </c>
      <c r="M23" s="18">
        <f t="shared" ref="M23" si="19">G23-L23</f>
        <v>42766.7</v>
      </c>
    </row>
    <row r="24" spans="1:963" x14ac:dyDescent="0.25">
      <c r="A24" s="2">
        <v>16</v>
      </c>
      <c r="B24" t="s">
        <v>49</v>
      </c>
      <c r="C24" t="s">
        <v>48</v>
      </c>
      <c r="D24" t="s">
        <v>51</v>
      </c>
      <c r="E24" s="2" t="s">
        <v>16</v>
      </c>
      <c r="F24" s="2" t="s">
        <v>17</v>
      </c>
      <c r="G24" s="12">
        <v>65000</v>
      </c>
      <c r="H24" s="12">
        <f t="shared" si="11"/>
        <v>1865.5</v>
      </c>
      <c r="I24" s="12">
        <v>4427.58</v>
      </c>
      <c r="J24" s="12">
        <f t="shared" si="14"/>
        <v>1976</v>
      </c>
      <c r="K24" s="12">
        <v>175</v>
      </c>
      <c r="L24" s="13">
        <f>H24+I24+J24+K24</f>
        <v>8444.08</v>
      </c>
      <c r="M24" s="18">
        <f t="shared" si="16"/>
        <v>56555.92</v>
      </c>
    </row>
    <row r="25" spans="1:963" ht="15.75" x14ac:dyDescent="0.25">
      <c r="A25" s="23" t="s">
        <v>58</v>
      </c>
      <c r="B25" s="23"/>
      <c r="C25" s="5"/>
      <c r="D25" s="5"/>
      <c r="E25" s="5"/>
      <c r="F25" s="5"/>
      <c r="G25" s="6">
        <f>SUM(G9:G24)</f>
        <v>1176000</v>
      </c>
      <c r="H25" s="9">
        <f t="shared" ref="H25" si="20">SUM(H9:H24)</f>
        <v>33751.200000000004</v>
      </c>
      <c r="I25" s="6">
        <f>SUM(I9:I24)</f>
        <v>102435.73000000001</v>
      </c>
      <c r="J25" s="9">
        <f>SUM(J9:J24)</f>
        <v>35750.400000000001</v>
      </c>
      <c r="K25" s="6">
        <f>SUM(K9:K24)</f>
        <v>12333.6</v>
      </c>
      <c r="L25" s="9">
        <f>SUM(L9:L24)</f>
        <v>184270.92999999993</v>
      </c>
      <c r="M25" s="9">
        <f>SUM(M9:M24)</f>
        <v>991729.06999999983</v>
      </c>
    </row>
    <row r="26" spans="1:963" x14ac:dyDescent="0.25">
      <c r="G26" s="19"/>
      <c r="H26" s="19"/>
      <c r="I26" s="19"/>
      <c r="J26" s="19"/>
      <c r="K26" s="19"/>
      <c r="L26" s="19"/>
      <c r="M26" s="19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</row>
    <row r="27" spans="1:963" s="4" customFormat="1" x14ac:dyDescent="0.25">
      <c r="A27" s="11"/>
      <c r="B27"/>
      <c r="C27"/>
      <c r="D27"/>
      <c r="E27"/>
      <c r="F27"/>
      <c r="G27" s="8"/>
      <c r="H27" s="8"/>
      <c r="I27" s="8"/>
      <c r="J27" s="8"/>
      <c r="K27" s="8"/>
      <c r="L27" s="8"/>
      <c r="M27" s="8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  <c r="IV27" s="3"/>
      <c r="IW27" s="3"/>
      <c r="IX27" s="3"/>
      <c r="IY27" s="3"/>
      <c r="IZ27" s="3"/>
      <c r="JA27" s="3"/>
      <c r="JB27" s="3"/>
      <c r="JC27" s="3"/>
      <c r="JD27" s="3"/>
      <c r="JE27" s="3"/>
      <c r="JF27" s="3"/>
      <c r="JG27" s="3"/>
      <c r="JH27" s="3"/>
      <c r="JI27" s="3"/>
      <c r="JJ27" s="3"/>
      <c r="JK27" s="3"/>
      <c r="JL27" s="3"/>
      <c r="JM27" s="3"/>
      <c r="JN27" s="3"/>
      <c r="JO27" s="3"/>
      <c r="JP27" s="3"/>
      <c r="JQ27" s="3"/>
      <c r="JR27" s="3"/>
      <c r="JS27" s="3"/>
      <c r="JT27" s="3"/>
      <c r="JU27" s="3"/>
      <c r="JV27" s="3"/>
      <c r="JW27" s="3"/>
      <c r="JX27" s="3"/>
      <c r="JY27" s="3"/>
      <c r="JZ27" s="3"/>
      <c r="KA27" s="3"/>
      <c r="KB27" s="3"/>
      <c r="KC27" s="3"/>
      <c r="KD27" s="3"/>
      <c r="KE27" s="3"/>
      <c r="KF27" s="3"/>
      <c r="KG27" s="3"/>
      <c r="KH27" s="3"/>
      <c r="KI27" s="3"/>
      <c r="KJ27" s="3"/>
      <c r="KK27" s="3"/>
      <c r="KL27" s="3"/>
      <c r="KM27" s="3"/>
      <c r="KN27" s="3"/>
      <c r="KO27" s="3"/>
      <c r="KP27" s="3"/>
      <c r="KQ27" s="3"/>
      <c r="KR27" s="3"/>
      <c r="KS27" s="3"/>
      <c r="KT27" s="3"/>
      <c r="KU27" s="3"/>
      <c r="KV27" s="3"/>
      <c r="KW27" s="3"/>
      <c r="KX27" s="3"/>
      <c r="KY27" s="3"/>
      <c r="KZ27" s="3"/>
      <c r="LA27" s="3"/>
      <c r="LB27" s="3"/>
      <c r="LC27" s="3"/>
      <c r="LD27" s="3"/>
      <c r="LE27" s="3"/>
      <c r="LF27" s="3"/>
      <c r="LG27" s="3"/>
      <c r="LH27" s="3"/>
      <c r="LI27" s="3"/>
      <c r="LJ27" s="3"/>
      <c r="LK27" s="3"/>
      <c r="LL27" s="3"/>
      <c r="LM27" s="3"/>
      <c r="LN27" s="3"/>
      <c r="LO27" s="3"/>
      <c r="LP27" s="3"/>
      <c r="LQ27" s="3"/>
      <c r="LR27" s="3"/>
      <c r="LS27" s="3"/>
      <c r="LT27" s="3"/>
      <c r="LU27" s="3"/>
      <c r="LV27" s="3"/>
      <c r="LW27" s="3"/>
      <c r="LX27" s="3"/>
      <c r="LY27" s="3"/>
      <c r="LZ27" s="3"/>
      <c r="MA27" s="3"/>
      <c r="MB27" s="3"/>
      <c r="MC27" s="3"/>
      <c r="MD27" s="3"/>
      <c r="ME27" s="3"/>
      <c r="MF27" s="3"/>
      <c r="MG27" s="3"/>
      <c r="MH27" s="3"/>
      <c r="MI27" s="3"/>
      <c r="MJ27" s="3"/>
      <c r="MK27" s="3"/>
      <c r="ML27" s="3"/>
      <c r="MM27" s="3"/>
      <c r="MN27" s="3"/>
      <c r="MO27" s="3"/>
      <c r="MP27" s="3"/>
      <c r="MQ27" s="3"/>
      <c r="MR27" s="3"/>
      <c r="MS27" s="3"/>
      <c r="MT27" s="3"/>
      <c r="MU27" s="3"/>
      <c r="MV27" s="3"/>
      <c r="MW27" s="3"/>
      <c r="MX27" s="3"/>
      <c r="MY27" s="3"/>
      <c r="MZ27" s="3"/>
      <c r="NA27" s="3"/>
      <c r="NB27" s="3"/>
      <c r="NC27" s="3"/>
      <c r="ND27" s="3"/>
      <c r="NE27" s="3"/>
      <c r="NF27" s="3"/>
      <c r="NG27" s="3"/>
      <c r="NH27" s="3"/>
      <c r="NI27" s="3"/>
      <c r="NJ27" s="3"/>
      <c r="NK27" s="3"/>
      <c r="NL27" s="3"/>
      <c r="NM27" s="3"/>
      <c r="NN27" s="3"/>
      <c r="NO27" s="3"/>
      <c r="NP27" s="3"/>
      <c r="NQ27" s="3"/>
      <c r="NR27" s="3"/>
      <c r="NS27" s="3"/>
      <c r="NT27" s="3"/>
      <c r="NU27" s="3"/>
      <c r="NV27" s="3"/>
      <c r="NW27" s="3"/>
      <c r="NX27" s="3"/>
      <c r="NY27" s="3"/>
      <c r="NZ27" s="3"/>
      <c r="OA27" s="3"/>
      <c r="OB27" s="3"/>
      <c r="OC27" s="3"/>
      <c r="OD27" s="3"/>
      <c r="OE27" s="3"/>
      <c r="OF27" s="3"/>
      <c r="OG27" s="3"/>
      <c r="OH27" s="3"/>
      <c r="OI27" s="3"/>
      <c r="OJ27" s="3"/>
      <c r="OK27" s="3"/>
      <c r="OL27" s="3"/>
      <c r="OM27" s="3"/>
      <c r="ON27" s="3"/>
      <c r="OO27" s="3"/>
      <c r="OP27" s="3"/>
      <c r="OQ27" s="3"/>
      <c r="OR27" s="3"/>
      <c r="OS27" s="3"/>
      <c r="OT27" s="3"/>
      <c r="OU27" s="3"/>
      <c r="OV27" s="3"/>
      <c r="OW27" s="3"/>
      <c r="OX27" s="3"/>
      <c r="OY27" s="3"/>
      <c r="OZ27" s="3"/>
      <c r="PA27" s="3"/>
      <c r="PB27" s="3"/>
      <c r="PC27" s="3"/>
      <c r="PD27" s="3"/>
      <c r="PE27" s="3"/>
      <c r="PF27" s="3"/>
      <c r="PG27" s="3"/>
      <c r="PH27" s="3"/>
      <c r="PI27" s="3"/>
      <c r="PJ27" s="3"/>
      <c r="PK27" s="3"/>
      <c r="PL27" s="3"/>
      <c r="PM27" s="3"/>
      <c r="PN27" s="3"/>
      <c r="PO27" s="3"/>
      <c r="PP27" s="3"/>
      <c r="PQ27" s="3"/>
      <c r="PR27" s="3"/>
      <c r="PS27" s="3"/>
      <c r="PT27" s="3"/>
      <c r="PU27" s="3"/>
      <c r="PV27" s="3"/>
      <c r="PW27" s="3"/>
      <c r="PX27" s="3"/>
      <c r="PY27" s="3"/>
      <c r="PZ27" s="3"/>
      <c r="QA27" s="3"/>
      <c r="QB27" s="3"/>
      <c r="QC27" s="3"/>
      <c r="QD27" s="3"/>
      <c r="QE27" s="3"/>
      <c r="QF27" s="3"/>
      <c r="QG27" s="3"/>
      <c r="QH27" s="3"/>
      <c r="QI27" s="3"/>
      <c r="QJ27" s="3"/>
      <c r="QK27" s="3"/>
      <c r="QL27" s="3"/>
      <c r="QM27" s="3"/>
      <c r="QN27" s="3"/>
      <c r="QO27" s="3"/>
      <c r="QP27" s="3"/>
      <c r="QQ27" s="3"/>
      <c r="QR27" s="3"/>
      <c r="QS27" s="3"/>
      <c r="QT27" s="3"/>
      <c r="QU27" s="3"/>
      <c r="QV27" s="3"/>
      <c r="QW27" s="3"/>
      <c r="QX27" s="3"/>
      <c r="QY27" s="3"/>
      <c r="QZ27" s="3"/>
      <c r="RA27" s="3"/>
      <c r="RB27" s="3"/>
      <c r="RC27" s="3"/>
      <c r="RD27" s="3"/>
      <c r="RE27" s="3"/>
      <c r="RF27" s="3"/>
      <c r="RG27" s="3"/>
      <c r="RH27" s="3"/>
      <c r="RI27" s="3"/>
      <c r="RJ27" s="3"/>
      <c r="RK27" s="3"/>
      <c r="RL27" s="3"/>
      <c r="RM27" s="3"/>
      <c r="RN27" s="3"/>
      <c r="RO27" s="3"/>
      <c r="RP27" s="3"/>
      <c r="RQ27" s="3"/>
      <c r="RR27" s="3"/>
      <c r="RS27" s="3"/>
      <c r="RT27" s="3"/>
      <c r="RU27" s="3"/>
      <c r="RV27" s="3"/>
      <c r="RW27" s="3"/>
      <c r="RX27" s="3"/>
      <c r="RY27" s="3"/>
      <c r="RZ27" s="3"/>
      <c r="SA27" s="3"/>
      <c r="SB27" s="3"/>
      <c r="SC27" s="3"/>
      <c r="SD27" s="3"/>
      <c r="SE27" s="3"/>
      <c r="SF27" s="3"/>
      <c r="SG27" s="3"/>
      <c r="SH27" s="3"/>
      <c r="SI27" s="3"/>
      <c r="SJ27" s="3"/>
      <c r="SK27" s="3"/>
      <c r="SL27" s="3"/>
      <c r="SM27" s="3"/>
      <c r="SN27" s="3"/>
      <c r="SO27" s="3"/>
      <c r="SP27" s="3"/>
      <c r="SQ27" s="3"/>
      <c r="SR27" s="3"/>
      <c r="SS27" s="3"/>
      <c r="ST27" s="3"/>
      <c r="SU27" s="3"/>
      <c r="SV27" s="3"/>
      <c r="SW27" s="3"/>
      <c r="SX27" s="3"/>
      <c r="SY27" s="3"/>
      <c r="SZ27" s="3"/>
      <c r="TA27" s="3"/>
      <c r="TB27" s="3"/>
      <c r="TC27" s="3"/>
      <c r="TD27" s="3"/>
      <c r="TE27" s="3"/>
      <c r="TF27" s="3"/>
      <c r="TG27" s="3"/>
      <c r="TH27" s="3"/>
      <c r="TI27" s="3"/>
      <c r="TJ27" s="3"/>
      <c r="TK27" s="3"/>
      <c r="TL27" s="3"/>
      <c r="TM27" s="3"/>
      <c r="TN27" s="3"/>
      <c r="TO27" s="3"/>
      <c r="TP27" s="3"/>
      <c r="TQ27" s="3"/>
      <c r="TR27" s="3"/>
      <c r="TS27" s="3"/>
      <c r="TT27" s="3"/>
      <c r="TU27" s="3"/>
      <c r="TV27" s="3"/>
      <c r="TW27" s="3"/>
      <c r="TX27" s="3"/>
      <c r="TY27" s="3"/>
      <c r="TZ27" s="3"/>
      <c r="UA27" s="3"/>
      <c r="UB27" s="3"/>
      <c r="UC27" s="3"/>
      <c r="UD27" s="3"/>
      <c r="UE27" s="3"/>
      <c r="UF27" s="3"/>
      <c r="UG27" s="3"/>
      <c r="UH27" s="3"/>
      <c r="UI27" s="3"/>
      <c r="UJ27" s="3"/>
      <c r="UK27" s="3"/>
      <c r="UL27" s="3"/>
      <c r="UM27" s="3"/>
      <c r="UN27" s="3"/>
      <c r="UO27" s="3"/>
      <c r="UP27" s="3"/>
      <c r="UQ27" s="3"/>
      <c r="UR27" s="3"/>
      <c r="US27" s="3"/>
      <c r="UT27" s="3"/>
      <c r="UU27" s="3"/>
      <c r="UV27" s="3"/>
      <c r="UW27" s="3"/>
      <c r="UX27" s="3"/>
      <c r="UY27" s="3"/>
      <c r="UZ27" s="3"/>
      <c r="VA27" s="3"/>
      <c r="VB27" s="3"/>
      <c r="VC27" s="3"/>
      <c r="VD27" s="3"/>
      <c r="VE27" s="3"/>
      <c r="VF27" s="3"/>
      <c r="VG27" s="3"/>
      <c r="VH27" s="3"/>
      <c r="VI27" s="3"/>
      <c r="VJ27" s="3"/>
      <c r="VK27" s="3"/>
      <c r="VL27" s="3"/>
      <c r="VM27" s="3"/>
      <c r="VN27" s="3"/>
      <c r="VO27" s="3"/>
      <c r="VP27" s="3"/>
      <c r="VQ27" s="3"/>
      <c r="VR27" s="3"/>
      <c r="VS27" s="3"/>
      <c r="VT27" s="3"/>
      <c r="VU27" s="3"/>
      <c r="VV27" s="3"/>
      <c r="VW27" s="3"/>
      <c r="VX27" s="3"/>
      <c r="VY27" s="3"/>
      <c r="VZ27" s="3"/>
      <c r="WA27" s="3"/>
      <c r="WB27" s="3"/>
      <c r="WC27" s="3"/>
      <c r="WD27" s="3"/>
      <c r="WE27" s="3"/>
      <c r="WF27" s="3"/>
      <c r="WG27" s="3"/>
      <c r="WH27" s="3"/>
      <c r="WI27" s="3"/>
      <c r="WJ27" s="3"/>
      <c r="WK27" s="3"/>
      <c r="WL27" s="3"/>
      <c r="WM27" s="3"/>
      <c r="WN27" s="3"/>
      <c r="WO27" s="3"/>
      <c r="WP27" s="3"/>
      <c r="WQ27" s="3"/>
      <c r="WR27" s="3"/>
      <c r="WS27" s="3"/>
      <c r="WT27" s="3"/>
      <c r="WU27" s="3"/>
      <c r="WV27" s="3"/>
      <c r="WW27" s="3"/>
      <c r="WX27" s="3"/>
      <c r="WY27" s="3"/>
      <c r="WZ27" s="3"/>
      <c r="XA27" s="3"/>
      <c r="XB27" s="3"/>
      <c r="XC27" s="3"/>
      <c r="XD27" s="3"/>
      <c r="XE27" s="3"/>
      <c r="XF27" s="3"/>
      <c r="XG27" s="3"/>
      <c r="XH27" s="3"/>
      <c r="XI27" s="3"/>
      <c r="XJ27" s="3"/>
      <c r="XK27" s="3"/>
      <c r="XL27" s="3"/>
      <c r="XM27" s="3"/>
      <c r="XN27" s="3"/>
      <c r="XO27" s="3"/>
      <c r="XP27" s="3"/>
      <c r="XQ27" s="3"/>
      <c r="XR27" s="3"/>
      <c r="XS27" s="3"/>
      <c r="XT27" s="3"/>
      <c r="XU27" s="3"/>
      <c r="XV27" s="3"/>
      <c r="XW27" s="3"/>
      <c r="XX27" s="3"/>
      <c r="XY27" s="3"/>
      <c r="XZ27" s="3"/>
      <c r="YA27" s="3"/>
      <c r="YB27" s="3"/>
      <c r="YC27" s="3"/>
      <c r="YD27" s="3"/>
      <c r="YE27" s="3"/>
      <c r="YF27" s="3"/>
      <c r="YG27" s="3"/>
      <c r="YH27" s="3"/>
      <c r="YI27" s="3"/>
      <c r="YJ27" s="3"/>
      <c r="YK27" s="3"/>
      <c r="YL27" s="3"/>
      <c r="YM27" s="3"/>
      <c r="YN27" s="3"/>
      <c r="YO27" s="3"/>
      <c r="YP27" s="3"/>
      <c r="YQ27" s="3"/>
      <c r="YR27" s="3"/>
      <c r="YS27" s="3"/>
      <c r="YT27" s="3"/>
      <c r="YU27" s="3"/>
      <c r="YV27" s="3"/>
      <c r="YW27" s="3"/>
      <c r="YX27" s="3"/>
      <c r="YY27" s="3"/>
      <c r="YZ27" s="3"/>
      <c r="ZA27" s="3"/>
      <c r="ZB27" s="3"/>
      <c r="ZC27" s="3"/>
      <c r="ZD27" s="3"/>
      <c r="ZE27" s="3"/>
      <c r="ZF27" s="3"/>
      <c r="ZG27" s="3"/>
      <c r="ZH27" s="3"/>
      <c r="ZI27" s="3"/>
      <c r="ZJ27" s="3"/>
      <c r="ZK27" s="3"/>
      <c r="ZL27" s="3"/>
      <c r="ZM27" s="3"/>
      <c r="ZN27" s="3"/>
      <c r="ZO27" s="3"/>
      <c r="ZP27" s="3"/>
      <c r="ZQ27" s="3"/>
      <c r="ZR27" s="3"/>
      <c r="ZS27" s="3"/>
      <c r="ZT27" s="3"/>
      <c r="ZU27" s="3"/>
      <c r="ZV27" s="3"/>
      <c r="ZW27" s="3"/>
      <c r="ZX27" s="3"/>
      <c r="ZY27" s="3"/>
      <c r="ZZ27" s="3"/>
      <c r="AAA27" s="3"/>
      <c r="AAB27" s="3"/>
      <c r="AAC27" s="3"/>
      <c r="AAD27" s="3"/>
      <c r="AAE27" s="3"/>
      <c r="AAF27" s="3"/>
      <c r="AAG27" s="3"/>
      <c r="AAH27" s="3"/>
      <c r="AAI27" s="3"/>
      <c r="AAJ27" s="3"/>
      <c r="AAK27" s="3"/>
      <c r="AAL27" s="3"/>
      <c r="AAM27" s="3"/>
      <c r="AAN27" s="3"/>
      <c r="AAO27" s="3"/>
      <c r="AAP27" s="3"/>
      <c r="AAQ27" s="3"/>
      <c r="AAR27" s="3"/>
      <c r="AAS27" s="3"/>
      <c r="AAT27" s="3"/>
      <c r="AAU27" s="3"/>
      <c r="AAV27" s="3"/>
      <c r="AAW27" s="3"/>
      <c r="AAX27" s="3"/>
      <c r="AAY27" s="3"/>
      <c r="AAZ27" s="3"/>
      <c r="ABA27" s="3"/>
      <c r="ABB27" s="3"/>
      <c r="ABC27" s="3"/>
      <c r="ABD27" s="3"/>
      <c r="ABE27" s="3"/>
      <c r="ABF27" s="3"/>
      <c r="ABG27" s="3"/>
      <c r="ABH27" s="3"/>
      <c r="ABI27" s="3"/>
      <c r="ABJ27" s="3"/>
      <c r="ABK27" s="3"/>
      <c r="ABL27" s="3"/>
      <c r="ABM27" s="3"/>
      <c r="ABN27" s="3"/>
      <c r="ABO27" s="3"/>
      <c r="ABP27" s="3"/>
      <c r="ABQ27" s="3"/>
      <c r="ABR27" s="3"/>
      <c r="ABS27" s="3"/>
      <c r="ABT27" s="3"/>
      <c r="ABU27" s="3"/>
      <c r="ABV27" s="3"/>
      <c r="ABW27" s="3"/>
      <c r="ABX27" s="3"/>
      <c r="ABY27" s="3"/>
      <c r="ABZ27" s="3"/>
      <c r="ACA27" s="3"/>
      <c r="ACB27" s="3"/>
      <c r="ACC27" s="3"/>
      <c r="ACD27" s="3"/>
      <c r="ACE27" s="3"/>
      <c r="ACF27" s="3"/>
      <c r="ACG27" s="3"/>
      <c r="ACH27" s="3"/>
      <c r="ACI27" s="3"/>
      <c r="ACJ27" s="3"/>
      <c r="ACK27" s="3"/>
      <c r="ACL27" s="3"/>
      <c r="ACM27" s="3"/>
      <c r="ACN27" s="3"/>
      <c r="ACO27" s="3"/>
      <c r="ACP27" s="3"/>
      <c r="ACQ27" s="3"/>
      <c r="ACR27" s="3"/>
      <c r="ACS27" s="3"/>
      <c r="ACT27" s="3"/>
      <c r="ACU27" s="3"/>
      <c r="ACV27" s="3"/>
      <c r="ACW27" s="3"/>
      <c r="ACX27" s="3"/>
      <c r="ACY27" s="3"/>
      <c r="ACZ27" s="3"/>
      <c r="ADA27" s="3"/>
      <c r="ADB27" s="3"/>
      <c r="ADC27" s="3"/>
      <c r="ADD27" s="3"/>
      <c r="ADE27" s="3"/>
      <c r="ADF27" s="3"/>
      <c r="ADG27" s="3"/>
      <c r="ADH27" s="3"/>
      <c r="ADI27" s="3"/>
      <c r="ADJ27" s="3"/>
      <c r="ADK27" s="3"/>
      <c r="ADL27" s="3"/>
      <c r="ADM27" s="3"/>
      <c r="ADN27" s="3"/>
      <c r="ADO27" s="3"/>
      <c r="ADP27" s="3"/>
      <c r="ADQ27" s="3"/>
      <c r="ADR27" s="3"/>
      <c r="ADS27" s="3"/>
      <c r="ADT27" s="3"/>
      <c r="ADU27" s="3"/>
      <c r="ADV27" s="3"/>
      <c r="ADW27" s="3"/>
      <c r="ADX27" s="3"/>
      <c r="ADY27" s="3"/>
      <c r="ADZ27" s="3"/>
      <c r="AEA27" s="3"/>
      <c r="AEB27" s="3"/>
      <c r="AEC27" s="3"/>
      <c r="AED27" s="3"/>
      <c r="AEE27" s="3"/>
      <c r="AEF27" s="3"/>
      <c r="AEG27" s="3"/>
      <c r="AEH27" s="3"/>
      <c r="AEI27" s="3"/>
      <c r="AEJ27" s="3"/>
      <c r="AEK27" s="3"/>
      <c r="AEL27" s="3"/>
      <c r="AEM27" s="3"/>
      <c r="AEN27" s="3"/>
      <c r="AEO27" s="3"/>
      <c r="AEP27" s="3"/>
      <c r="AEQ27" s="3"/>
      <c r="AER27" s="3"/>
      <c r="AES27" s="3"/>
      <c r="AET27" s="3"/>
      <c r="AEU27" s="3"/>
      <c r="AEV27" s="3"/>
      <c r="AEW27" s="3"/>
      <c r="AEX27" s="3"/>
      <c r="AEY27" s="3"/>
      <c r="AEZ27" s="3"/>
      <c r="AFA27" s="3"/>
      <c r="AFB27" s="3"/>
      <c r="AFC27" s="3"/>
      <c r="AFD27" s="3"/>
      <c r="AFE27" s="3"/>
      <c r="AFF27" s="3"/>
      <c r="AFG27" s="3"/>
      <c r="AFH27" s="3"/>
      <c r="AFI27" s="3"/>
      <c r="AFJ27" s="3"/>
      <c r="AFK27" s="3"/>
      <c r="AFL27" s="3"/>
      <c r="AFM27" s="3"/>
      <c r="AFN27" s="3"/>
      <c r="AFO27" s="3"/>
      <c r="AFP27" s="3"/>
      <c r="AFQ27" s="3"/>
      <c r="AFR27" s="3"/>
      <c r="AFS27" s="3"/>
      <c r="AFT27" s="3"/>
      <c r="AFU27" s="3"/>
      <c r="AFV27" s="3"/>
      <c r="AFW27" s="3"/>
      <c r="AFX27" s="3"/>
      <c r="AFY27" s="3"/>
      <c r="AFZ27" s="3"/>
      <c r="AGA27" s="3"/>
      <c r="AGB27" s="3"/>
      <c r="AGC27" s="3"/>
      <c r="AGD27" s="3"/>
      <c r="AGE27" s="3"/>
      <c r="AGF27" s="3"/>
      <c r="AGG27" s="3"/>
      <c r="AGH27" s="3"/>
      <c r="AGI27" s="3"/>
      <c r="AGJ27" s="3"/>
      <c r="AGK27" s="3"/>
      <c r="AGL27" s="3"/>
      <c r="AGM27" s="3"/>
      <c r="AGN27" s="3"/>
      <c r="AGO27" s="3"/>
      <c r="AGP27" s="3"/>
      <c r="AGQ27" s="3"/>
      <c r="AGR27" s="3"/>
      <c r="AGS27" s="3"/>
      <c r="AGT27" s="3"/>
      <c r="AGU27" s="3"/>
      <c r="AGV27" s="3"/>
      <c r="AGW27" s="3"/>
      <c r="AGX27" s="3"/>
      <c r="AGY27" s="3"/>
      <c r="AGZ27" s="3"/>
      <c r="AHA27" s="3"/>
      <c r="AHB27" s="3"/>
      <c r="AHC27" s="3"/>
      <c r="AHD27" s="3"/>
      <c r="AHE27" s="3"/>
      <c r="AHF27" s="3"/>
      <c r="AHG27" s="3"/>
      <c r="AHH27" s="3"/>
      <c r="AHI27" s="3"/>
      <c r="AHJ27" s="3"/>
      <c r="AHK27" s="3"/>
      <c r="AHL27" s="3"/>
      <c r="AHM27" s="3"/>
      <c r="AHN27" s="3"/>
      <c r="AHO27" s="3"/>
      <c r="AHP27" s="3"/>
      <c r="AHQ27" s="3"/>
      <c r="AHR27" s="3"/>
      <c r="AHS27" s="3"/>
      <c r="AHT27" s="3"/>
      <c r="AHU27" s="3"/>
      <c r="AHV27" s="3"/>
      <c r="AHW27" s="3"/>
      <c r="AHX27" s="3"/>
      <c r="AHY27" s="3"/>
      <c r="AHZ27" s="3"/>
      <c r="AIA27" s="3"/>
      <c r="AIB27" s="3"/>
      <c r="AIC27" s="3"/>
      <c r="AID27" s="3"/>
      <c r="AIE27" s="3"/>
      <c r="AIF27" s="3"/>
      <c r="AIG27" s="3"/>
      <c r="AIH27" s="3"/>
      <c r="AII27" s="3"/>
      <c r="AIJ27" s="3"/>
      <c r="AIK27" s="3"/>
      <c r="AIL27" s="3"/>
      <c r="AIM27" s="3"/>
      <c r="AIN27" s="3"/>
      <c r="AIO27" s="3"/>
      <c r="AIP27" s="3"/>
      <c r="AIQ27" s="3"/>
      <c r="AIR27" s="3"/>
      <c r="AIS27" s="3"/>
      <c r="AIT27" s="3"/>
      <c r="AIU27" s="3"/>
      <c r="AIV27" s="3"/>
      <c r="AIW27" s="3"/>
      <c r="AIX27" s="3"/>
      <c r="AIY27" s="3"/>
      <c r="AIZ27" s="3"/>
      <c r="AJA27" s="3"/>
      <c r="AJB27" s="3"/>
      <c r="AJC27" s="3"/>
      <c r="AJD27" s="3"/>
      <c r="AJE27" s="3"/>
      <c r="AJF27" s="3"/>
      <c r="AJG27" s="3"/>
      <c r="AJH27" s="3"/>
      <c r="AJI27" s="3"/>
      <c r="AJJ27" s="3"/>
      <c r="AJK27" s="3"/>
      <c r="AJL27" s="3"/>
      <c r="AJM27" s="3"/>
      <c r="AJN27" s="3"/>
      <c r="AJO27" s="3"/>
      <c r="AJP27" s="3"/>
      <c r="AJQ27" s="3"/>
      <c r="AJR27" s="3"/>
      <c r="AJS27" s="3"/>
      <c r="AJT27" s="3"/>
      <c r="AJU27" s="3"/>
      <c r="AJV27" s="3"/>
      <c r="AJW27" s="3"/>
      <c r="AJX27" s="3"/>
      <c r="AJY27" s="3"/>
      <c r="AJZ27" s="3"/>
      <c r="AKA27" s="3"/>
    </row>
    <row r="28" spans="1:963" x14ac:dyDescent="0.25">
      <c r="M28" s="15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</row>
    <row r="38" spans="2:13" s="7" customFormat="1" ht="24.95" customHeight="1" x14ac:dyDescent="0.25">
      <c r="B38"/>
      <c r="C38"/>
      <c r="D38"/>
      <c r="E38"/>
      <c r="F38"/>
      <c r="G38" s="8"/>
      <c r="H38" s="8"/>
      <c r="I38" s="8"/>
      <c r="J38" s="8"/>
      <c r="K38" s="8"/>
      <c r="L38" s="8"/>
      <c r="M38" s="16"/>
    </row>
  </sheetData>
  <mergeCells count="20">
    <mergeCell ref="A25:B25"/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rintOptions horizontalCentered="1"/>
  <pageMargins left="0.35433070866141736" right="0.31496062992125984" top="0.74803149606299213" bottom="0.74803149606299213" header="0.31496062992125984" footer="0.31496062992125984"/>
  <pageSetup paperSize="5" scale="55" orientation="landscape" r:id="rId1"/>
  <rowBreaks count="2" manualBreakCount="2">
    <brk id="50" min="1" max="10" man="1"/>
    <brk id="6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Probatorio'!Área_de_impresión</vt:lpstr>
      <vt:lpstr>'Periodo Probatorio'!Títulos_a_imprimir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2024-09-27T17:02:52Z</cp:lastPrinted>
  <dcterms:created xsi:type="dcterms:W3CDTF">2016-11-10T20:16:03Z</dcterms:created>
  <dcterms:modified xsi:type="dcterms:W3CDTF">2025-03-18T16:17:26Z</dcterms:modified>
</cp:coreProperties>
</file>