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999BE490-98DC-421E-9B7F-183A9C21BEEA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2018" sheetId="5" r:id="rId1"/>
    <sheet name="2019" sheetId="4" r:id="rId2"/>
    <sheet name="2020" sheetId="3" r:id="rId3"/>
    <sheet name="2021" sheetId="2" r:id="rId4"/>
    <sheet name="2022" sheetId="6" r:id="rId5"/>
    <sheet name="2023" sheetId="7" r:id="rId6"/>
    <sheet name="2024" sheetId="8" r:id="rId7"/>
    <sheet name="2025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f">#REF!</definedName>
    <definedName name="__aaa98">'[1]344.13'!#REF!</definedName>
    <definedName name="__aaa99">'[1]344.13'!#REF!</definedName>
    <definedName name="__dga11">#REF!</definedName>
    <definedName name="__dga12">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asd">#REF!</definedName>
    <definedName name="asd_10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'[5]6'!$I$13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>#REF!</definedName>
    <definedName name="dsd_10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>#REF!</definedName>
    <definedName name="fg_10">#REF!</definedName>
    <definedName name="fg_11">#REF!</definedName>
    <definedName name="fge">'[5]10'!$F$12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>#REF!</definedName>
    <definedName name="gf_10">#REF!</definedName>
    <definedName name="gf_11">#REF!</definedName>
    <definedName name="gfdgdgdgdg">'[1]333.10'!#REF!</definedName>
    <definedName name="gfdgdgdgdg_10">'[1]333.10'!#REF!</definedName>
    <definedName name="gfdgdgdgdg_11">'[1]333.10'!#REF!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>#REF!</definedName>
    <definedName name="jygjyuihjggf_10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'[1]333.10'!#REF!</definedName>
    <definedName name="nb_10">'[1]333.10'!#REF!</definedName>
    <definedName name="nb_11">'[1]333.10'!#REF!</definedName>
    <definedName name="nmbnvmvbh">'[3]2.03'!$J$13</definedName>
    <definedName name="nn">#REF!</definedName>
    <definedName name="nn_10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>#REF!</definedName>
    <definedName name="pablo1">#REF!</definedName>
    <definedName name="Pedernales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>#REF!</definedName>
    <definedName name="res_10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>#REF!</definedName>
    <definedName name="sd_10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>#REF!</definedName>
    <definedName name="VBV_10">#REF!</definedName>
    <definedName name="VBV_11">#REF!</definedName>
    <definedName name="vd">'[4]8.03'!$C$9</definedName>
    <definedName name="vfc">#REF!</definedName>
    <definedName name="vfc_10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9" l="1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1" i="9"/>
  <c r="B6" i="9"/>
  <c r="K6" i="9"/>
  <c r="K7" i="9"/>
  <c r="I7" i="9"/>
  <c r="I6" i="9" s="1"/>
  <c r="J7" i="9"/>
  <c r="J6" i="9" s="1"/>
  <c r="H7" i="9"/>
  <c r="H6" i="9" s="1"/>
  <c r="D7" i="9"/>
  <c r="D6" i="9" s="1"/>
  <c r="E7" i="9"/>
  <c r="E6" i="9" s="1"/>
  <c r="F7" i="9"/>
  <c r="F6" i="9" s="1"/>
  <c r="G7" i="9"/>
  <c r="G6" i="9" s="1"/>
  <c r="C7" i="9"/>
  <c r="C6" i="9" s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1" i="8"/>
  <c r="B6" i="8"/>
  <c r="D6" i="8"/>
  <c r="E6" i="8"/>
  <c r="F6" i="8"/>
  <c r="G6" i="8"/>
  <c r="H6" i="8"/>
  <c r="I6" i="8"/>
  <c r="J6" i="8"/>
  <c r="K6" i="8"/>
  <c r="L6" i="8"/>
  <c r="M6" i="8"/>
  <c r="N6" i="8"/>
  <c r="C6" i="8"/>
  <c r="D7" i="8"/>
  <c r="E7" i="8"/>
  <c r="F7" i="8"/>
  <c r="G7" i="8"/>
  <c r="H7" i="8"/>
  <c r="I7" i="8"/>
  <c r="J7" i="8"/>
  <c r="K7" i="8"/>
  <c r="L7" i="8"/>
  <c r="M7" i="8"/>
  <c r="N7" i="8"/>
  <c r="C7" i="8"/>
  <c r="B28" i="7" l="1"/>
  <c r="B8" i="7" l="1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9" i="7"/>
  <c r="B31" i="7"/>
  <c r="N7" i="7"/>
  <c r="N6" i="7" s="1"/>
  <c r="M7" i="7" l="1"/>
  <c r="M6" i="7" s="1"/>
  <c r="L7" i="7" l="1"/>
  <c r="L6" i="7" s="1"/>
  <c r="K7" i="7" l="1"/>
  <c r="K6" i="7" s="1"/>
  <c r="J7" i="7" l="1"/>
  <c r="J6" i="7" s="1"/>
  <c r="H7" i="7" l="1"/>
  <c r="H6" i="7" s="1"/>
  <c r="I7" i="7"/>
  <c r="I6" i="7" s="1"/>
  <c r="G7" i="7" l="1"/>
  <c r="G6" i="7" s="1"/>
  <c r="F7" i="7" l="1"/>
  <c r="F6" i="7" s="1"/>
  <c r="E7" i="7" l="1"/>
  <c r="E6" i="7" s="1"/>
  <c r="D7" i="7"/>
  <c r="D6" i="7" s="1"/>
  <c r="C7" i="7"/>
  <c r="B7" i="7" l="1"/>
  <c r="C6" i="7"/>
  <c r="B6" i="7" s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30" i="6"/>
  <c r="N6" i="6"/>
  <c r="N5" i="6" s="1"/>
  <c r="M6" i="6" l="1"/>
  <c r="M5" i="6" s="1"/>
  <c r="L6" i="6" l="1"/>
  <c r="L5" i="6" s="1"/>
  <c r="J6" i="6" l="1"/>
  <c r="J5" i="6" s="1"/>
  <c r="K6" i="6"/>
  <c r="K5" i="6" s="1"/>
  <c r="D6" i="6" l="1"/>
  <c r="D5" i="6" s="1"/>
  <c r="E6" i="6"/>
  <c r="E5" i="6" s="1"/>
  <c r="F6" i="6"/>
  <c r="F5" i="6" s="1"/>
  <c r="G6" i="6"/>
  <c r="G5" i="6" s="1"/>
  <c r="H6" i="6"/>
  <c r="H5" i="6" s="1"/>
  <c r="I6" i="6"/>
  <c r="I5" i="6" s="1"/>
  <c r="C6" i="6"/>
  <c r="B6" i="6" l="1"/>
  <c r="C5" i="6"/>
  <c r="B5" i="6" s="1"/>
  <c r="N6" i="2"/>
  <c r="N5" i="2" s="1"/>
  <c r="M6" i="2"/>
  <c r="M5" i="2" s="1"/>
  <c r="L6" i="2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6" i="2"/>
  <c r="D5" i="2" s="1"/>
  <c r="C6" i="2"/>
  <c r="C5" i="2" s="1"/>
  <c r="B6" i="2"/>
  <c r="B5" i="2" s="1"/>
  <c r="L5" i="2"/>
  <c r="B33" i="5" l="1"/>
  <c r="B32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N6" i="5"/>
  <c r="M6" i="5"/>
  <c r="L6" i="5"/>
  <c r="K6" i="5"/>
  <c r="J6" i="5"/>
  <c r="I6" i="5"/>
  <c r="H6" i="5"/>
  <c r="G6" i="5"/>
  <c r="F6" i="5"/>
  <c r="E6" i="5"/>
  <c r="D6" i="5"/>
  <c r="C6" i="5"/>
  <c r="B7" i="4"/>
  <c r="N7" i="4"/>
  <c r="M7" i="4"/>
  <c r="L7" i="4"/>
  <c r="K7" i="4"/>
  <c r="J7" i="4"/>
  <c r="I7" i="4"/>
  <c r="H7" i="4"/>
  <c r="G7" i="4"/>
  <c r="F7" i="4"/>
  <c r="E7" i="4"/>
  <c r="D7" i="4"/>
  <c r="C7" i="4"/>
  <c r="B32" i="3"/>
  <c r="B31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N6" i="3"/>
  <c r="N5" i="3" s="1"/>
  <c r="M6" i="3"/>
  <c r="M5" i="3" s="1"/>
  <c r="L6" i="3"/>
  <c r="L5" i="3" s="1"/>
  <c r="K6" i="3"/>
  <c r="K5" i="3" s="1"/>
  <c r="J6" i="3"/>
  <c r="I6" i="3"/>
  <c r="I5" i="3" s="1"/>
  <c r="H6" i="3"/>
  <c r="H5" i="3" s="1"/>
  <c r="G6" i="3"/>
  <c r="F6" i="3"/>
  <c r="F5" i="3" s="1"/>
  <c r="E6" i="3"/>
  <c r="E5" i="3" s="1"/>
  <c r="D6" i="3"/>
  <c r="D5" i="3" s="1"/>
  <c r="C6" i="3"/>
  <c r="J5" i="3"/>
  <c r="G5" i="3"/>
  <c r="B6" i="3" l="1"/>
  <c r="C5" i="3"/>
  <c r="B5" i="3" s="1"/>
  <c r="B6" i="5"/>
</calcChain>
</file>

<file path=xl/sharedStrings.xml><?xml version="1.0" encoding="utf-8"?>
<sst xmlns="http://schemas.openxmlformats.org/spreadsheetml/2006/main" count="373" uniqueCount="81">
  <si>
    <t>Total</t>
  </si>
  <si>
    <t>Impuestos sobre las importaciones</t>
  </si>
  <si>
    <t>Febrero</t>
  </si>
  <si>
    <t>I) Impuestos</t>
  </si>
  <si>
    <t>Impuestos adicionales y selectivos sobre bienes y servicios</t>
  </si>
  <si>
    <t>Impuestos sobre las exportaciones</t>
  </si>
  <si>
    <t>II) Tranferencias corrientes</t>
  </si>
  <si>
    <t>III) Ingresos  por contraprestaciones</t>
  </si>
  <si>
    <t>Fuente: Ministerio de Hacienda, sistema integrado de Gestión financiera (siGef), informe de ejecución de ingresos</t>
  </si>
  <si>
    <t>Otros ingresos</t>
  </si>
  <si>
    <t xml:space="preserve">Enero </t>
  </si>
  <si>
    <t>Impuestos sobre los bienes y servicios</t>
  </si>
  <si>
    <t xml:space="preserve">  Impuestos transferencias de bienes industrializados y servicios</t>
  </si>
  <si>
    <t xml:space="preserve">  Impuestos selectivos a productos derivados del alcohol</t>
  </si>
  <si>
    <t xml:space="preserve">  Impuesto selectivo al tabaco y los cigarrillos</t>
  </si>
  <si>
    <t xml:space="preserve">  Impuesto selectivo a las demás mercancías</t>
  </si>
  <si>
    <t xml:space="preserve">  Otros</t>
  </si>
  <si>
    <t>Accesorios sobre impuestos internos a  mercancías y  servicios</t>
  </si>
  <si>
    <t xml:space="preserve">  Impuestos arancelarios</t>
  </si>
  <si>
    <t xml:space="preserve">  Subasta contingentes arancelarios</t>
  </si>
  <si>
    <t>Otros impuestos sobre el comercio exterior</t>
  </si>
  <si>
    <t xml:space="preserve">  Salida de pasajeros por la región fronteriza</t>
  </si>
  <si>
    <t xml:space="preserve"> 2) Impuestos sobre el comercio  y las transacciones comercio exterior</t>
  </si>
  <si>
    <t xml:space="preserve">  Ventas de bienes y servicios</t>
  </si>
  <si>
    <t>Ventas servicios del estado</t>
  </si>
  <si>
    <t>Marzo</t>
  </si>
  <si>
    <t>Total general</t>
  </si>
  <si>
    <t>(en RD$)</t>
  </si>
  <si>
    <t>Partida</t>
  </si>
  <si>
    <t xml:space="preserve">  Impuesto selectivo a la cervezas</t>
  </si>
  <si>
    <t>Abril</t>
  </si>
  <si>
    <t>Mayo</t>
  </si>
  <si>
    <t>Junio</t>
  </si>
  <si>
    <t>Julio</t>
  </si>
  <si>
    <t>Agosto</t>
  </si>
  <si>
    <t>total Impuesto</t>
  </si>
  <si>
    <t>Septiembre</t>
  </si>
  <si>
    <t>Octubre</t>
  </si>
  <si>
    <t>Noviembre</t>
  </si>
  <si>
    <t>Diciembre</t>
  </si>
  <si>
    <t>Subtotal</t>
  </si>
  <si>
    <t xml:space="preserve">  Impuesto selectivo a los cervezas</t>
  </si>
  <si>
    <t>(en millones RD$)</t>
  </si>
  <si>
    <t>Enero</t>
  </si>
  <si>
    <t xml:space="preserve">                       (en RD$)</t>
  </si>
  <si>
    <t xml:space="preserve"> Impuestos sobre los bienes y servicios</t>
  </si>
  <si>
    <t xml:space="preserve">   Impuestos transferencias de bienes industrializados y servicios</t>
  </si>
  <si>
    <t xml:space="preserve">    Impuestos adicionales y selectivos sobre bienes y servicios</t>
  </si>
  <si>
    <t xml:space="preserve"> Impuestos selectivos a productos derivados del alcohol</t>
  </si>
  <si>
    <t xml:space="preserve"> Impuesto selectivo al tabaco y los cigarrillos</t>
  </si>
  <si>
    <t xml:space="preserve"> Impuesto selectivo a las demás mercancías</t>
  </si>
  <si>
    <t>Otros</t>
  </si>
  <si>
    <t xml:space="preserve">      Accesorios sobre impuestos internos a  mercancías y  servicios</t>
  </si>
  <si>
    <t>2) Impuestos sobre el comercio  y las transacciones comercio exterior</t>
  </si>
  <si>
    <t xml:space="preserve">    Impuestos arancelarios</t>
  </si>
  <si>
    <t xml:space="preserve">       Otros impuestos sobre el comercio exterior</t>
  </si>
  <si>
    <t xml:space="preserve">    Salida de pasajeros por la región fronteriza</t>
  </si>
  <si>
    <t xml:space="preserve">    Otros</t>
  </si>
  <si>
    <r>
      <t>Nota:</t>
    </r>
    <r>
      <rPr>
        <vertAlign val="superscript"/>
        <sz val="7"/>
        <rFont val="Agency FB"/>
        <family val="2"/>
      </rPr>
      <t xml:space="preserve"> </t>
    </r>
    <r>
      <rPr>
        <sz val="7"/>
        <rFont val="Roboto"/>
      </rPr>
      <t>Incluye los dólares convertidos a la tasa oficial</t>
    </r>
  </si>
  <si>
    <t xml:space="preserve">* Cifras sujetas a rectificación </t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</si>
  <si>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Aduanas, por mes, según partida, 2021*</t>
    </r>
  </si>
  <si>
    <t>Las informaciones presentadas difieren de las presentadas en  Portal de Transparencia Fiscal,  ya que solo incluyen los ingresos presupuestarios</t>
  </si>
  <si>
    <t xml:space="preserve">*Cifras sujetas a rectificación </t>
  </si>
  <si>
    <t>Las informaciones presentadas difieren de las presentadas en  Portal de Transparencia Fiscal,  ya que solo incluyen los ingresos presupuestarios.</t>
  </si>
  <si>
    <t>Nota: Incluye los dólares convertidos a la tasa oficial</t>
  </si>
  <si>
    <t xml:space="preserve"> Las informaciones presentadas difieren de las presentadas en  Portal de Transparencia Fiscal,  ya que solo incluyen los ingresos presupuestarios.</t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</si>
  <si>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Aduanas, por partidas, por mes, según partida, 2019*</t>
    </r>
  </si>
  <si>
    <t>Nota:Incluye los dólares convertidos a la tasa oficial</t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</si>
  <si>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Aduanas, por mes, según partida, 2022*</t>
    </r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</si>
  <si>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Aduanas, por mes, según partidas, 2023*</t>
    </r>
  </si>
  <si>
    <t>Partidas</t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</si>
  <si>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Aduanas, por mes, según partida, 2018*</t>
    </r>
  </si>
  <si>
    <t>1) Impuestos internos sobre las mercancías y servicios</t>
  </si>
  <si>
    <t xml:space="preserve"> Impuesto adicional de RD$2.0 al consumo del gasoil y gasolina premium-regular</t>
  </si>
  <si>
    <t xml:space="preserve">Fondo para el registro y devolución de los depósitos en excesos en la Cuenta Única del Tesoro </t>
  </si>
  <si>
    <t>Excluye los depósitos en exceso de la Dirección General de Aduanas</t>
  </si>
  <si>
    <t>Excluye los depósitos en exceso de la Dirección General  de Aduanas</t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</si>
  <si>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Aduanas, por mes, según partida, 2020*</t>
    </r>
  </si>
  <si>
    <t>Impuestos internos sobre las mercancías y servicios</t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</si>
  <si>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 por mes, según partidas, 2024*</t>
    </r>
  </si>
  <si>
    <r>
      <rPr>
        <b/>
        <sz val="9"/>
        <color indexed="8"/>
        <rFont val="Roboto"/>
      </rPr>
      <t>Cuadro 12.3</t>
    </r>
    <r>
      <rPr>
        <sz val="9"/>
        <color indexed="8"/>
        <rFont val="Roboto"/>
      </rPr>
      <t xml:space="preserve"> REPÚBLICA DOMINICANA: Ingresos fiscales Dirección General de Aduanas por mes, según partidas,enero-septiembre,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</si>
</sst>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#,##0.0_);\(#,##0.0\)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color indexed="8"/>
      <name val="Franklin Gothic Book"/>
      <family val="2"/>
    </font>
    <font>
      <sz val="9"/>
      <color indexed="8"/>
      <name val="Franklin Gothic Demi"/>
      <family val="2"/>
    </font>
    <font>
      <b/>
      <sz val="9"/>
      <color indexed="8"/>
      <name val="Roboto"/>
    </font>
    <font>
      <sz val="9"/>
      <color indexed="8"/>
      <name val="Roboto"/>
    </font>
    <font>
      <b/>
      <sz val="9"/>
      <name val="Roboto"/>
    </font>
    <font>
      <sz val="9"/>
      <name val="Roboto"/>
    </font>
    <font>
      <sz val="11"/>
      <color theme="1"/>
      <name val="Roboto"/>
    </font>
    <font>
      <sz val="7"/>
      <name val="Roboto"/>
    </font>
    <font>
      <vertAlign val="superscript"/>
      <sz val="7"/>
      <name val="Agency FB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color indexed="8"/>
      <name val="Franklin Gothic Demi"/>
      <family val="2"/>
    </font>
    <font>
      <sz val="8"/>
      <color indexed="8"/>
      <name val="Franklin Gothic Book"/>
      <family val="2"/>
    </font>
    <font>
      <b/>
      <sz val="11"/>
      <color theme="1"/>
      <name val="Roboto"/>
    </font>
    <font>
      <b/>
      <sz val="8"/>
      <color indexed="8"/>
      <name val="Roboto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084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8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167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9">
      <alignment horizontal="center" vertical="center"/>
    </xf>
    <xf numFmtId="0" fontId="56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1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30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6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7" fillId="0" borderId="0" applyBorder="0">
      <alignment horizontal="center"/>
    </xf>
    <xf numFmtId="199" fontId="72" fillId="0" borderId="0">
      <protection locked="0"/>
    </xf>
    <xf numFmtId="0" fontId="65" fillId="73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70" fillId="0" borderId="0"/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0" fontId="68" fillId="0" borderId="0">
      <protection locked="0"/>
    </xf>
    <xf numFmtId="198" fontId="68" fillId="0" borderId="0">
      <protection locked="0"/>
    </xf>
    <xf numFmtId="2" fontId="18" fillId="0" borderId="0" applyFill="0" applyBorder="0" applyAlignment="0" applyProtection="0"/>
    <xf numFmtId="198" fontId="68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8" fillId="0" borderId="0">
      <protection locked="0"/>
    </xf>
    <xf numFmtId="0" fontId="65" fillId="73" borderId="12" applyNumberFormat="0" applyFont="0" applyBorder="0" applyAlignment="0" applyProtection="0">
      <protection hidden="1"/>
    </xf>
    <xf numFmtId="0" fontId="42" fillId="0" borderId="0"/>
    <xf numFmtId="204" fontId="68" fillId="0" borderId="0">
      <protection locked="0"/>
    </xf>
    <xf numFmtId="205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8" fillId="0" borderId="0">
      <protection locked="0"/>
    </xf>
    <xf numFmtId="197" fontId="68" fillId="0" borderId="0">
      <protection locked="0"/>
    </xf>
    <xf numFmtId="207" fontId="18" fillId="0" borderId="0" applyFont="0" applyFill="0" applyBorder="0" applyAlignment="0" applyProtection="0"/>
    <xf numFmtId="206" fontId="68" fillId="0" borderId="0">
      <protection locked="0"/>
    </xf>
    <xf numFmtId="43" fontId="42" fillId="0" borderId="0" applyFont="0" applyFill="0" applyBorder="0" applyAlignment="0" applyProtection="0"/>
    <xf numFmtId="197" fontId="68" fillId="0" borderId="0">
      <protection locked="0"/>
    </xf>
    <xf numFmtId="208" fontId="68" fillId="0" borderId="0">
      <protection locked="0"/>
    </xf>
    <xf numFmtId="38" fontId="41" fillId="0" borderId="32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7" fontId="68" fillId="0" borderId="0">
      <protection locked="0"/>
    </xf>
    <xf numFmtId="208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1" fontId="78" fillId="0" borderId="0" applyProtection="0"/>
    <xf numFmtId="0" fontId="79" fillId="0" borderId="0" applyProtection="0"/>
    <xf numFmtId="0" fontId="80" fillId="0" borderId="0" applyProtection="0"/>
    <xf numFmtId="0" fontId="78" fillId="0" borderId="33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2" fontId="18" fillId="0" borderId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3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9">
      <alignment horizontal="center" vertical="center"/>
    </xf>
    <xf numFmtId="0" fontId="56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8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1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5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1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30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4" borderId="31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0" applyNumberFormat="0" applyFill="0" applyAlignment="0" applyProtection="0"/>
    <xf numFmtId="192" fontId="18" fillId="0" borderId="0">
      <protection locked="0"/>
    </xf>
    <xf numFmtId="0" fontId="59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0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3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2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43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1" borderId="29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58" borderId="0" xfId="0" applyFill="1"/>
    <xf numFmtId="0" fontId="83" fillId="57" borderId="0" xfId="1" applyFont="1" applyFill="1" applyAlignment="1">
      <alignment wrapText="1"/>
    </xf>
    <xf numFmtId="0" fontId="82" fillId="57" borderId="0" xfId="1" applyFont="1" applyFill="1" applyAlignment="1">
      <alignment wrapText="1"/>
    </xf>
    <xf numFmtId="0" fontId="84" fillId="57" borderId="27" xfId="0" applyFont="1" applyFill="1" applyBorder="1" applyAlignment="1">
      <alignment horizontal="left" vertical="center" wrapText="1" indent="1"/>
    </xf>
    <xf numFmtId="0" fontId="84" fillId="57" borderId="27" xfId="0" applyFont="1" applyFill="1" applyBorder="1" applyAlignment="1">
      <alignment horizontal="center" vertical="center" wrapText="1"/>
    </xf>
    <xf numFmtId="0" fontId="84" fillId="57" borderId="0" xfId="0" applyFont="1" applyFill="1" applyAlignment="1">
      <alignment vertical="center" wrapText="1"/>
    </xf>
    <xf numFmtId="0" fontId="86" fillId="57" borderId="0" xfId="3093" applyFont="1" applyFill="1" applyAlignment="1">
      <alignment vertical="center"/>
    </xf>
    <xf numFmtId="1" fontId="86" fillId="57" borderId="0" xfId="775" applyNumberFormat="1" applyFont="1" applyFill="1" applyAlignment="1">
      <alignment horizontal="left" vertical="center" wrapText="1" indent="2"/>
    </xf>
    <xf numFmtId="1" fontId="87" fillId="57" borderId="0" xfId="775" applyNumberFormat="1" applyFont="1" applyFill="1" applyAlignment="1">
      <alignment horizontal="left" vertical="center" wrapText="1" indent="2"/>
    </xf>
    <xf numFmtId="39" fontId="85" fillId="57" borderId="0" xfId="0" applyNumberFormat="1" applyFont="1" applyFill="1" applyAlignment="1">
      <alignment horizontal="right" vertical="justify" wrapText="1" indent="2"/>
    </xf>
    <xf numFmtId="0" fontId="16" fillId="58" borderId="0" xfId="0" applyFont="1" applyFill="1"/>
    <xf numFmtId="0" fontId="88" fillId="58" borderId="0" xfId="0" applyFont="1" applyFill="1"/>
    <xf numFmtId="1" fontId="87" fillId="57" borderId="26" xfId="775" applyNumberFormat="1" applyFont="1" applyFill="1" applyBorder="1" applyAlignment="1">
      <alignment horizontal="left" vertical="center" wrapText="1" indent="2"/>
    </xf>
    <xf numFmtId="2" fontId="89" fillId="57" borderId="0" xfId="0" applyNumberFormat="1" applyFont="1" applyFill="1"/>
    <xf numFmtId="0" fontId="83" fillId="57" borderId="0" xfId="6083" applyFont="1" applyFill="1"/>
    <xf numFmtId="0" fontId="1" fillId="57" borderId="0" xfId="6083" applyFill="1"/>
    <xf numFmtId="0" fontId="82" fillId="57" borderId="0" xfId="6083" applyFont="1" applyFill="1"/>
    <xf numFmtId="0" fontId="92" fillId="57" borderId="0" xfId="6083" applyFont="1" applyFill="1"/>
    <xf numFmtId="212" fontId="83" fillId="57" borderId="0" xfId="6083" applyNumberFormat="1" applyFont="1" applyFill="1" applyAlignment="1">
      <alignment horizontal="right" wrapText="1" indent="1"/>
    </xf>
    <xf numFmtId="212" fontId="82" fillId="57" borderId="0" xfId="6083" applyNumberFormat="1" applyFont="1" applyFill="1" applyAlignment="1">
      <alignment horizontal="right" wrapText="1" indent="1"/>
    </xf>
    <xf numFmtId="212" fontId="83" fillId="57" borderId="0" xfId="837" applyNumberFormat="1" applyFont="1" applyFill="1" applyBorder="1" applyAlignment="1" applyProtection="1">
      <alignment horizontal="right" wrapText="1" indent="1"/>
    </xf>
    <xf numFmtId="212" fontId="82" fillId="57" borderId="0" xfId="837" applyNumberFormat="1" applyFont="1" applyFill="1" applyBorder="1" applyAlignment="1" applyProtection="1">
      <alignment horizontal="right" wrapText="1" indent="1"/>
    </xf>
    <xf numFmtId="212" fontId="93" fillId="57" borderId="0" xfId="6083" applyNumberFormat="1" applyFont="1" applyFill="1" applyAlignment="1">
      <alignment horizontal="right" wrapText="1" indent="1"/>
    </xf>
    <xf numFmtId="212" fontId="94" fillId="57" borderId="0" xfId="6083" applyNumberFormat="1" applyFont="1" applyFill="1" applyAlignment="1">
      <alignment horizontal="right" wrapText="1" indent="1"/>
    </xf>
    <xf numFmtId="0" fontId="84" fillId="57" borderId="0" xfId="1" applyFont="1" applyFill="1" applyAlignment="1">
      <alignment horizontal="left" vertical="center"/>
    </xf>
    <xf numFmtId="0" fontId="85" fillId="57" borderId="26" xfId="1" applyFont="1" applyFill="1" applyBorder="1" applyAlignment="1">
      <alignment horizontal="left" vertical="center"/>
    </xf>
    <xf numFmtId="0" fontId="85" fillId="57" borderId="0" xfId="1" applyFont="1" applyFill="1" applyAlignment="1">
      <alignment vertical="center"/>
    </xf>
    <xf numFmtId="0" fontId="85" fillId="57" borderId="0" xfId="1" applyFont="1" applyFill="1" applyAlignment="1">
      <alignment horizontal="left" vertical="center"/>
    </xf>
    <xf numFmtId="1" fontId="86" fillId="57" borderId="0" xfId="775" applyNumberFormat="1" applyFont="1" applyFill="1" applyAlignment="1">
      <alignment horizontal="left" vertical="center" wrapText="1" indent="1"/>
    </xf>
    <xf numFmtId="1" fontId="87" fillId="57" borderId="0" xfId="775" applyNumberFormat="1" applyFont="1" applyFill="1" applyAlignment="1">
      <alignment horizontal="left" vertical="center" wrapText="1" indent="3"/>
    </xf>
    <xf numFmtId="1" fontId="86" fillId="57" borderId="0" xfId="775" applyNumberFormat="1" applyFont="1" applyFill="1" applyAlignment="1">
      <alignment horizontal="left" vertical="center" wrapText="1"/>
    </xf>
    <xf numFmtId="0" fontId="95" fillId="58" borderId="0" xfId="0" applyFont="1" applyFill="1"/>
    <xf numFmtId="0" fontId="86" fillId="57" borderId="0" xfId="677" applyFont="1" applyFill="1" applyAlignment="1">
      <alignment vertical="center"/>
    </xf>
    <xf numFmtId="0" fontId="85" fillId="57" borderId="0" xfId="1" applyFont="1" applyFill="1" applyAlignment="1">
      <alignment wrapText="1"/>
    </xf>
    <xf numFmtId="0" fontId="88" fillId="0" borderId="0" xfId="0" applyFont="1"/>
    <xf numFmtId="0" fontId="95" fillId="0" borderId="0" xfId="0" applyFont="1"/>
    <xf numFmtId="0" fontId="84" fillId="57" borderId="0" xfId="0" applyFont="1" applyFill="1" applyAlignment="1">
      <alignment horizontal="left" vertical="center" wrapText="1" indent="1"/>
    </xf>
    <xf numFmtId="0" fontId="84" fillId="57" borderId="0" xfId="0" applyFont="1" applyFill="1" applyAlignment="1">
      <alignment horizontal="center" vertical="center" wrapText="1"/>
    </xf>
    <xf numFmtId="0" fontId="86" fillId="57" borderId="0" xfId="677" applyFont="1" applyFill="1" applyAlignment="1">
      <alignment vertical="center" wrapText="1"/>
    </xf>
    <xf numFmtId="0" fontId="86" fillId="57" borderId="26" xfId="677" applyFont="1" applyFill="1" applyBorder="1" applyAlignment="1">
      <alignment vertical="center" wrapText="1"/>
    </xf>
    <xf numFmtId="212" fontId="84" fillId="57" borderId="0" xfId="0" applyNumberFormat="1" applyFont="1" applyFill="1" applyAlignment="1">
      <alignment vertical="justify" wrapText="1"/>
    </xf>
    <xf numFmtId="212" fontId="85" fillId="57" borderId="0" xfId="0" applyNumberFormat="1" applyFont="1" applyFill="1" applyAlignment="1">
      <alignment vertical="justify" wrapText="1"/>
    </xf>
    <xf numFmtId="212" fontId="88" fillId="58" borderId="0" xfId="0" applyNumberFormat="1" applyFont="1" applyFill="1"/>
    <xf numFmtId="212" fontId="84" fillId="57" borderId="26" xfId="0" applyNumberFormat="1" applyFont="1" applyFill="1" applyBorder="1" applyAlignment="1">
      <alignment vertical="justify" wrapText="1"/>
    </xf>
    <xf numFmtId="212" fontId="85" fillId="57" borderId="0" xfId="6083" applyNumberFormat="1" applyFont="1" applyFill="1" applyAlignment="1">
      <alignment horizontal="right" wrapText="1" indent="1"/>
    </xf>
    <xf numFmtId="212" fontId="87" fillId="57" borderId="0" xfId="6083" applyNumberFormat="1" applyFont="1" applyFill="1" applyAlignment="1">
      <alignment horizontal="right" wrapText="1" indent="1"/>
    </xf>
    <xf numFmtId="0" fontId="88" fillId="57" borderId="0" xfId="6083" applyFont="1" applyFill="1"/>
    <xf numFmtId="39" fontId="85" fillId="57" borderId="0" xfId="6083" applyNumberFormat="1" applyFont="1" applyFill="1" applyAlignment="1">
      <alignment horizontal="right" vertical="justify" wrapText="1" indent="2"/>
    </xf>
    <xf numFmtId="4" fontId="87" fillId="57" borderId="0" xfId="6083" applyNumberFormat="1" applyFont="1" applyFill="1" applyAlignment="1">
      <alignment horizontal="right" vertical="center" wrapText="1" indent="1"/>
    </xf>
    <xf numFmtId="0" fontId="84" fillId="57" borderId="27" xfId="6083" applyFont="1" applyFill="1" applyBorder="1" applyAlignment="1">
      <alignment vertical="center"/>
    </xf>
    <xf numFmtId="0" fontId="84" fillId="57" borderId="27" xfId="6083" applyFont="1" applyFill="1" applyBorder="1" applyAlignment="1">
      <alignment horizontal="center" vertical="center"/>
    </xf>
    <xf numFmtId="212" fontId="84" fillId="57" borderId="0" xfId="6083" applyNumberFormat="1" applyFont="1" applyFill="1" applyAlignment="1">
      <alignment horizontal="right" wrapText="1" indent="1"/>
    </xf>
    <xf numFmtId="212" fontId="86" fillId="57" borderId="0" xfId="6083" applyNumberFormat="1" applyFont="1" applyFill="1" applyAlignment="1">
      <alignment horizontal="right" wrapText="1" indent="1"/>
    </xf>
    <xf numFmtId="212" fontId="84" fillId="57" borderId="0" xfId="837" applyNumberFormat="1" applyFont="1" applyFill="1" applyBorder="1" applyAlignment="1" applyProtection="1">
      <alignment horizontal="right" wrapText="1" indent="1"/>
    </xf>
    <xf numFmtId="212" fontId="96" fillId="57" borderId="0" xfId="6083" applyNumberFormat="1" applyFont="1" applyFill="1" applyAlignment="1">
      <alignment horizontal="right" wrapText="1" indent="1"/>
    </xf>
    <xf numFmtId="0" fontId="95" fillId="57" borderId="0" xfId="6083" applyFont="1" applyFill="1"/>
    <xf numFmtId="0" fontId="86" fillId="57" borderId="26" xfId="3093" applyFont="1" applyFill="1" applyBorder="1" applyAlignment="1">
      <alignment vertical="center"/>
    </xf>
    <xf numFmtId="0" fontId="85" fillId="57" borderId="0" xfId="6083" applyFont="1" applyFill="1"/>
    <xf numFmtId="0" fontId="87" fillId="57" borderId="0" xfId="6083" applyFont="1" applyFill="1"/>
    <xf numFmtId="2" fontId="89" fillId="57" borderId="0" xfId="6083" applyNumberFormat="1" applyFont="1" applyFill="1"/>
    <xf numFmtId="212" fontId="84" fillId="57" borderId="0" xfId="6083" applyNumberFormat="1" applyFont="1" applyFill="1" applyAlignment="1">
      <alignment vertical="justify" wrapText="1"/>
    </xf>
    <xf numFmtId="212" fontId="86" fillId="57" borderId="0" xfId="6083" applyNumberFormat="1" applyFont="1" applyFill="1" applyAlignment="1">
      <alignment vertical="center" wrapText="1"/>
    </xf>
    <xf numFmtId="212" fontId="85" fillId="57" borderId="0" xfId="6083" applyNumberFormat="1" applyFont="1" applyFill="1" applyAlignment="1">
      <alignment vertical="justify" wrapText="1"/>
    </xf>
    <xf numFmtId="212" fontId="87" fillId="57" borderId="0" xfId="6083" applyNumberFormat="1" applyFont="1" applyFill="1" applyAlignment="1">
      <alignment vertical="center" wrapText="1"/>
    </xf>
    <xf numFmtId="212" fontId="88" fillId="58" borderId="0" xfId="6083" applyNumberFormat="1" applyFont="1" applyFill="1"/>
    <xf numFmtId="212" fontId="84" fillId="57" borderId="26" xfId="6083" applyNumberFormat="1" applyFont="1" applyFill="1" applyBorder="1" applyAlignment="1">
      <alignment vertical="justify" wrapText="1"/>
    </xf>
    <xf numFmtId="212" fontId="86" fillId="57" borderId="26" xfId="6083" applyNumberFormat="1" applyFont="1" applyFill="1" applyBorder="1" applyAlignment="1">
      <alignment vertical="center" wrapText="1"/>
    </xf>
    <xf numFmtId="212" fontId="85" fillId="57" borderId="26" xfId="0" applyNumberFormat="1" applyFont="1" applyFill="1" applyBorder="1" applyAlignment="1">
      <alignment vertical="justify" wrapText="1"/>
    </xf>
    <xf numFmtId="212" fontId="84" fillId="57" borderId="34" xfId="0" applyNumberFormat="1" applyFont="1" applyFill="1" applyBorder="1" applyAlignment="1">
      <alignment vertical="justify" wrapText="1"/>
    </xf>
    <xf numFmtId="0" fontId="84" fillId="57" borderId="34" xfId="0" applyFont="1" applyFill="1" applyBorder="1" applyAlignment="1">
      <alignment horizontal="center" vertical="center" wrapText="1"/>
    </xf>
    <xf numFmtId="0" fontId="85" fillId="57" borderId="0" xfId="1" applyFont="1" applyFill="1" applyAlignment="1">
      <alignment horizontal="left" vertical="center"/>
    </xf>
    <xf numFmtId="212" fontId="84" fillId="57" borderId="34" xfId="0" applyNumberFormat="1" applyFont="1" applyFill="1" applyBorder="1" applyAlignment="1">
      <alignment horizontal="right" vertical="justify" wrapText="1"/>
    </xf>
    <xf numFmtId="212" fontId="84" fillId="57" borderId="0" xfId="0" applyNumberFormat="1" applyFont="1" applyFill="1" applyAlignment="1">
      <alignment horizontal="right" vertical="justify" wrapText="1"/>
    </xf>
    <xf numFmtId="212" fontId="85" fillId="57" borderId="0" xfId="0" applyNumberFormat="1" applyFont="1" applyFill="1" applyAlignment="1">
      <alignment horizontal="right" vertical="justify" wrapText="1"/>
    </xf>
    <xf numFmtId="212" fontId="84" fillId="57" borderId="26" xfId="0" applyNumberFormat="1" applyFont="1" applyFill="1" applyBorder="1" applyAlignment="1">
      <alignment horizontal="right" vertical="justify" wrapText="1"/>
    </xf>
    <xf numFmtId="212" fontId="85" fillId="57" borderId="26" xfId="0" applyNumberFormat="1" applyFont="1" applyFill="1" applyBorder="1" applyAlignment="1">
      <alignment horizontal="right" vertical="justify" wrapText="1"/>
    </xf>
    <xf numFmtId="212" fontId="84" fillId="57" borderId="0" xfId="0" applyNumberFormat="1" applyFont="1" applyFill="1" applyBorder="1" applyAlignment="1">
      <alignment horizontal="right" vertical="justify" wrapText="1"/>
    </xf>
    <xf numFmtId="0" fontId="85" fillId="57" borderId="0" xfId="6083" applyFont="1" applyFill="1" applyAlignment="1">
      <alignment horizontal="center"/>
    </xf>
    <xf numFmtId="0" fontId="85" fillId="57" borderId="0" xfId="6083" applyFont="1" applyFill="1" applyAlignment="1">
      <alignment horizontal="left"/>
    </xf>
    <xf numFmtId="0" fontId="85" fillId="57" borderId="0" xfId="6083" applyFont="1" applyFill="1"/>
    <xf numFmtId="0" fontId="85" fillId="57" borderId="0" xfId="1" applyFont="1" applyFill="1" applyAlignment="1">
      <alignment horizontal="center" vertical="center" wrapText="1"/>
    </xf>
    <xf numFmtId="0" fontId="85" fillId="57" borderId="0" xfId="1" applyFont="1" applyFill="1" applyAlignment="1">
      <alignment horizontal="left" vertical="center" wrapText="1"/>
    </xf>
    <xf numFmtId="0" fontId="85" fillId="57" borderId="0" xfId="1" applyFont="1" applyFill="1" applyAlignment="1">
      <alignment horizontal="center" vertical="center"/>
    </xf>
    <xf numFmtId="0" fontId="85" fillId="57" borderId="0" xfId="1" applyFont="1" applyFill="1" applyAlignment="1">
      <alignment horizontal="left" vertical="center"/>
    </xf>
  </cellXfs>
  <cellStyles count="6084">
    <cellStyle name="1 indent" xfId="2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6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4" xr:uid="{00000000-0005-0000-0000-000028010000}"/>
    <cellStyle name="20% - Énfasis1 2 2 2" xfId="1083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5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4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6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5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2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17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7" xr:uid="{00000000-0005-0000-0000-000092010000}"/>
    <cellStyle name="20% - Énfasis2 2 2 2" xfId="1087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8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8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49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89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6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18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50" xr:uid="{00000000-0005-0000-0000-0000FC010000}"/>
    <cellStyle name="20% - Énfasis3 2 2 2" xfId="1091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1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2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2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3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0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19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3" xr:uid="{00000000-0005-0000-0000-000066020000}"/>
    <cellStyle name="20% - Énfasis4 2 2 2" xfId="1095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4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6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5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7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4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0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6" xr:uid="{00000000-0005-0000-0000-0000D0020000}"/>
    <cellStyle name="20% - Énfasis5 2 2 2" xfId="1099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7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0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8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1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8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1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59" xr:uid="{00000000-0005-0000-0000-00003A030000}"/>
    <cellStyle name="20% - Énfasis6 2 2 2" xfId="1103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60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4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1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5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2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7" xr:uid="{00000000-0005-0000-0000-0000C4030000}"/>
    <cellStyle name="40% - Colore 1 11" xfId="1116" xr:uid="{00000000-0005-0000-0000-0000C5030000}"/>
    <cellStyle name="40% - Colore 1 11 2" xfId="2058" xr:uid="{00000000-0005-0000-0000-0000C6030000}"/>
    <cellStyle name="40% - Colore 1 12" xfId="1117" xr:uid="{00000000-0005-0000-0000-0000C7030000}"/>
    <cellStyle name="40% - Colore 1 12 2" xfId="2059" xr:uid="{00000000-0005-0000-0000-0000C8030000}"/>
    <cellStyle name="40% - Colore 1 13" xfId="2060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1" xr:uid="{00000000-0005-0000-0000-0000CF030000}"/>
    <cellStyle name="40% - Colore 1 2 3" xfId="2062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3" xr:uid="{00000000-0005-0000-0000-0000D3030000}"/>
    <cellStyle name="40% - Colore 1 3 3" xfId="2064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5" xr:uid="{00000000-0005-0000-0000-0000D7030000}"/>
    <cellStyle name="40% - Colore 1 4 3" xfId="2066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7" xr:uid="{00000000-0005-0000-0000-0000DB030000}"/>
    <cellStyle name="40% - Colore 1 5 3" xfId="2068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9" xr:uid="{00000000-0005-0000-0000-0000DF030000}"/>
    <cellStyle name="40% - Colore 1 6 3" xfId="2070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1" xr:uid="{00000000-0005-0000-0000-0000E3030000}"/>
    <cellStyle name="40% - Colore 1 7 3" xfId="2072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3" xr:uid="{00000000-0005-0000-0000-0000E7030000}"/>
    <cellStyle name="40% - Colore 1 8 3" xfId="2074" xr:uid="{00000000-0005-0000-0000-0000E8030000}"/>
    <cellStyle name="40% - Colore 1 9" xfId="1131" xr:uid="{00000000-0005-0000-0000-0000E9030000}"/>
    <cellStyle name="40% - Colore 1 9 2" xfId="2075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6" xr:uid="{00000000-0005-0000-0000-0000ED030000}"/>
    <cellStyle name="40% - Colore 2 11" xfId="1134" xr:uid="{00000000-0005-0000-0000-0000EE030000}"/>
    <cellStyle name="40% - Colore 2 11 2" xfId="2077" xr:uid="{00000000-0005-0000-0000-0000EF030000}"/>
    <cellStyle name="40% - Colore 2 12" xfId="1135" xr:uid="{00000000-0005-0000-0000-0000F0030000}"/>
    <cellStyle name="40% - Colore 2 12 2" xfId="2078" xr:uid="{00000000-0005-0000-0000-0000F1030000}"/>
    <cellStyle name="40% - Colore 2 13" xfId="2079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80" xr:uid="{00000000-0005-0000-0000-0000F8030000}"/>
    <cellStyle name="40% - Colore 2 2 3" xfId="2081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2" xr:uid="{00000000-0005-0000-0000-0000FC030000}"/>
    <cellStyle name="40% - Colore 2 3 3" xfId="2083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4" xr:uid="{00000000-0005-0000-0000-000000040000}"/>
    <cellStyle name="40% - Colore 2 4 3" xfId="2085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6" xr:uid="{00000000-0005-0000-0000-000004040000}"/>
    <cellStyle name="40% - Colore 2 5 3" xfId="2087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8" xr:uid="{00000000-0005-0000-0000-000008040000}"/>
    <cellStyle name="40% - Colore 2 6 3" xfId="2089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90" xr:uid="{00000000-0005-0000-0000-00000C040000}"/>
    <cellStyle name="40% - Colore 2 7 3" xfId="2091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2" xr:uid="{00000000-0005-0000-0000-000010040000}"/>
    <cellStyle name="40% - Colore 2 8 3" xfId="2093" xr:uid="{00000000-0005-0000-0000-000011040000}"/>
    <cellStyle name="40% - Colore 2 9" xfId="1149" xr:uid="{00000000-0005-0000-0000-000012040000}"/>
    <cellStyle name="40% - Colore 2 9 2" xfId="2094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5" xr:uid="{00000000-0005-0000-0000-000016040000}"/>
    <cellStyle name="40% - Colore 3 11" xfId="1152" xr:uid="{00000000-0005-0000-0000-000017040000}"/>
    <cellStyle name="40% - Colore 3 11 2" xfId="2096" xr:uid="{00000000-0005-0000-0000-000018040000}"/>
    <cellStyle name="40% - Colore 3 12" xfId="1153" xr:uid="{00000000-0005-0000-0000-000019040000}"/>
    <cellStyle name="40% - Colore 3 12 2" xfId="2097" xr:uid="{00000000-0005-0000-0000-00001A040000}"/>
    <cellStyle name="40% - Colore 3 13" xfId="2098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9" xr:uid="{00000000-0005-0000-0000-000021040000}"/>
    <cellStyle name="40% - Colore 3 2 3" xfId="2100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1" xr:uid="{00000000-0005-0000-0000-000025040000}"/>
    <cellStyle name="40% - Colore 3 3 3" xfId="2102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3" xr:uid="{00000000-0005-0000-0000-000029040000}"/>
    <cellStyle name="40% - Colore 3 4 3" xfId="2104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5" xr:uid="{00000000-0005-0000-0000-00002D040000}"/>
    <cellStyle name="40% - Colore 3 5 3" xfId="2106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7" xr:uid="{00000000-0005-0000-0000-000031040000}"/>
    <cellStyle name="40% - Colore 3 6 3" xfId="2108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9" xr:uid="{00000000-0005-0000-0000-000035040000}"/>
    <cellStyle name="40% - Colore 3 7 3" xfId="2110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1" xr:uid="{00000000-0005-0000-0000-000039040000}"/>
    <cellStyle name="40% - Colore 3 8 3" xfId="2112" xr:uid="{00000000-0005-0000-0000-00003A040000}"/>
    <cellStyle name="40% - Colore 3 9" xfId="1167" xr:uid="{00000000-0005-0000-0000-00003B040000}"/>
    <cellStyle name="40% - Colore 3 9 2" xfId="2113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4" xr:uid="{00000000-0005-0000-0000-00003F040000}"/>
    <cellStyle name="40% - Colore 4 11" xfId="1170" xr:uid="{00000000-0005-0000-0000-000040040000}"/>
    <cellStyle name="40% - Colore 4 11 2" xfId="2115" xr:uid="{00000000-0005-0000-0000-000041040000}"/>
    <cellStyle name="40% - Colore 4 12" xfId="1171" xr:uid="{00000000-0005-0000-0000-000042040000}"/>
    <cellStyle name="40% - Colore 4 12 2" xfId="2116" xr:uid="{00000000-0005-0000-0000-000043040000}"/>
    <cellStyle name="40% - Colore 4 13" xfId="2117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8" xr:uid="{00000000-0005-0000-0000-00004A040000}"/>
    <cellStyle name="40% - Colore 4 2 3" xfId="2119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20" xr:uid="{00000000-0005-0000-0000-00004E040000}"/>
    <cellStyle name="40% - Colore 4 3 3" xfId="2121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2" xr:uid="{00000000-0005-0000-0000-000052040000}"/>
    <cellStyle name="40% - Colore 4 4 3" xfId="2123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4" xr:uid="{00000000-0005-0000-0000-000056040000}"/>
    <cellStyle name="40% - Colore 4 5 3" xfId="2125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6" xr:uid="{00000000-0005-0000-0000-00005A040000}"/>
    <cellStyle name="40% - Colore 4 6 3" xfId="2127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8" xr:uid="{00000000-0005-0000-0000-00005E040000}"/>
    <cellStyle name="40% - Colore 4 7 3" xfId="2129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30" xr:uid="{00000000-0005-0000-0000-000062040000}"/>
    <cellStyle name="40% - Colore 4 8 3" xfId="2131" xr:uid="{00000000-0005-0000-0000-000063040000}"/>
    <cellStyle name="40% - Colore 4 9" xfId="1185" xr:uid="{00000000-0005-0000-0000-000064040000}"/>
    <cellStyle name="40% - Colore 4 9 2" xfId="2132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3" xr:uid="{00000000-0005-0000-0000-000068040000}"/>
    <cellStyle name="40% - Colore 5 11" xfId="1188" xr:uid="{00000000-0005-0000-0000-000069040000}"/>
    <cellStyle name="40% - Colore 5 11 2" xfId="2134" xr:uid="{00000000-0005-0000-0000-00006A040000}"/>
    <cellStyle name="40% - Colore 5 12" xfId="1189" xr:uid="{00000000-0005-0000-0000-00006B040000}"/>
    <cellStyle name="40% - Colore 5 12 2" xfId="2135" xr:uid="{00000000-0005-0000-0000-00006C040000}"/>
    <cellStyle name="40% - Colore 5 13" xfId="2136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7" xr:uid="{00000000-0005-0000-0000-000073040000}"/>
    <cellStyle name="40% - Colore 5 2 3" xfId="2138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9" xr:uid="{00000000-0005-0000-0000-000077040000}"/>
    <cellStyle name="40% - Colore 5 3 3" xfId="2140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1" xr:uid="{00000000-0005-0000-0000-00007B040000}"/>
    <cellStyle name="40% - Colore 5 4 3" xfId="2142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3" xr:uid="{00000000-0005-0000-0000-00007F040000}"/>
    <cellStyle name="40% - Colore 5 5 3" xfId="2144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5" xr:uid="{00000000-0005-0000-0000-000083040000}"/>
    <cellStyle name="40% - Colore 5 6 3" xfId="2146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7" xr:uid="{00000000-0005-0000-0000-000087040000}"/>
    <cellStyle name="40% - Colore 5 7 3" xfId="2148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9" xr:uid="{00000000-0005-0000-0000-00008B040000}"/>
    <cellStyle name="40% - Colore 5 8 3" xfId="2150" xr:uid="{00000000-0005-0000-0000-00008C040000}"/>
    <cellStyle name="40% - Colore 5 9" xfId="1203" xr:uid="{00000000-0005-0000-0000-00008D040000}"/>
    <cellStyle name="40% - Colore 5 9 2" xfId="2151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2" xr:uid="{00000000-0005-0000-0000-000091040000}"/>
    <cellStyle name="40% - Colore 6 11" xfId="1206" xr:uid="{00000000-0005-0000-0000-000092040000}"/>
    <cellStyle name="40% - Colore 6 11 2" xfId="2153" xr:uid="{00000000-0005-0000-0000-000093040000}"/>
    <cellStyle name="40% - Colore 6 12" xfId="1207" xr:uid="{00000000-0005-0000-0000-000094040000}"/>
    <cellStyle name="40% - Colore 6 12 2" xfId="2154" xr:uid="{00000000-0005-0000-0000-000095040000}"/>
    <cellStyle name="40% - Colore 6 13" xfId="2155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6" xr:uid="{00000000-0005-0000-0000-00009C040000}"/>
    <cellStyle name="40% - Colore 6 2 3" xfId="2157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8" xr:uid="{00000000-0005-0000-0000-0000A0040000}"/>
    <cellStyle name="40% - Colore 6 3 3" xfId="2159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60" xr:uid="{00000000-0005-0000-0000-0000A4040000}"/>
    <cellStyle name="40% - Colore 6 4 3" xfId="2161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2" xr:uid="{00000000-0005-0000-0000-0000A8040000}"/>
    <cellStyle name="40% - Colore 6 5 3" xfId="2163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4" xr:uid="{00000000-0005-0000-0000-0000AC040000}"/>
    <cellStyle name="40% - Colore 6 6 3" xfId="2165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6" xr:uid="{00000000-0005-0000-0000-0000B0040000}"/>
    <cellStyle name="40% - Colore 6 7 3" xfId="2167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8" xr:uid="{00000000-0005-0000-0000-0000B4040000}"/>
    <cellStyle name="40% - Colore 6 8 3" xfId="2169" xr:uid="{00000000-0005-0000-0000-0000B5040000}"/>
    <cellStyle name="40% - Colore 6 9" xfId="1221" xr:uid="{00000000-0005-0000-0000-0000B6040000}"/>
    <cellStyle name="40% - Colore 6 9 2" xfId="2170" xr:uid="{00000000-0005-0000-0000-0000B7040000}"/>
    <cellStyle name="40% - Énfasis1 2" xfId="36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2" xr:uid="{00000000-0005-0000-0000-0000C2040000}"/>
    <cellStyle name="40% - Énfasis1 2 2 2" xfId="1223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3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4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4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5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2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37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5" xr:uid="{00000000-0005-0000-0000-00002C050000}"/>
    <cellStyle name="40% - Énfasis2 2 2 2" xfId="1227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6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8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7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29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6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38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8" xr:uid="{00000000-0005-0000-0000-000096050000}"/>
    <cellStyle name="40% - Énfasis3 2 2 2" xfId="1231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69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2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70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3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0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39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1" xr:uid="{00000000-0005-0000-0000-000000060000}"/>
    <cellStyle name="40% - Énfasis4 2 2 2" xfId="1235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2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6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3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7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4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0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4" xr:uid="{00000000-0005-0000-0000-00006A060000}"/>
    <cellStyle name="40% - Énfasis5 2 2 2" xfId="1239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5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0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6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1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8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1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7" xr:uid="{00000000-0005-0000-0000-0000D4060000}"/>
    <cellStyle name="40% - Énfasis6 2 2 2" xfId="1243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8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4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79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5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2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0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1" xr:uid="{00000000-0005-0000-0000-00007B070000}"/>
    <cellStyle name="60% - Énfasis1 3 2" xfId="1261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2" xr:uid="{00000000-0005-0000-0000-000080070000}"/>
    <cellStyle name="60% - Énfasis1 4 2" xfId="1262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59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4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4" xr:uid="{00000000-0005-0000-0000-00008F070000}"/>
    <cellStyle name="60% - Énfasis2 3 2" xfId="1265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5" xr:uid="{00000000-0005-0000-0000-000094070000}"/>
    <cellStyle name="60% - Énfasis2 4 2" xfId="1266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3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8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7" xr:uid="{00000000-0005-0000-0000-0000A3070000}"/>
    <cellStyle name="60% - Énfasis3 3 2" xfId="1269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8" xr:uid="{00000000-0005-0000-0000-0000A8070000}"/>
    <cellStyle name="60% - Énfasis3 4 2" xfId="1270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7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2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90" xr:uid="{00000000-0005-0000-0000-0000B7070000}"/>
    <cellStyle name="60% - Énfasis4 3 2" xfId="1273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1" xr:uid="{00000000-0005-0000-0000-0000BC070000}"/>
    <cellStyle name="60% - Énfasis4 4 2" xfId="1274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1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6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3" xr:uid="{00000000-0005-0000-0000-0000CB070000}"/>
    <cellStyle name="60% - Énfasis5 3 2" xfId="1277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4" xr:uid="{00000000-0005-0000-0000-0000D0070000}"/>
    <cellStyle name="60% - Énfasis5 4 2" xfId="1278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5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0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6" xr:uid="{00000000-0005-0000-0000-0000DF070000}"/>
    <cellStyle name="60% - Énfasis6 3 2" xfId="1281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7" xr:uid="{00000000-0005-0000-0000-0000E4070000}"/>
    <cellStyle name="60% - Énfasis6 4 2" xfId="1282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79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1" xr:uid="{00000000-0005-0000-0000-0000ED070000}"/>
    <cellStyle name="Accent1 2" xfId="1283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2" xr:uid="{00000000-0005-0000-0000-0000F2070000}"/>
    <cellStyle name="Accent2 2" xfId="1284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3" xr:uid="{00000000-0005-0000-0000-0000F7070000}"/>
    <cellStyle name="Accent3 2" xfId="1285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4" xr:uid="{00000000-0005-0000-0000-0000FC070000}"/>
    <cellStyle name="Accent4 2" xfId="1286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5" xr:uid="{00000000-0005-0000-0000-000001080000}"/>
    <cellStyle name="Accent5 2" xfId="1287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6" xr:uid="{00000000-0005-0000-0000-000006080000}"/>
    <cellStyle name="Accent6 2" xfId="1288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8" xr:uid="{00000000-0005-0000-0000-000010080000}"/>
    <cellStyle name="Array" xfId="68" xr:uid="{00000000-0005-0000-0000-000011080000}"/>
    <cellStyle name="Array 2" xfId="1290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69" xr:uid="{00000000-0005-0000-0000-000016080000}"/>
    <cellStyle name="Array Enter 10" xfId="4990" xr:uid="{00000000-0005-0000-0000-000017080000}"/>
    <cellStyle name="Array Enter 2" xfId="1291" xr:uid="{00000000-0005-0000-0000-000018080000}"/>
    <cellStyle name="Array Enter 2 2" xfId="2500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0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0" xr:uid="{00000000-0005-0000-0000-00002B080000}"/>
    <cellStyle name="Bad" xfId="71" xr:uid="{00000000-0005-0000-0000-00002C080000}"/>
    <cellStyle name="Bad 2" xfId="1292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2" xr:uid="{00000000-0005-0000-0000-000031080000}"/>
    <cellStyle name="Buena 2" xfId="73" xr:uid="{00000000-0005-0000-0000-000032080000}"/>
    <cellStyle name="Buena 2 2" xfId="898" xr:uid="{00000000-0005-0000-0000-000033080000}"/>
    <cellStyle name="Buena 2 2 2" xfId="1293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899" xr:uid="{00000000-0005-0000-0000-000038080000}"/>
    <cellStyle name="Buena 3 2" xfId="1294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900" xr:uid="{00000000-0005-0000-0000-00003D080000}"/>
    <cellStyle name="Buena 4 2" xfId="1295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1" xr:uid="{00000000-0005-0000-0000-000043080000}"/>
    <cellStyle name="Cabe‡alho 2" xfId="2522" xr:uid="{00000000-0005-0000-0000-000044080000}"/>
    <cellStyle name="Cabecera 1" xfId="2523" xr:uid="{00000000-0005-0000-0000-000045080000}"/>
    <cellStyle name="Cabecera 2" xfId="2524" xr:uid="{00000000-0005-0000-0000-000046080000}"/>
    <cellStyle name="Calcolo" xfId="74" xr:uid="{00000000-0005-0000-0000-000047080000}"/>
    <cellStyle name="Calcolo 2" xfId="1296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5" xr:uid="{00000000-0005-0000-0000-00004C080000}"/>
    <cellStyle name="Calculation 2" xfId="1297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6" xr:uid="{00000000-0005-0000-0000-000051080000}"/>
    <cellStyle name="Cálculo 2 2" xfId="901" xr:uid="{00000000-0005-0000-0000-000052080000}"/>
    <cellStyle name="Cálculo 2 2 2" xfId="1299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2" xr:uid="{00000000-0005-0000-0000-000057080000}"/>
    <cellStyle name="Cálculo 3 2" xfId="1300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3" xr:uid="{00000000-0005-0000-0000-00005C080000}"/>
    <cellStyle name="Cálculo 4 2" xfId="1301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8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77" xr:uid="{00000000-0005-0000-0000-000065080000}"/>
    <cellStyle name="Celda de comprobación 2 2" xfId="904" xr:uid="{00000000-0005-0000-0000-000066080000}"/>
    <cellStyle name="Celda de comprobación 2 2 2" xfId="1302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5" xr:uid="{00000000-0005-0000-0000-00006B080000}"/>
    <cellStyle name="Celda de comprobación 3 2" xfId="1303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6" xr:uid="{00000000-0005-0000-0000-000070080000}"/>
    <cellStyle name="Celda de comprobación 4 2" xfId="1304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78" xr:uid="{00000000-0005-0000-0000-000076080000}"/>
    <cellStyle name="Celda vinculada 2 2" xfId="1305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7" xr:uid="{00000000-0005-0000-0000-00007B080000}"/>
    <cellStyle name="Celda vinculada 3 2" xfId="1306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8" xr:uid="{00000000-0005-0000-0000-000080080000}"/>
    <cellStyle name="Celda vinculada 4 2" xfId="1307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8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1" xr:uid="{00000000-0005-0000-0000-00008C080000}"/>
    <cellStyle name="Check Cell 2" xfId="1937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2" xr:uid="{00000000-0005-0000-0000-000091080000}"/>
    <cellStyle name="Colore 1 2" xfId="1309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3" xr:uid="{00000000-0005-0000-0000-000096080000}"/>
    <cellStyle name="Colore 2 2" xfId="1310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4" xr:uid="{00000000-0005-0000-0000-00009B080000}"/>
    <cellStyle name="Colore 3 2" xfId="1311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5" xr:uid="{00000000-0005-0000-0000-0000A0080000}"/>
    <cellStyle name="Colore 4 2" xfId="1312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6" xr:uid="{00000000-0005-0000-0000-0000A5080000}"/>
    <cellStyle name="Colore 5 2" xfId="1313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87" xr:uid="{00000000-0005-0000-0000-0000AA080000}"/>
    <cellStyle name="Colore 6 2" xfId="1314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88" xr:uid="{00000000-0005-0000-0000-0000AF080000}"/>
    <cellStyle name="Comma [0] 2 2" xfId="1315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6" xr:uid="{00000000-0005-0000-0000-0000B3080000}"/>
    <cellStyle name="Comma 10" xfId="89" xr:uid="{00000000-0005-0000-0000-0000B4080000}"/>
    <cellStyle name="Comma 10 10" xfId="2526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0" xr:uid="{00000000-0005-0000-0000-0000B9080000}"/>
    <cellStyle name="Comma 10 2 2" xfId="2171" xr:uid="{00000000-0005-0000-0000-0000BA080000}"/>
    <cellStyle name="Comma 10 2 2 2" xfId="2527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5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7" xr:uid="{00000000-0005-0000-0000-0000C5080000}"/>
    <cellStyle name="Comma 10 3 2" xfId="2528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2" xr:uid="{00000000-0005-0000-0000-0000CA080000}"/>
    <cellStyle name="Comma 10 4 2" xfId="2529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7" xr:uid="{00000000-0005-0000-0000-0000CF080000}"/>
    <cellStyle name="Comma 10 5 2" xfId="2530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1" xr:uid="{00000000-0005-0000-0000-0000D3080000}"/>
    <cellStyle name="Comma 10 7" xfId="2532" xr:uid="{00000000-0005-0000-0000-0000D4080000}"/>
    <cellStyle name="Comma 10 8" xfId="2533" xr:uid="{00000000-0005-0000-0000-0000D5080000}"/>
    <cellStyle name="Comma 10 9" xfId="2534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8" xr:uid="{00000000-0005-0000-0000-0000D9080000}"/>
    <cellStyle name="Comma 11 2 2" xfId="2536" xr:uid="{00000000-0005-0000-0000-0000DA080000}"/>
    <cellStyle name="Comma 11 2 3" xfId="2512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3" xr:uid="{00000000-0005-0000-0000-0000E2080000}"/>
    <cellStyle name="Comma 12 2" xfId="1319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4" xr:uid="{00000000-0005-0000-0000-0000E7080000}"/>
    <cellStyle name="Comma 13 2" xfId="1320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5" xr:uid="{00000000-0005-0000-0000-0000EC080000}"/>
    <cellStyle name="Comma 14 2" xfId="1321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2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1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2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3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0" xr:uid="{00000000-0005-0000-0000-000002090000}"/>
    <cellStyle name="Comma 17 2" xfId="1324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1" xr:uid="{00000000-0005-0000-0000-000006090000}"/>
    <cellStyle name="Comma 18 2" xfId="1325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2" xr:uid="{00000000-0005-0000-0000-00000A090000}"/>
    <cellStyle name="Comma 19 2" xfId="1326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3" xr:uid="{00000000-0005-0000-0000-00000E090000}"/>
    <cellStyle name="Comma 2 10" xfId="2544" xr:uid="{00000000-0005-0000-0000-00000F090000}"/>
    <cellStyle name="Comma 2 11" xfId="2545" xr:uid="{00000000-0005-0000-0000-000010090000}"/>
    <cellStyle name="Comma 2 12" xfId="2546" xr:uid="{00000000-0005-0000-0000-000011090000}"/>
    <cellStyle name="Comma 2 13" xfId="2547" xr:uid="{00000000-0005-0000-0000-000012090000}"/>
    <cellStyle name="Comma 2 14" xfId="2548" xr:uid="{00000000-0005-0000-0000-000013090000}"/>
    <cellStyle name="Comma 2 15" xfId="2549" xr:uid="{00000000-0005-0000-0000-000014090000}"/>
    <cellStyle name="Comma 2 16" xfId="2550" xr:uid="{00000000-0005-0000-0000-000015090000}"/>
    <cellStyle name="Comma 2 17" xfId="2551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4" xr:uid="{00000000-0005-0000-0000-000019090000}"/>
    <cellStyle name="Comma 2 2 10" xfId="2552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6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3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5" xr:uid="{00000000-0005-0000-0000-000039090000}"/>
    <cellStyle name="Comma 2 2 2 2 2 2 2 2 2 4" xfId="1332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4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5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1" xr:uid="{00000000-0005-0000-0000-000048090000}"/>
    <cellStyle name="Comma 2 2 2 2 2 2 2 5" xfId="1331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7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6" xr:uid="{00000000-0005-0000-0000-000053090000}"/>
    <cellStyle name="Comma 2 2 2 2 2 2 3 4" xfId="1336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8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0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4" xr:uid="{00000000-0005-0000-0000-000064090000}"/>
    <cellStyle name="Comma 2 2 2 2 2 3 2 4" xfId="1339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1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2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0" xr:uid="{00000000-0005-0000-0000-000073090000}"/>
    <cellStyle name="Comma 2 2 2 2 2 6" xfId="1330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5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47" xr:uid="{00000000-0005-0000-0000-000080090000}"/>
    <cellStyle name="Comma 2 2 2 2 3 2 2 4" xfId="1344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6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7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3" xr:uid="{00000000-0005-0000-0000-00008F090000}"/>
    <cellStyle name="Comma 2 2 2 2 3 5" xfId="1343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9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58" xr:uid="{00000000-0005-0000-0000-00009A090000}"/>
    <cellStyle name="Comma 2 2 2 2 4 4" xfId="1348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0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3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68" xr:uid="{00000000-0005-0000-0000-0000AD090000}"/>
    <cellStyle name="Comma 2 2 2 3 2 2 2 4" xfId="1352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4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5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4" xr:uid="{00000000-0005-0000-0000-0000BC090000}"/>
    <cellStyle name="Comma 2 2 2 3 2 5" xfId="1351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7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79" xr:uid="{00000000-0005-0000-0000-0000C7090000}"/>
    <cellStyle name="Comma 2 2 2 3 3 4" xfId="1356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8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0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87" xr:uid="{00000000-0005-0000-0000-0000D8090000}"/>
    <cellStyle name="Comma 2 2 2 4 2 4" xfId="1359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1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2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3" xr:uid="{00000000-0005-0000-0000-0000E7090000}"/>
    <cellStyle name="Comma 2 2 2 7" xfId="1329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6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2" xr:uid="{00000000-0005-0000-0000-0000F6090000}"/>
    <cellStyle name="Comma 2 2 3 2 2 2 2 4" xfId="1365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7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8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08" xr:uid="{00000000-0005-0000-0000-0000050A0000}"/>
    <cellStyle name="Comma 2 2 3 2 2 5" xfId="1364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0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3" xr:uid="{00000000-0005-0000-0000-0000100A0000}"/>
    <cellStyle name="Comma 2 2 3 2 3 4" xfId="1369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1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3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1" xr:uid="{00000000-0005-0000-0000-0000210A0000}"/>
    <cellStyle name="Comma 2 2 3 3 2 4" xfId="1372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4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5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27" xr:uid="{00000000-0005-0000-0000-0000300A0000}"/>
    <cellStyle name="Comma 2 2 3 6" xfId="1363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8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4" xr:uid="{00000000-0005-0000-0000-00003D0A0000}"/>
    <cellStyle name="Comma 2 2 4 2 2 4" xfId="1377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9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0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0" xr:uid="{00000000-0005-0000-0000-00004C0A0000}"/>
    <cellStyle name="Comma 2 2 4 5" xfId="1376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2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5" xr:uid="{00000000-0005-0000-0000-0000570A0000}"/>
    <cellStyle name="Comma 2 2 5 4" xfId="1381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3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48" xr:uid="{00000000-0005-0000-0000-0000600A0000}"/>
    <cellStyle name="Comma 2 2 7 2" xfId="1384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8" xr:uid="{00000000-0005-0000-0000-0000640A0000}"/>
    <cellStyle name="Comma 2 2 9" xfId="2503" xr:uid="{00000000-0005-0000-0000-0000650A0000}"/>
    <cellStyle name="Comma 2 20" xfId="4807" xr:uid="{00000000-0005-0000-0000-0000660A0000}"/>
    <cellStyle name="Comma 2 3" xfId="249" xr:uid="{00000000-0005-0000-0000-0000670A0000}"/>
    <cellStyle name="Comma 2 3 2" xfId="2553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0" xr:uid="{00000000-0005-0000-0000-00006B0A0000}"/>
    <cellStyle name="Comma 2 3 6" xfId="2804" xr:uid="{00000000-0005-0000-0000-00006C0A0000}"/>
    <cellStyle name="Comma 2 4" xfId="250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1" xr:uid="{00000000-0005-0000-0000-0000720A0000}"/>
    <cellStyle name="Comma 2 4 2 2" xfId="1386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2" xr:uid="{00000000-0005-0000-0000-0000760A0000}"/>
    <cellStyle name="Comma 2 4 3 2" xfId="1387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3" xr:uid="{00000000-0005-0000-0000-00007A0A0000}"/>
    <cellStyle name="Comma 2 4 4 2" xfId="1388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4" xr:uid="{00000000-0005-0000-0000-00007E0A0000}"/>
    <cellStyle name="Comma 2 4 5 2" xfId="1389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5" xr:uid="{00000000-0005-0000-0000-0000820A0000}"/>
    <cellStyle name="Comma 2 4 7" xfId="2554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5" xr:uid="{00000000-0005-0000-0000-0000860A0000}"/>
    <cellStyle name="Comma 2 5 2" xfId="1390" xr:uid="{00000000-0005-0000-0000-0000870A0000}"/>
    <cellStyle name="Comma 2 5 2 2" xfId="2556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2" xr:uid="{00000000-0005-0000-0000-00008B0A0000}"/>
    <cellStyle name="Comma 2 5 2 6" xfId="2798" xr:uid="{00000000-0005-0000-0000-00008C0A0000}"/>
    <cellStyle name="Comma 2 5 3" xfId="2555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3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6" xr:uid="{00000000-0005-0000-0000-0000940A0000}"/>
    <cellStyle name="Comma 2 6 2" xfId="1391" xr:uid="{00000000-0005-0000-0000-0000950A0000}"/>
    <cellStyle name="Comma 2 6 3" xfId="2557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1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57" xr:uid="{00000000-0005-0000-0000-00009D0A0000}"/>
    <cellStyle name="Comma 2 7 2" xfId="1392" xr:uid="{00000000-0005-0000-0000-00009E0A0000}"/>
    <cellStyle name="Comma 2 7 3" xfId="2558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0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7" xr:uid="{00000000-0005-0000-0000-0000A60A0000}"/>
    <cellStyle name="Comma 2 8 2" xfId="2559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39" xr:uid="{00000000-0005-0000-0000-0000AA0A0000}"/>
    <cellStyle name="Comma 2 8 6" xfId="2827" xr:uid="{00000000-0005-0000-0000-0000AB0A0000}"/>
    <cellStyle name="Comma 2 9" xfId="2502" xr:uid="{00000000-0005-0000-0000-0000AC0A0000}"/>
    <cellStyle name="Comma 2 9 2" xfId="2560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8" xr:uid="{00000000-0005-0000-0000-0000B00A0000}"/>
    <cellStyle name="Comma 2 9 6" xfId="2683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3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0" xr:uid="{00000000-0005-0000-0000-0000B70A0000}"/>
    <cellStyle name="Comma 21 2" xfId="1394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5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3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3" xr:uid="{00000000-0005-0000-0000-0000C50A0000}"/>
    <cellStyle name="Comma 23 2" xfId="2564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5" xr:uid="{00000000-0005-0000-0000-0000C90A0000}"/>
    <cellStyle name="Comma 23 6" xfId="2795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6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5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5" xr:uid="{00000000-0005-0000-0000-0000D30A0000}"/>
    <cellStyle name="Comma 24 7" xfId="2790" xr:uid="{00000000-0005-0000-0000-0000D40A0000}"/>
    <cellStyle name="Comma 25" xfId="266" xr:uid="{00000000-0005-0000-0000-0000D50A0000}"/>
    <cellStyle name="Comma 25 2" xfId="2566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3" xr:uid="{00000000-0005-0000-0000-0000D90A0000}"/>
    <cellStyle name="Comma 25 6" xfId="2788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8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7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8" xr:uid="{00000000-0005-0000-0000-0000E30A0000}"/>
    <cellStyle name="Comma 28" xfId="2569" xr:uid="{00000000-0005-0000-0000-0000E40A0000}"/>
    <cellStyle name="Comma 29" xfId="269" xr:uid="{00000000-0005-0000-0000-0000E50A0000}"/>
    <cellStyle name="Comma 29 2" xfId="1399" xr:uid="{00000000-0005-0000-0000-0000E60A0000}"/>
    <cellStyle name="Comma 29 3" xfId="2514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09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0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1" xr:uid="{00000000-0005-0000-0000-0000070B0000}"/>
    <cellStyle name="Comma 3 2 2" xfId="1401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2" xr:uid="{00000000-0005-0000-0000-00001A0B0000}"/>
    <cellStyle name="Comma 3 3 2" xfId="1402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3" xr:uid="{00000000-0005-0000-0000-00001E0B0000}"/>
    <cellStyle name="Comma 3 4 2" xfId="1403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4" xr:uid="{00000000-0005-0000-0000-0000220B0000}"/>
    <cellStyle name="Comma 3 5 2" xfId="1404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5" xr:uid="{00000000-0005-0000-0000-0000260B0000}"/>
    <cellStyle name="Comma 3 6 2" xfId="1405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0" xr:uid="{00000000-0005-0000-0000-00002A0B0000}"/>
    <cellStyle name="Comma 3 7 2" xfId="2173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4" xr:uid="{00000000-0005-0000-0000-00002E0B0000}"/>
    <cellStyle name="Comma 3 9" xfId="2515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6" xr:uid="{00000000-0005-0000-0000-0000330B0000}"/>
    <cellStyle name="Comma 4 10" xfId="2571" xr:uid="{00000000-0005-0000-0000-0000340B0000}"/>
    <cellStyle name="Comma 4 11" xfId="2572" xr:uid="{00000000-0005-0000-0000-0000350B0000}"/>
    <cellStyle name="Comma 4 12" xfId="2573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6" xr:uid="{00000000-0005-0000-0000-0000390B0000}"/>
    <cellStyle name="Comma 4 3" xfId="2575" xr:uid="{00000000-0005-0000-0000-00003A0B0000}"/>
    <cellStyle name="Comma 4 4" xfId="2576" xr:uid="{00000000-0005-0000-0000-00003B0B0000}"/>
    <cellStyle name="Comma 4 5" xfId="2577" xr:uid="{00000000-0005-0000-0000-00003C0B0000}"/>
    <cellStyle name="Comma 4 6" xfId="2578" xr:uid="{00000000-0005-0000-0000-00003D0B0000}"/>
    <cellStyle name="Comma 4 7" xfId="2579" xr:uid="{00000000-0005-0000-0000-00003E0B0000}"/>
    <cellStyle name="Comma 4 8" xfId="2580" xr:uid="{00000000-0005-0000-0000-00003F0B0000}"/>
    <cellStyle name="Comma 4 9" xfId="2581" xr:uid="{00000000-0005-0000-0000-0000400B0000}"/>
    <cellStyle name="Comma 5" xfId="277" xr:uid="{00000000-0005-0000-0000-0000410B0000}"/>
    <cellStyle name="Comma 5 10" xfId="2583" xr:uid="{00000000-0005-0000-0000-0000420B0000}"/>
    <cellStyle name="Comma 5 11" xfId="2584" xr:uid="{00000000-0005-0000-0000-0000430B0000}"/>
    <cellStyle name="Comma 5 12" xfId="2585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7" xr:uid="{00000000-0005-0000-0000-0000470B0000}"/>
    <cellStyle name="Comma 5 2 2" xfId="2586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7" xr:uid="{00000000-0005-0000-0000-00004D0B0000}"/>
    <cellStyle name="Comma 5 4" xfId="2588" xr:uid="{00000000-0005-0000-0000-00004E0B0000}"/>
    <cellStyle name="Comma 5 5" xfId="2589" xr:uid="{00000000-0005-0000-0000-00004F0B0000}"/>
    <cellStyle name="Comma 5 6" xfId="2590" xr:uid="{00000000-0005-0000-0000-0000500B0000}"/>
    <cellStyle name="Comma 5 7" xfId="2591" xr:uid="{00000000-0005-0000-0000-0000510B0000}"/>
    <cellStyle name="Comma 5 8" xfId="2592" xr:uid="{00000000-0005-0000-0000-0000520B0000}"/>
    <cellStyle name="Comma 5 9" xfId="2593" xr:uid="{00000000-0005-0000-0000-0000530B0000}"/>
    <cellStyle name="Comma 6" xfId="278" xr:uid="{00000000-0005-0000-0000-0000540B0000}"/>
    <cellStyle name="Comma 6 10" xfId="2595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8" xr:uid="{00000000-0005-0000-0000-0000580B0000}"/>
    <cellStyle name="Comma 6 2 2" xfId="2596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7" xr:uid="{00000000-0005-0000-0000-00005E0B0000}"/>
    <cellStyle name="Comma 6 4" xfId="2598" xr:uid="{00000000-0005-0000-0000-00005F0B0000}"/>
    <cellStyle name="Comma 6 5" xfId="2599" xr:uid="{00000000-0005-0000-0000-0000600B0000}"/>
    <cellStyle name="Comma 6 6" xfId="2600" xr:uid="{00000000-0005-0000-0000-0000610B0000}"/>
    <cellStyle name="Comma 6 7" xfId="2601" xr:uid="{00000000-0005-0000-0000-0000620B0000}"/>
    <cellStyle name="Comma 6 8" xfId="2602" xr:uid="{00000000-0005-0000-0000-0000630B0000}"/>
    <cellStyle name="Comma 6 9" xfId="2603" xr:uid="{00000000-0005-0000-0000-0000640B0000}"/>
    <cellStyle name="Comma 7" xfId="279" xr:uid="{00000000-0005-0000-0000-0000650B0000}"/>
    <cellStyle name="Comma 7 2" xfId="1409" xr:uid="{00000000-0005-0000-0000-0000660B0000}"/>
    <cellStyle name="Comma 7 3" xfId="4302" xr:uid="{00000000-0005-0000-0000-0000670B0000}"/>
    <cellStyle name="Comma 7 4" xfId="4765" xr:uid="{00000000-0005-0000-0000-0000680B0000}"/>
    <cellStyle name="Comma 8" xfId="280" xr:uid="{00000000-0005-0000-0000-0000690B0000}"/>
    <cellStyle name="Comma 8 2" xfId="1410" xr:uid="{00000000-0005-0000-0000-00006A0B0000}"/>
    <cellStyle name="Comma 8 2 2" xfId="2606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1" xr:uid="{00000000-0005-0000-0000-0000750B0000}"/>
    <cellStyle name="Comma 9 2 2" xfId="2608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09" xr:uid="{00000000-0005-0000-0000-00007D0B0000}"/>
    <cellStyle name="Comma_231-03" xfId="1412" xr:uid="{00000000-0005-0000-0000-00007E0B0000}"/>
    <cellStyle name="Comma0" xfId="2610" xr:uid="{00000000-0005-0000-0000-00007F0B0000}"/>
    <cellStyle name="Currency 2" xfId="283" xr:uid="{00000000-0005-0000-0000-0000800B0000}"/>
    <cellStyle name="Currency 2 2" xfId="1413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1" xr:uid="{00000000-0005-0000-0000-0000840B0000}"/>
    <cellStyle name="Data" xfId="2612" xr:uid="{00000000-0005-0000-0000-0000850B0000}"/>
    <cellStyle name="Date" xfId="284" xr:uid="{00000000-0005-0000-0000-0000860B0000}"/>
    <cellStyle name="Date 2" xfId="1414" xr:uid="{00000000-0005-0000-0000-0000870B0000}"/>
    <cellStyle name="Date 2 2" xfId="2613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5" xr:uid="{00000000-0005-0000-0000-0000920B0000}"/>
    <cellStyle name="Encabezado 4 2 2" xfId="1415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09" xr:uid="{00000000-0005-0000-0000-0000970B0000}"/>
    <cellStyle name="Encabezado 4 3 2" xfId="1416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10" xr:uid="{00000000-0005-0000-0000-00009C0B0000}"/>
    <cellStyle name="Encabezado 4 4 2" xfId="1417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6" xr:uid="{00000000-0005-0000-0000-0000A20B0000}"/>
    <cellStyle name="Énfasis1 2 2" xfId="911" xr:uid="{00000000-0005-0000-0000-0000A30B0000}"/>
    <cellStyle name="Énfasis1 2 2 2" xfId="1419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2" xr:uid="{00000000-0005-0000-0000-0000A80B0000}"/>
    <cellStyle name="Énfasis1 3 2" xfId="1420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3" xr:uid="{00000000-0005-0000-0000-0000AD0B0000}"/>
    <cellStyle name="Énfasis1 4 2" xfId="1421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8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87" xr:uid="{00000000-0005-0000-0000-0000B60B0000}"/>
    <cellStyle name="Énfasis2 2 2" xfId="914" xr:uid="{00000000-0005-0000-0000-0000B70B0000}"/>
    <cellStyle name="Énfasis2 2 2 2" xfId="1423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5" xr:uid="{00000000-0005-0000-0000-0000BC0B0000}"/>
    <cellStyle name="Énfasis2 3 2" xfId="1424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6" xr:uid="{00000000-0005-0000-0000-0000C10B0000}"/>
    <cellStyle name="Énfasis2 4 2" xfId="1425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2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88" xr:uid="{00000000-0005-0000-0000-0000CA0B0000}"/>
    <cellStyle name="Énfasis3 2 2" xfId="917" xr:uid="{00000000-0005-0000-0000-0000CB0B0000}"/>
    <cellStyle name="Énfasis3 2 2 2" xfId="1427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8" xr:uid="{00000000-0005-0000-0000-0000D00B0000}"/>
    <cellStyle name="Énfasis3 3 2" xfId="1428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19" xr:uid="{00000000-0005-0000-0000-0000D50B0000}"/>
    <cellStyle name="Énfasis3 4 2" xfId="1429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6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89" xr:uid="{00000000-0005-0000-0000-0000DE0B0000}"/>
    <cellStyle name="Énfasis4 2 2" xfId="920" xr:uid="{00000000-0005-0000-0000-0000DF0B0000}"/>
    <cellStyle name="Énfasis4 2 2 2" xfId="1431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1" xr:uid="{00000000-0005-0000-0000-0000E40B0000}"/>
    <cellStyle name="Énfasis4 3 2" xfId="1432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2" xr:uid="{00000000-0005-0000-0000-0000E90B0000}"/>
    <cellStyle name="Énfasis4 4 2" xfId="1433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0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0" xr:uid="{00000000-0005-0000-0000-0000F20B0000}"/>
    <cellStyle name="Énfasis5 2 2" xfId="923" xr:uid="{00000000-0005-0000-0000-0000F30B0000}"/>
    <cellStyle name="Énfasis5 2 2 2" xfId="1435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4" xr:uid="{00000000-0005-0000-0000-0000F80B0000}"/>
    <cellStyle name="Énfasis5 3 2" xfId="1436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5" xr:uid="{00000000-0005-0000-0000-0000FD0B0000}"/>
    <cellStyle name="Énfasis5 4 2" xfId="1437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4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1" xr:uid="{00000000-0005-0000-0000-0000060C0000}"/>
    <cellStyle name="Énfasis6 2 2" xfId="926" xr:uid="{00000000-0005-0000-0000-0000070C0000}"/>
    <cellStyle name="Énfasis6 2 2 2" xfId="1439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7" xr:uid="{00000000-0005-0000-0000-00000C0C0000}"/>
    <cellStyle name="Énfasis6 3 2" xfId="1440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8" xr:uid="{00000000-0005-0000-0000-0000110C0000}"/>
    <cellStyle name="Énfasis6 4 2" xfId="1441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8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2" xr:uid="{00000000-0005-0000-0000-00001A0C0000}"/>
    <cellStyle name="Entrada 2 2" xfId="929" xr:uid="{00000000-0005-0000-0000-00001B0C0000}"/>
    <cellStyle name="Entrada 2 2 2" xfId="1442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30" xr:uid="{00000000-0005-0000-0000-0000200C0000}"/>
    <cellStyle name="Entrada 3 2" xfId="1443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1" xr:uid="{00000000-0005-0000-0000-0000250C0000}"/>
    <cellStyle name="Entrada 4 2" xfId="1444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3" xr:uid="{00000000-0005-0000-0000-00002B0C0000}"/>
    <cellStyle name="Estilo 1 10" xfId="1446" xr:uid="{00000000-0005-0000-0000-00002C0C0000}"/>
    <cellStyle name="Estilo 1 10 2" xfId="2175" xr:uid="{00000000-0005-0000-0000-00002D0C0000}"/>
    <cellStyle name="Estilo 1 11" xfId="1447" xr:uid="{00000000-0005-0000-0000-00002E0C0000}"/>
    <cellStyle name="Estilo 1 11 2" xfId="2176" xr:uid="{00000000-0005-0000-0000-00002F0C0000}"/>
    <cellStyle name="Estilo 1 12" xfId="1448" xr:uid="{00000000-0005-0000-0000-0000300C0000}"/>
    <cellStyle name="Estilo 1 12 2" xfId="2177" xr:uid="{00000000-0005-0000-0000-0000310C0000}"/>
    <cellStyle name="Estilo 1 13" xfId="2178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5" xr:uid="{00000000-0005-0000-0000-0000360C0000}"/>
    <cellStyle name="Estilo 1 2 2" xfId="1449" xr:uid="{00000000-0005-0000-0000-0000370C0000}"/>
    <cellStyle name="Estilo 1 2 2 2" xfId="2179" xr:uid="{00000000-0005-0000-0000-0000380C0000}"/>
    <cellStyle name="Estilo 1 2 3" xfId="2180" xr:uid="{00000000-0005-0000-0000-0000390C0000}"/>
    <cellStyle name="Estilo 1 3" xfId="1450" xr:uid="{00000000-0005-0000-0000-00003A0C0000}"/>
    <cellStyle name="Estilo 1 3 2" xfId="1451" xr:uid="{00000000-0005-0000-0000-00003B0C0000}"/>
    <cellStyle name="Estilo 1 3 2 2" xfId="2181" xr:uid="{00000000-0005-0000-0000-00003C0C0000}"/>
    <cellStyle name="Estilo 1 3 3" xfId="2182" xr:uid="{00000000-0005-0000-0000-00003D0C0000}"/>
    <cellStyle name="Estilo 1 4" xfId="1452" xr:uid="{00000000-0005-0000-0000-00003E0C0000}"/>
    <cellStyle name="Estilo 1 4 2" xfId="1453" xr:uid="{00000000-0005-0000-0000-00003F0C0000}"/>
    <cellStyle name="Estilo 1 4 2 2" xfId="2183" xr:uid="{00000000-0005-0000-0000-0000400C0000}"/>
    <cellStyle name="Estilo 1 4 3" xfId="2184" xr:uid="{00000000-0005-0000-0000-0000410C0000}"/>
    <cellStyle name="Estilo 1 5" xfId="1454" xr:uid="{00000000-0005-0000-0000-0000420C0000}"/>
    <cellStyle name="Estilo 1 5 2" xfId="1455" xr:uid="{00000000-0005-0000-0000-0000430C0000}"/>
    <cellStyle name="Estilo 1 5 2 2" xfId="2185" xr:uid="{00000000-0005-0000-0000-0000440C0000}"/>
    <cellStyle name="Estilo 1 5 3" xfId="2186" xr:uid="{00000000-0005-0000-0000-0000450C0000}"/>
    <cellStyle name="Estilo 1 6" xfId="1456" xr:uid="{00000000-0005-0000-0000-0000460C0000}"/>
    <cellStyle name="Estilo 1 6 2" xfId="1457" xr:uid="{00000000-0005-0000-0000-0000470C0000}"/>
    <cellStyle name="Estilo 1 6 2 2" xfId="2187" xr:uid="{00000000-0005-0000-0000-0000480C0000}"/>
    <cellStyle name="Estilo 1 6 3" xfId="2188" xr:uid="{00000000-0005-0000-0000-0000490C0000}"/>
    <cellStyle name="Estilo 1 7" xfId="1458" xr:uid="{00000000-0005-0000-0000-00004A0C0000}"/>
    <cellStyle name="Estilo 1 7 2" xfId="1459" xr:uid="{00000000-0005-0000-0000-00004B0C0000}"/>
    <cellStyle name="Estilo 1 7 2 2" xfId="2189" xr:uid="{00000000-0005-0000-0000-00004C0C0000}"/>
    <cellStyle name="Estilo 1 7 3" xfId="2190" xr:uid="{00000000-0005-0000-0000-00004D0C0000}"/>
    <cellStyle name="Estilo 1 8" xfId="1460" xr:uid="{00000000-0005-0000-0000-00004E0C0000}"/>
    <cellStyle name="Estilo 1 8 2" xfId="1461" xr:uid="{00000000-0005-0000-0000-00004F0C0000}"/>
    <cellStyle name="Estilo 1 8 2 2" xfId="2191" xr:uid="{00000000-0005-0000-0000-0000500C0000}"/>
    <cellStyle name="Estilo 1 8 3" xfId="2192" xr:uid="{00000000-0005-0000-0000-0000510C0000}"/>
    <cellStyle name="Estilo 1 9" xfId="1462" xr:uid="{00000000-0005-0000-0000-0000520C0000}"/>
    <cellStyle name="Estilo 1 9 2" xfId="2193" xr:uid="{00000000-0005-0000-0000-0000530C0000}"/>
    <cellStyle name="Euro" xfId="294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2" xr:uid="{00000000-0005-0000-0000-0000580C0000}"/>
    <cellStyle name="Euro 2 2" xfId="2194" xr:uid="{00000000-0005-0000-0000-0000590C0000}"/>
    <cellStyle name="Euro 2 2 2" xfId="2614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3" xr:uid="{00000000-0005-0000-0000-0000640C0000}"/>
    <cellStyle name="Euro 3 2" xfId="2195" xr:uid="{00000000-0005-0000-0000-0000650C0000}"/>
    <cellStyle name="Euro 3 3" xfId="4691" xr:uid="{00000000-0005-0000-0000-0000660C0000}"/>
    <cellStyle name="Euro 3 4" xfId="4669" xr:uid="{00000000-0005-0000-0000-0000670C0000}"/>
    <cellStyle name="Euro 4" xfId="2196" xr:uid="{00000000-0005-0000-0000-0000680C0000}"/>
    <cellStyle name="Euro 5" xfId="2510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5" xr:uid="{00000000-0005-0000-0000-00006E0C0000}"/>
    <cellStyle name="Explanatory Text" xfId="295" xr:uid="{00000000-0005-0000-0000-00006F0C0000}"/>
    <cellStyle name="F2" xfId="2616" xr:uid="{00000000-0005-0000-0000-0000700C0000}"/>
    <cellStyle name="F3" xfId="2617" xr:uid="{00000000-0005-0000-0000-0000710C0000}"/>
    <cellStyle name="F4" xfId="2618" xr:uid="{00000000-0005-0000-0000-0000720C0000}"/>
    <cellStyle name="F5" xfId="2619" xr:uid="{00000000-0005-0000-0000-0000730C0000}"/>
    <cellStyle name="F6" xfId="2620" xr:uid="{00000000-0005-0000-0000-0000740C0000}"/>
    <cellStyle name="F7" xfId="2621" xr:uid="{00000000-0005-0000-0000-0000750C0000}"/>
    <cellStyle name="F8" xfId="2622" xr:uid="{00000000-0005-0000-0000-0000760C0000}"/>
    <cellStyle name="Fecha" xfId="2623" xr:uid="{00000000-0005-0000-0000-0000770C0000}"/>
    <cellStyle name="Fijo" xfId="2624" xr:uid="{00000000-0005-0000-0000-0000780C0000}"/>
    <cellStyle name="Fixed" xfId="296" xr:uid="{00000000-0005-0000-0000-0000790C0000}"/>
    <cellStyle name="Fixed 10" xfId="4746" xr:uid="{00000000-0005-0000-0000-00007A0C0000}"/>
    <cellStyle name="Fixed 2" xfId="1464" xr:uid="{00000000-0005-0000-0000-00007B0C0000}"/>
    <cellStyle name="Fixed 3" xfId="2625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7" xr:uid="{00000000-0005-0000-0000-0000800C0000}"/>
    <cellStyle name="Fixed 8" xfId="3561" xr:uid="{00000000-0005-0000-0000-0000810C0000}"/>
    <cellStyle name="Fixed 9" xfId="4342" xr:uid="{00000000-0005-0000-0000-0000820C0000}"/>
    <cellStyle name="Fixo" xfId="2626" xr:uid="{00000000-0005-0000-0000-0000830C0000}"/>
    <cellStyle name="Good" xfId="297" xr:uid="{00000000-0005-0000-0000-0000840C0000}"/>
    <cellStyle name="Good 2" xfId="1938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298" xr:uid="{00000000-0005-0000-0000-0000890C0000}"/>
    <cellStyle name="Grey 2" xfId="1465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299" xr:uid="{00000000-0005-0000-0000-00008E0C0000}"/>
    <cellStyle name="HEADER 2" xfId="1466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5" xr:uid="{00000000-0005-0000-0000-0000980C0000}"/>
    <cellStyle name="Heading1 2" xfId="1467" xr:uid="{00000000-0005-0000-0000-0000990C0000}"/>
    <cellStyle name="Heading1 3" xfId="2627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19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5" xr:uid="{00000000-0005-0000-0000-0000A10C0000}"/>
    <cellStyle name="Heading2 10" xfId="4744" xr:uid="{00000000-0005-0000-0000-0000A20C0000}"/>
    <cellStyle name="Heading2 2" xfId="1468" xr:uid="{00000000-0005-0000-0000-0000A30C0000}"/>
    <cellStyle name="Heading2 3" xfId="2628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7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6" xr:uid="{00000000-0005-0000-0000-0000AB0C0000}"/>
    <cellStyle name="HIGHLIGHT 2" xfId="1469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" xfId="2707" xr:uid="{00000000-0005-0000-0000-0000B00C0000}"/>
    <cellStyle name="Hipervínculo visitado" xfId="2629" xr:uid="{00000000-0005-0000-0000-0000B10C0000}"/>
    <cellStyle name="Hipervínculo_10-01-03 2003 2003 NUEVOS RON -NUEVOS INTERESES" xfId="2630" xr:uid="{00000000-0005-0000-0000-0000B20C0000}"/>
    <cellStyle name="Hyperlink 2" xfId="2631" xr:uid="{00000000-0005-0000-0000-0000B30C0000}"/>
    <cellStyle name="Hyperlink seguido_NFGC_SPE_1995_2003" xfId="2632" xr:uid="{00000000-0005-0000-0000-0000B40C0000}"/>
    <cellStyle name="Hyperlink_Emisiones de bonos 2006-2007 rev (Agosto-07)" xfId="1470" xr:uid="{00000000-0005-0000-0000-0000B50C0000}"/>
    <cellStyle name="imf-one decimal" xfId="307" xr:uid="{00000000-0005-0000-0000-0000B60C0000}"/>
    <cellStyle name="imf-one decimal 2" xfId="1471" xr:uid="{00000000-0005-0000-0000-0000B70C0000}"/>
    <cellStyle name="imf-one decimal 2 2" xfId="3568" xr:uid="{00000000-0005-0000-0000-0000B80C0000}"/>
    <cellStyle name="imf-one decimal 3" xfId="4349" xr:uid="{00000000-0005-0000-0000-0000B90C0000}"/>
    <cellStyle name="imf-one decimal 4" xfId="4444" xr:uid="{00000000-0005-0000-0000-0000BA0C0000}"/>
    <cellStyle name="imf-zero decimal" xfId="308" xr:uid="{00000000-0005-0000-0000-0000BB0C0000}"/>
    <cellStyle name="imf-zero decimal 2" xfId="1472" xr:uid="{00000000-0005-0000-0000-0000BC0C0000}"/>
    <cellStyle name="imf-zero decimal 2 2" xfId="3569" xr:uid="{00000000-0005-0000-0000-0000BD0C0000}"/>
    <cellStyle name="imf-zero decimal 3" xfId="4350" xr:uid="{00000000-0005-0000-0000-0000BE0C0000}"/>
    <cellStyle name="imf-zero decimal 4" xfId="4742" xr:uid="{00000000-0005-0000-0000-0000BF0C0000}"/>
    <cellStyle name="Incorrecto 2" xfId="309" xr:uid="{00000000-0005-0000-0000-0000C00C0000}"/>
    <cellStyle name="Incorrecto 2 2" xfId="933" xr:uid="{00000000-0005-0000-0000-0000C10C0000}"/>
    <cellStyle name="Incorrecto 2 2 2" xfId="1474" xr:uid="{00000000-0005-0000-0000-0000C20C0000}"/>
    <cellStyle name="Incorrecto 2 2 2 2" xfId="4023" xr:uid="{00000000-0005-0000-0000-0000C30C0000}"/>
    <cellStyle name="Incorrecto 2 3" xfId="4352" xr:uid="{00000000-0005-0000-0000-0000C40C0000}"/>
    <cellStyle name="Incorrecto 2 4" xfId="4443" xr:uid="{00000000-0005-0000-0000-0000C50C0000}"/>
    <cellStyle name="Incorrecto 3" xfId="934" xr:uid="{00000000-0005-0000-0000-0000C60C0000}"/>
    <cellStyle name="Incorrecto 3 2" xfId="1475" xr:uid="{00000000-0005-0000-0000-0000C70C0000}"/>
    <cellStyle name="Incorrecto 3 2 2" xfId="4024" xr:uid="{00000000-0005-0000-0000-0000C80C0000}"/>
    <cellStyle name="Incorrecto 3 3" xfId="4353" xr:uid="{00000000-0005-0000-0000-0000C90C0000}"/>
    <cellStyle name="Incorrecto 3 4" xfId="4442" xr:uid="{00000000-0005-0000-0000-0000CA0C0000}"/>
    <cellStyle name="Incorrecto 4" xfId="935" xr:uid="{00000000-0005-0000-0000-0000CB0C0000}"/>
    <cellStyle name="Incorrecto 4 2" xfId="1476" xr:uid="{00000000-0005-0000-0000-0000CC0C0000}"/>
    <cellStyle name="Incorrecto 4 2 2" xfId="4025" xr:uid="{00000000-0005-0000-0000-0000CD0C0000}"/>
    <cellStyle name="Incorrecto 4 3" xfId="4354" xr:uid="{00000000-0005-0000-0000-0000CE0C0000}"/>
    <cellStyle name="Incorrecto 4 4" xfId="4740" xr:uid="{00000000-0005-0000-0000-0000CF0C0000}"/>
    <cellStyle name="Incorrecto 5" xfId="1473" xr:uid="{00000000-0005-0000-0000-0000D00C0000}"/>
    <cellStyle name="Incorrecto 5 2" xfId="3570" xr:uid="{00000000-0005-0000-0000-0000D10C0000}"/>
    <cellStyle name="Incorrecto 6" xfId="4351" xr:uid="{00000000-0005-0000-0000-0000D20C0000}"/>
    <cellStyle name="Incorrecto 7" xfId="4741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7" xr:uid="{00000000-0005-0000-0000-0000D60C0000}"/>
    <cellStyle name="Input [yellow] 2 2" xfId="3572" xr:uid="{00000000-0005-0000-0000-0000D70C0000}"/>
    <cellStyle name="Input [yellow] 3" xfId="4355" xr:uid="{00000000-0005-0000-0000-0000D80C0000}"/>
    <cellStyle name="Input [yellow] 4" xfId="4739" xr:uid="{00000000-0005-0000-0000-0000D90C0000}"/>
    <cellStyle name="Input 2" xfId="1939" xr:uid="{00000000-0005-0000-0000-0000DA0C0000}"/>
    <cellStyle name="Input 2 2" xfId="3571" xr:uid="{00000000-0005-0000-0000-0000DB0C0000}"/>
    <cellStyle name="Input 3" xfId="4662" xr:uid="{00000000-0005-0000-0000-0000DC0C0000}"/>
    <cellStyle name="Input 4" xfId="5035" xr:uid="{00000000-0005-0000-0000-0000DD0C0000}"/>
    <cellStyle name="Input_Sheet5" xfId="1478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9" xr:uid="{00000000-0005-0000-0000-0000E10C0000}"/>
    <cellStyle name="MacroCode 2 2" xfId="3573" xr:uid="{00000000-0005-0000-0000-0000E20C0000}"/>
    <cellStyle name="MacroCode 3" xfId="4356" xr:uid="{00000000-0005-0000-0000-0000E30C0000}"/>
    <cellStyle name="MacroCode 4" xfId="4441" xr:uid="{00000000-0005-0000-0000-0000E40C0000}"/>
    <cellStyle name="Millareɳ_INFORME.xls Gráfico 20" xfId="2634" xr:uid="{00000000-0005-0000-0000-0000E50C0000}"/>
    <cellStyle name="Millares [0] 2" xfId="314" xr:uid="{00000000-0005-0000-0000-0000E60C0000}"/>
    <cellStyle name="Millares [0] 2 2" xfId="1480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5" xr:uid="{00000000-0005-0000-0000-0000EC0C0000}"/>
    <cellStyle name="Millares 10 11" xfId="317" xr:uid="{00000000-0005-0000-0000-0000ED0C0000}"/>
    <cellStyle name="Millares 10 11 2" xfId="3576" xr:uid="{00000000-0005-0000-0000-0000EE0C0000}"/>
    <cellStyle name="Millares 10 12" xfId="318" xr:uid="{00000000-0005-0000-0000-0000EF0C0000}"/>
    <cellStyle name="Millares 10 12 2" xfId="3577" xr:uid="{00000000-0005-0000-0000-0000F00C0000}"/>
    <cellStyle name="Millares 10 13" xfId="319" xr:uid="{00000000-0005-0000-0000-0000F10C0000}"/>
    <cellStyle name="Millares 10 13 2" xfId="3578" xr:uid="{00000000-0005-0000-0000-0000F20C0000}"/>
    <cellStyle name="Millares 10 14" xfId="320" xr:uid="{00000000-0005-0000-0000-0000F30C0000}"/>
    <cellStyle name="Millares 10 14 2" xfId="3579" xr:uid="{00000000-0005-0000-0000-0000F40C0000}"/>
    <cellStyle name="Millares 10 15" xfId="321" xr:uid="{00000000-0005-0000-0000-0000F50C0000}"/>
    <cellStyle name="Millares 10 15 2" xfId="3580" xr:uid="{00000000-0005-0000-0000-0000F60C0000}"/>
    <cellStyle name="Millares 10 16" xfId="322" xr:uid="{00000000-0005-0000-0000-0000F70C0000}"/>
    <cellStyle name="Millares 10 16 2" xfId="3581" xr:uid="{00000000-0005-0000-0000-0000F80C0000}"/>
    <cellStyle name="Millares 10 17" xfId="323" xr:uid="{00000000-0005-0000-0000-0000F90C0000}"/>
    <cellStyle name="Millares 10 17 2" xfId="3582" xr:uid="{00000000-0005-0000-0000-0000FA0C0000}"/>
    <cellStyle name="Millares 10 18" xfId="324" xr:uid="{00000000-0005-0000-0000-0000FB0C0000}"/>
    <cellStyle name="Millares 10 18 2" xfId="3583" xr:uid="{00000000-0005-0000-0000-0000FC0C0000}"/>
    <cellStyle name="Millares 10 19" xfId="325" xr:uid="{00000000-0005-0000-0000-0000FD0C0000}"/>
    <cellStyle name="Millares 10 19 2" xfId="3584" xr:uid="{00000000-0005-0000-0000-0000FE0C0000}"/>
    <cellStyle name="Millares 10 2" xfId="326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7" xr:uid="{00000000-0005-0000-0000-0000020D0000}"/>
    <cellStyle name="Millares 10 3 2" xfId="3586" xr:uid="{00000000-0005-0000-0000-0000030D0000}"/>
    <cellStyle name="Millares 10 4" xfId="328" xr:uid="{00000000-0005-0000-0000-0000040D0000}"/>
    <cellStyle name="Millares 10 4 2" xfId="3587" xr:uid="{00000000-0005-0000-0000-0000050D0000}"/>
    <cellStyle name="Millares 10 5" xfId="329" xr:uid="{00000000-0005-0000-0000-0000060D0000}"/>
    <cellStyle name="Millares 10 5 2" xfId="3588" xr:uid="{00000000-0005-0000-0000-0000070D0000}"/>
    <cellStyle name="Millares 10 6" xfId="330" xr:uid="{00000000-0005-0000-0000-0000080D0000}"/>
    <cellStyle name="Millares 10 6 2" xfId="3589" xr:uid="{00000000-0005-0000-0000-0000090D0000}"/>
    <cellStyle name="Millares 10 7" xfId="331" xr:uid="{00000000-0005-0000-0000-00000A0D0000}"/>
    <cellStyle name="Millares 10 7 2" xfId="3590" xr:uid="{00000000-0005-0000-0000-00000B0D0000}"/>
    <cellStyle name="Millares 10 8" xfId="332" xr:uid="{00000000-0005-0000-0000-00000C0D0000}"/>
    <cellStyle name="Millares 10 8 2" xfId="3591" xr:uid="{00000000-0005-0000-0000-00000D0D0000}"/>
    <cellStyle name="Millares 10 9" xfId="333" xr:uid="{00000000-0005-0000-0000-00000E0D0000}"/>
    <cellStyle name="Millares 10 9 2" xfId="3592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4" xr:uid="{00000000-0005-0000-0000-0000120D0000}"/>
    <cellStyle name="Millares 11 11" xfId="336" xr:uid="{00000000-0005-0000-0000-0000130D0000}"/>
    <cellStyle name="Millares 11 11 2" xfId="3595" xr:uid="{00000000-0005-0000-0000-0000140D0000}"/>
    <cellStyle name="Millares 11 12" xfId="337" xr:uid="{00000000-0005-0000-0000-0000150D0000}"/>
    <cellStyle name="Millares 11 12 2" xfId="3596" xr:uid="{00000000-0005-0000-0000-0000160D0000}"/>
    <cellStyle name="Millares 11 13" xfId="338" xr:uid="{00000000-0005-0000-0000-0000170D0000}"/>
    <cellStyle name="Millares 11 13 2" xfId="3597" xr:uid="{00000000-0005-0000-0000-0000180D0000}"/>
    <cellStyle name="Millares 11 14" xfId="339" xr:uid="{00000000-0005-0000-0000-0000190D0000}"/>
    <cellStyle name="Millares 11 14 2" xfId="3598" xr:uid="{00000000-0005-0000-0000-00001A0D0000}"/>
    <cellStyle name="Millares 11 15" xfId="340" xr:uid="{00000000-0005-0000-0000-00001B0D0000}"/>
    <cellStyle name="Millares 11 15 2" xfId="3599" xr:uid="{00000000-0005-0000-0000-00001C0D0000}"/>
    <cellStyle name="Millares 11 16" xfId="341" xr:uid="{00000000-0005-0000-0000-00001D0D0000}"/>
    <cellStyle name="Millares 11 16 2" xfId="3600" xr:uid="{00000000-0005-0000-0000-00001E0D0000}"/>
    <cellStyle name="Millares 11 17" xfId="342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3" xr:uid="{00000000-0005-0000-0000-0000220D0000}"/>
    <cellStyle name="Millares 11 2 2" xfId="3602" xr:uid="{00000000-0005-0000-0000-0000230D0000}"/>
    <cellStyle name="Millares 11 3" xfId="344" xr:uid="{00000000-0005-0000-0000-0000240D0000}"/>
    <cellStyle name="Millares 11 3 2" xfId="3603" xr:uid="{00000000-0005-0000-0000-0000250D0000}"/>
    <cellStyle name="Millares 11 4" xfId="345" xr:uid="{00000000-0005-0000-0000-0000260D0000}"/>
    <cellStyle name="Millares 11 4 2" xfId="3604" xr:uid="{00000000-0005-0000-0000-0000270D0000}"/>
    <cellStyle name="Millares 11 5" xfId="346" xr:uid="{00000000-0005-0000-0000-0000280D0000}"/>
    <cellStyle name="Millares 11 5 2" xfId="3605" xr:uid="{00000000-0005-0000-0000-0000290D0000}"/>
    <cellStyle name="Millares 11 6" xfId="347" xr:uid="{00000000-0005-0000-0000-00002A0D0000}"/>
    <cellStyle name="Millares 11 6 2" xfId="3606" xr:uid="{00000000-0005-0000-0000-00002B0D0000}"/>
    <cellStyle name="Millares 11 7" xfId="348" xr:uid="{00000000-0005-0000-0000-00002C0D0000}"/>
    <cellStyle name="Millares 11 7 2" xfId="3607" xr:uid="{00000000-0005-0000-0000-00002D0D0000}"/>
    <cellStyle name="Millares 11 8" xfId="349" xr:uid="{00000000-0005-0000-0000-00002E0D0000}"/>
    <cellStyle name="Millares 11 8 2" xfId="3608" xr:uid="{00000000-0005-0000-0000-00002F0D0000}"/>
    <cellStyle name="Millares 11 9" xfId="350" xr:uid="{00000000-0005-0000-0000-0000300D0000}"/>
    <cellStyle name="Millares 11 9 2" xfId="3609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1" xr:uid="{00000000-0005-0000-0000-0000340D0000}"/>
    <cellStyle name="Millares 12 11" xfId="353" xr:uid="{00000000-0005-0000-0000-0000350D0000}"/>
    <cellStyle name="Millares 12 11 2" xfId="3612" xr:uid="{00000000-0005-0000-0000-0000360D0000}"/>
    <cellStyle name="Millares 12 12" xfId="354" xr:uid="{00000000-0005-0000-0000-0000370D0000}"/>
    <cellStyle name="Millares 12 12 2" xfId="3613" xr:uid="{00000000-0005-0000-0000-0000380D0000}"/>
    <cellStyle name="Millares 12 13" xfId="355" xr:uid="{00000000-0005-0000-0000-0000390D0000}"/>
    <cellStyle name="Millares 12 13 2" xfId="3614" xr:uid="{00000000-0005-0000-0000-00003A0D0000}"/>
    <cellStyle name="Millares 12 14" xfId="356" xr:uid="{00000000-0005-0000-0000-00003B0D0000}"/>
    <cellStyle name="Millares 12 14 2" xfId="3615" xr:uid="{00000000-0005-0000-0000-00003C0D0000}"/>
    <cellStyle name="Millares 12 15" xfId="357" xr:uid="{00000000-0005-0000-0000-00003D0D0000}"/>
    <cellStyle name="Millares 12 15 2" xfId="3616" xr:uid="{00000000-0005-0000-0000-00003E0D0000}"/>
    <cellStyle name="Millares 12 16" xfId="358" xr:uid="{00000000-0005-0000-0000-00003F0D0000}"/>
    <cellStyle name="Millares 12 16 2" xfId="3617" xr:uid="{00000000-0005-0000-0000-0000400D0000}"/>
    <cellStyle name="Millares 12 17" xfId="359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0" xr:uid="{00000000-0005-0000-0000-0000440D0000}"/>
    <cellStyle name="Millares 12 2 2" xfId="3619" xr:uid="{00000000-0005-0000-0000-0000450D0000}"/>
    <cellStyle name="Millares 12 3" xfId="361" xr:uid="{00000000-0005-0000-0000-0000460D0000}"/>
    <cellStyle name="Millares 12 3 2" xfId="3620" xr:uid="{00000000-0005-0000-0000-0000470D0000}"/>
    <cellStyle name="Millares 12 4" xfId="362" xr:uid="{00000000-0005-0000-0000-0000480D0000}"/>
    <cellStyle name="Millares 12 4 2" xfId="3621" xr:uid="{00000000-0005-0000-0000-0000490D0000}"/>
    <cellStyle name="Millares 12 5" xfId="363" xr:uid="{00000000-0005-0000-0000-00004A0D0000}"/>
    <cellStyle name="Millares 12 5 2" xfId="3622" xr:uid="{00000000-0005-0000-0000-00004B0D0000}"/>
    <cellStyle name="Millares 12 6" xfId="364" xr:uid="{00000000-0005-0000-0000-00004C0D0000}"/>
    <cellStyle name="Millares 12 6 2" xfId="3623" xr:uid="{00000000-0005-0000-0000-00004D0D0000}"/>
    <cellStyle name="Millares 12 7" xfId="365" xr:uid="{00000000-0005-0000-0000-00004E0D0000}"/>
    <cellStyle name="Millares 12 7 2" xfId="3624" xr:uid="{00000000-0005-0000-0000-00004F0D0000}"/>
    <cellStyle name="Millares 12 8" xfId="366" xr:uid="{00000000-0005-0000-0000-0000500D0000}"/>
    <cellStyle name="Millares 12 8 2" xfId="3625" xr:uid="{00000000-0005-0000-0000-0000510D0000}"/>
    <cellStyle name="Millares 12 9" xfId="367" xr:uid="{00000000-0005-0000-0000-0000520D0000}"/>
    <cellStyle name="Millares 12 9 2" xfId="3626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8" xr:uid="{00000000-0005-0000-0000-0000560D0000}"/>
    <cellStyle name="Millares 13 11" xfId="370" xr:uid="{00000000-0005-0000-0000-0000570D0000}"/>
    <cellStyle name="Millares 13 11 2" xfId="3629" xr:uid="{00000000-0005-0000-0000-0000580D0000}"/>
    <cellStyle name="Millares 13 12" xfId="371" xr:uid="{00000000-0005-0000-0000-0000590D0000}"/>
    <cellStyle name="Millares 13 12 2" xfId="3630" xr:uid="{00000000-0005-0000-0000-00005A0D0000}"/>
    <cellStyle name="Millares 13 13" xfId="372" xr:uid="{00000000-0005-0000-0000-00005B0D0000}"/>
    <cellStyle name="Millares 13 13 2" xfId="3631" xr:uid="{00000000-0005-0000-0000-00005C0D0000}"/>
    <cellStyle name="Millares 13 14" xfId="373" xr:uid="{00000000-0005-0000-0000-00005D0D0000}"/>
    <cellStyle name="Millares 13 14 2" xfId="3632" xr:uid="{00000000-0005-0000-0000-00005E0D0000}"/>
    <cellStyle name="Millares 13 15" xfId="374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5" xr:uid="{00000000-0005-0000-0000-0000620D0000}"/>
    <cellStyle name="Millares 13 2 2" xfId="3634" xr:uid="{00000000-0005-0000-0000-0000630D0000}"/>
    <cellStyle name="Millares 13 3" xfId="376" xr:uid="{00000000-0005-0000-0000-0000640D0000}"/>
    <cellStyle name="Millares 13 3 2" xfId="3635" xr:uid="{00000000-0005-0000-0000-0000650D0000}"/>
    <cellStyle name="Millares 13 4" xfId="377" xr:uid="{00000000-0005-0000-0000-0000660D0000}"/>
    <cellStyle name="Millares 13 4 2" xfId="3636" xr:uid="{00000000-0005-0000-0000-0000670D0000}"/>
    <cellStyle name="Millares 13 5" xfId="378" xr:uid="{00000000-0005-0000-0000-0000680D0000}"/>
    <cellStyle name="Millares 13 5 2" xfId="3637" xr:uid="{00000000-0005-0000-0000-0000690D0000}"/>
    <cellStyle name="Millares 13 6" xfId="379" xr:uid="{00000000-0005-0000-0000-00006A0D0000}"/>
    <cellStyle name="Millares 13 6 2" xfId="3638" xr:uid="{00000000-0005-0000-0000-00006B0D0000}"/>
    <cellStyle name="Millares 13 7" xfId="380" xr:uid="{00000000-0005-0000-0000-00006C0D0000}"/>
    <cellStyle name="Millares 13 7 2" xfId="3639" xr:uid="{00000000-0005-0000-0000-00006D0D0000}"/>
    <cellStyle name="Millares 13 8" xfId="381" xr:uid="{00000000-0005-0000-0000-00006E0D0000}"/>
    <cellStyle name="Millares 13 8 2" xfId="3640" xr:uid="{00000000-0005-0000-0000-00006F0D0000}"/>
    <cellStyle name="Millares 13 9" xfId="382" xr:uid="{00000000-0005-0000-0000-0000700D0000}"/>
    <cellStyle name="Millares 13 9 2" xfId="3641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3" xr:uid="{00000000-0005-0000-0000-0000740D0000}"/>
    <cellStyle name="Millares 14 11" xfId="385" xr:uid="{00000000-0005-0000-0000-0000750D0000}"/>
    <cellStyle name="Millares 14 11 2" xfId="3644" xr:uid="{00000000-0005-0000-0000-0000760D0000}"/>
    <cellStyle name="Millares 14 12" xfId="386" xr:uid="{00000000-0005-0000-0000-0000770D0000}"/>
    <cellStyle name="Millares 14 12 2" xfId="3645" xr:uid="{00000000-0005-0000-0000-0000780D0000}"/>
    <cellStyle name="Millares 14 13" xfId="387" xr:uid="{00000000-0005-0000-0000-0000790D0000}"/>
    <cellStyle name="Millares 14 13 2" xfId="3646" xr:uid="{00000000-0005-0000-0000-00007A0D0000}"/>
    <cellStyle name="Millares 14 14" xfId="388" xr:uid="{00000000-0005-0000-0000-00007B0D0000}"/>
    <cellStyle name="Millares 14 14 2" xfId="3647" xr:uid="{00000000-0005-0000-0000-00007C0D0000}"/>
    <cellStyle name="Millares 14 15" xfId="389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0" xr:uid="{00000000-0005-0000-0000-0000800D0000}"/>
    <cellStyle name="Millares 14 2 2" xfId="3649" xr:uid="{00000000-0005-0000-0000-0000810D0000}"/>
    <cellStyle name="Millares 14 3" xfId="391" xr:uid="{00000000-0005-0000-0000-0000820D0000}"/>
    <cellStyle name="Millares 14 3 2" xfId="3650" xr:uid="{00000000-0005-0000-0000-0000830D0000}"/>
    <cellStyle name="Millares 14 4" xfId="392" xr:uid="{00000000-0005-0000-0000-0000840D0000}"/>
    <cellStyle name="Millares 14 4 2" xfId="3651" xr:uid="{00000000-0005-0000-0000-0000850D0000}"/>
    <cellStyle name="Millares 14 5" xfId="393" xr:uid="{00000000-0005-0000-0000-0000860D0000}"/>
    <cellStyle name="Millares 14 5 2" xfId="3652" xr:uid="{00000000-0005-0000-0000-0000870D0000}"/>
    <cellStyle name="Millares 14 6" xfId="394" xr:uid="{00000000-0005-0000-0000-0000880D0000}"/>
    <cellStyle name="Millares 14 6 2" xfId="3653" xr:uid="{00000000-0005-0000-0000-0000890D0000}"/>
    <cellStyle name="Millares 14 7" xfId="395" xr:uid="{00000000-0005-0000-0000-00008A0D0000}"/>
    <cellStyle name="Millares 14 7 2" xfId="3654" xr:uid="{00000000-0005-0000-0000-00008B0D0000}"/>
    <cellStyle name="Millares 14 8" xfId="396" xr:uid="{00000000-0005-0000-0000-00008C0D0000}"/>
    <cellStyle name="Millares 14 8 2" xfId="3655" xr:uid="{00000000-0005-0000-0000-00008D0D0000}"/>
    <cellStyle name="Millares 14 9" xfId="397" xr:uid="{00000000-0005-0000-0000-00008E0D0000}"/>
    <cellStyle name="Millares 14 9 2" xfId="3656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8" xr:uid="{00000000-0005-0000-0000-0000920D0000}"/>
    <cellStyle name="Millares 15 11" xfId="400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1" xr:uid="{00000000-0005-0000-0000-0000960D0000}"/>
    <cellStyle name="Millares 15 2 2" xfId="3660" xr:uid="{00000000-0005-0000-0000-0000970D0000}"/>
    <cellStyle name="Millares 15 3" xfId="402" xr:uid="{00000000-0005-0000-0000-0000980D0000}"/>
    <cellStyle name="Millares 15 3 2" xfId="3661" xr:uid="{00000000-0005-0000-0000-0000990D0000}"/>
    <cellStyle name="Millares 15 4" xfId="403" xr:uid="{00000000-0005-0000-0000-00009A0D0000}"/>
    <cellStyle name="Millares 15 4 2" xfId="3662" xr:uid="{00000000-0005-0000-0000-00009B0D0000}"/>
    <cellStyle name="Millares 15 5" xfId="404" xr:uid="{00000000-0005-0000-0000-00009C0D0000}"/>
    <cellStyle name="Millares 15 5 2" xfId="3663" xr:uid="{00000000-0005-0000-0000-00009D0D0000}"/>
    <cellStyle name="Millares 15 6" xfId="405" xr:uid="{00000000-0005-0000-0000-00009E0D0000}"/>
    <cellStyle name="Millares 15 6 2" xfId="3664" xr:uid="{00000000-0005-0000-0000-00009F0D0000}"/>
    <cellStyle name="Millares 15 7" xfId="406" xr:uid="{00000000-0005-0000-0000-0000A00D0000}"/>
    <cellStyle name="Millares 15 7 2" xfId="3665" xr:uid="{00000000-0005-0000-0000-0000A10D0000}"/>
    <cellStyle name="Millares 15 8" xfId="407" xr:uid="{00000000-0005-0000-0000-0000A20D0000}"/>
    <cellStyle name="Millares 15 8 2" xfId="3666" xr:uid="{00000000-0005-0000-0000-0000A30D0000}"/>
    <cellStyle name="Millares 15 9" xfId="408" xr:uid="{00000000-0005-0000-0000-0000A40D0000}"/>
    <cellStyle name="Millares 15 9 2" xfId="3667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9" xr:uid="{00000000-0005-0000-0000-0000A80D0000}"/>
    <cellStyle name="Millares 16 11" xfId="411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2" xr:uid="{00000000-0005-0000-0000-0000AC0D0000}"/>
    <cellStyle name="Millares 16 2 2" xfId="3671" xr:uid="{00000000-0005-0000-0000-0000AD0D0000}"/>
    <cellStyle name="Millares 16 3" xfId="413" xr:uid="{00000000-0005-0000-0000-0000AE0D0000}"/>
    <cellStyle name="Millares 16 3 2" xfId="3672" xr:uid="{00000000-0005-0000-0000-0000AF0D0000}"/>
    <cellStyle name="Millares 16 4" xfId="414" xr:uid="{00000000-0005-0000-0000-0000B00D0000}"/>
    <cellStyle name="Millares 16 4 2" xfId="3673" xr:uid="{00000000-0005-0000-0000-0000B10D0000}"/>
    <cellStyle name="Millares 16 5" xfId="415" xr:uid="{00000000-0005-0000-0000-0000B20D0000}"/>
    <cellStyle name="Millares 16 5 2" xfId="3674" xr:uid="{00000000-0005-0000-0000-0000B30D0000}"/>
    <cellStyle name="Millares 16 6" xfId="416" xr:uid="{00000000-0005-0000-0000-0000B40D0000}"/>
    <cellStyle name="Millares 16 6 2" xfId="3675" xr:uid="{00000000-0005-0000-0000-0000B50D0000}"/>
    <cellStyle name="Millares 16 7" xfId="417" xr:uid="{00000000-0005-0000-0000-0000B60D0000}"/>
    <cellStyle name="Millares 16 7 2" xfId="3676" xr:uid="{00000000-0005-0000-0000-0000B70D0000}"/>
    <cellStyle name="Millares 16 8" xfId="418" xr:uid="{00000000-0005-0000-0000-0000B80D0000}"/>
    <cellStyle name="Millares 16 8 2" xfId="3677" xr:uid="{00000000-0005-0000-0000-0000B90D0000}"/>
    <cellStyle name="Millares 16 9" xfId="419" xr:uid="{00000000-0005-0000-0000-0000BA0D0000}"/>
    <cellStyle name="Millares 16 9 2" xfId="3678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0" xr:uid="{00000000-0005-0000-0000-0000BE0D0000}"/>
    <cellStyle name="Millares 17 11" xfId="422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3" xr:uid="{00000000-0005-0000-0000-0000C20D0000}"/>
    <cellStyle name="Millares 17 2 2" xfId="3682" xr:uid="{00000000-0005-0000-0000-0000C30D0000}"/>
    <cellStyle name="Millares 17 3" xfId="424" xr:uid="{00000000-0005-0000-0000-0000C40D0000}"/>
    <cellStyle name="Millares 17 3 2" xfId="3683" xr:uid="{00000000-0005-0000-0000-0000C50D0000}"/>
    <cellStyle name="Millares 17 4" xfId="425" xr:uid="{00000000-0005-0000-0000-0000C60D0000}"/>
    <cellStyle name="Millares 17 4 2" xfId="3684" xr:uid="{00000000-0005-0000-0000-0000C70D0000}"/>
    <cellStyle name="Millares 17 5" xfId="426" xr:uid="{00000000-0005-0000-0000-0000C80D0000}"/>
    <cellStyle name="Millares 17 5 2" xfId="3685" xr:uid="{00000000-0005-0000-0000-0000C90D0000}"/>
    <cellStyle name="Millares 17 6" xfId="427" xr:uid="{00000000-0005-0000-0000-0000CA0D0000}"/>
    <cellStyle name="Millares 17 6 2" xfId="3686" xr:uid="{00000000-0005-0000-0000-0000CB0D0000}"/>
    <cellStyle name="Millares 17 7" xfId="428" xr:uid="{00000000-0005-0000-0000-0000CC0D0000}"/>
    <cellStyle name="Millares 17 7 2" xfId="3687" xr:uid="{00000000-0005-0000-0000-0000CD0D0000}"/>
    <cellStyle name="Millares 17 8" xfId="429" xr:uid="{00000000-0005-0000-0000-0000CE0D0000}"/>
    <cellStyle name="Millares 17 8 2" xfId="3688" xr:uid="{00000000-0005-0000-0000-0000CF0D0000}"/>
    <cellStyle name="Millares 17 9" xfId="430" xr:uid="{00000000-0005-0000-0000-0000D00D0000}"/>
    <cellStyle name="Millares 17 9 2" xfId="3689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1" xr:uid="{00000000-0005-0000-0000-0000D40D0000}"/>
    <cellStyle name="Millares 18 11" xfId="433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4" xr:uid="{00000000-0005-0000-0000-0000D80D0000}"/>
    <cellStyle name="Millares 18 2 2" xfId="3693" xr:uid="{00000000-0005-0000-0000-0000D90D0000}"/>
    <cellStyle name="Millares 18 3" xfId="435" xr:uid="{00000000-0005-0000-0000-0000DA0D0000}"/>
    <cellStyle name="Millares 18 3 2" xfId="3694" xr:uid="{00000000-0005-0000-0000-0000DB0D0000}"/>
    <cellStyle name="Millares 18 4" xfId="436" xr:uid="{00000000-0005-0000-0000-0000DC0D0000}"/>
    <cellStyle name="Millares 18 4 2" xfId="3695" xr:uid="{00000000-0005-0000-0000-0000DD0D0000}"/>
    <cellStyle name="Millares 18 5" xfId="437" xr:uid="{00000000-0005-0000-0000-0000DE0D0000}"/>
    <cellStyle name="Millares 18 5 2" xfId="3696" xr:uid="{00000000-0005-0000-0000-0000DF0D0000}"/>
    <cellStyle name="Millares 18 6" xfId="438" xr:uid="{00000000-0005-0000-0000-0000E00D0000}"/>
    <cellStyle name="Millares 18 6 2" xfId="3697" xr:uid="{00000000-0005-0000-0000-0000E10D0000}"/>
    <cellStyle name="Millares 18 7" xfId="439" xr:uid="{00000000-0005-0000-0000-0000E20D0000}"/>
    <cellStyle name="Millares 18 7 2" xfId="3698" xr:uid="{00000000-0005-0000-0000-0000E30D0000}"/>
    <cellStyle name="Millares 18 8" xfId="440" xr:uid="{00000000-0005-0000-0000-0000E40D0000}"/>
    <cellStyle name="Millares 18 8 2" xfId="3699" xr:uid="{00000000-0005-0000-0000-0000E50D0000}"/>
    <cellStyle name="Millares 18 9" xfId="441" xr:uid="{00000000-0005-0000-0000-0000E60D0000}"/>
    <cellStyle name="Millares 18 9 2" xfId="3700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2" xr:uid="{00000000-0005-0000-0000-0000EA0D0000}"/>
    <cellStyle name="Millares 19 3" xfId="444" xr:uid="{00000000-0005-0000-0000-0000EB0D0000}"/>
    <cellStyle name="Millares 19 3 2" xfId="3703" xr:uid="{00000000-0005-0000-0000-0000EC0D0000}"/>
    <cellStyle name="Millares 19 4" xfId="445" xr:uid="{00000000-0005-0000-0000-0000ED0D0000}"/>
    <cellStyle name="Millares 19 4 2" xfId="3704" xr:uid="{00000000-0005-0000-0000-0000EE0D0000}"/>
    <cellStyle name="Millares 19 5" xfId="446" xr:uid="{00000000-0005-0000-0000-0000EF0D0000}"/>
    <cellStyle name="Millares 19 5 2" xfId="3705" xr:uid="{00000000-0005-0000-0000-0000F00D0000}"/>
    <cellStyle name="Millares 19 6" xfId="447" xr:uid="{00000000-0005-0000-0000-0000F10D0000}"/>
    <cellStyle name="Millares 19 6 2" xfId="3706" xr:uid="{00000000-0005-0000-0000-0000F20D0000}"/>
    <cellStyle name="Millares 19 7" xfId="448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 10" xfId="450" xr:uid="{00000000-0005-0000-0000-0000F60D0000}"/>
    <cellStyle name="Millares 2 10 2" xfId="1482" xr:uid="{00000000-0005-0000-0000-0000F70D0000}"/>
    <cellStyle name="Millares 2 10 3" xfId="4360" xr:uid="{00000000-0005-0000-0000-0000F80D0000}"/>
    <cellStyle name="Millares 2 10 4" xfId="4439" xr:uid="{00000000-0005-0000-0000-0000F90D0000}"/>
    <cellStyle name="Millares 2 11" xfId="451" xr:uid="{00000000-0005-0000-0000-0000FA0D0000}"/>
    <cellStyle name="Millares 2 11 2" xfId="1483" xr:uid="{00000000-0005-0000-0000-0000FB0D0000}"/>
    <cellStyle name="Millares 2 11 3" xfId="4361" xr:uid="{00000000-0005-0000-0000-0000FC0D0000}"/>
    <cellStyle name="Millares 2 11 4" xfId="4737" xr:uid="{00000000-0005-0000-0000-0000FD0D0000}"/>
    <cellStyle name="Millares 2 12" xfId="452" xr:uid="{00000000-0005-0000-0000-0000FE0D0000}"/>
    <cellStyle name="Millares 2 12 2" xfId="1484" xr:uid="{00000000-0005-0000-0000-0000FF0D0000}"/>
    <cellStyle name="Millares 2 12 3" xfId="4362" xr:uid="{00000000-0005-0000-0000-0000000E0000}"/>
    <cellStyle name="Millares 2 12 4" xfId="4736" xr:uid="{00000000-0005-0000-0000-0000010E0000}"/>
    <cellStyle name="Millares 2 13" xfId="453" xr:uid="{00000000-0005-0000-0000-0000020E0000}"/>
    <cellStyle name="Millares 2 13 2" xfId="1485" xr:uid="{00000000-0005-0000-0000-0000030E0000}"/>
    <cellStyle name="Millares 2 13 3" xfId="4363" xr:uid="{00000000-0005-0000-0000-0000040E0000}"/>
    <cellStyle name="Millares 2 13 4" xfId="4438" xr:uid="{00000000-0005-0000-0000-0000050E0000}"/>
    <cellStyle name="Millares 2 14" xfId="454" xr:uid="{00000000-0005-0000-0000-0000060E0000}"/>
    <cellStyle name="Millares 2 14 2" xfId="1486" xr:uid="{00000000-0005-0000-0000-0000070E0000}"/>
    <cellStyle name="Millares 2 14 3" xfId="4364" xr:uid="{00000000-0005-0000-0000-0000080E0000}"/>
    <cellStyle name="Millares 2 14 4" xfId="4437" xr:uid="{00000000-0005-0000-0000-0000090E0000}"/>
    <cellStyle name="Millares 2 15" xfId="455" xr:uid="{00000000-0005-0000-0000-00000A0E0000}"/>
    <cellStyle name="Millares 2 15 2" xfId="1487" xr:uid="{00000000-0005-0000-0000-00000B0E0000}"/>
    <cellStyle name="Millares 2 15 3" xfId="4365" xr:uid="{00000000-0005-0000-0000-00000C0E0000}"/>
    <cellStyle name="Millares 2 15 4" xfId="4735" xr:uid="{00000000-0005-0000-0000-00000D0E0000}"/>
    <cellStyle name="Millares 2 16" xfId="456" xr:uid="{00000000-0005-0000-0000-00000E0E0000}"/>
    <cellStyle name="Millares 2 16 2" xfId="1488" xr:uid="{00000000-0005-0000-0000-00000F0E0000}"/>
    <cellStyle name="Millares 2 16 3" xfId="4366" xr:uid="{00000000-0005-0000-0000-0000100E0000}"/>
    <cellStyle name="Millares 2 16 4" xfId="4734" xr:uid="{00000000-0005-0000-0000-0000110E0000}"/>
    <cellStyle name="Millares 2 17" xfId="457" xr:uid="{00000000-0005-0000-0000-0000120E0000}"/>
    <cellStyle name="Millares 2 17 2" xfId="1489" xr:uid="{00000000-0005-0000-0000-0000130E0000}"/>
    <cellStyle name="Millares 2 17 3" xfId="4367" xr:uid="{00000000-0005-0000-0000-0000140E0000}"/>
    <cellStyle name="Millares 2 17 4" xfId="4436" xr:uid="{00000000-0005-0000-0000-0000150E0000}"/>
    <cellStyle name="Millares 2 18" xfId="458" xr:uid="{00000000-0005-0000-0000-0000160E0000}"/>
    <cellStyle name="Millares 2 18 2" xfId="1490" xr:uid="{00000000-0005-0000-0000-0000170E0000}"/>
    <cellStyle name="Millares 2 18 3" xfId="4368" xr:uid="{00000000-0005-0000-0000-0000180E0000}"/>
    <cellStyle name="Millares 2 18 4" xfId="4435" xr:uid="{00000000-0005-0000-0000-0000190E0000}"/>
    <cellStyle name="Millares 2 19" xfId="459" xr:uid="{00000000-0005-0000-0000-00001A0E0000}"/>
    <cellStyle name="Millares 2 19 2" xfId="1491" xr:uid="{00000000-0005-0000-0000-00001B0E0000}"/>
    <cellStyle name="Millares 2 19 3" xfId="4369" xr:uid="{00000000-0005-0000-0000-00001C0E0000}"/>
    <cellStyle name="Millares 2 19 4" xfId="4733" xr:uid="{00000000-0005-0000-0000-00001D0E0000}"/>
    <cellStyle name="Millares 2 2" xfId="449" xr:uid="{00000000-0005-0000-0000-00001E0E0000}"/>
    <cellStyle name="Millares 2 2 10" xfId="3328" xr:uid="{00000000-0005-0000-0000-00001F0E0000}"/>
    <cellStyle name="Millares 2 2 11" xfId="3229" xr:uid="{00000000-0005-0000-0000-0000200E0000}"/>
    <cellStyle name="Millares 2 2 12" xfId="3431" xr:uid="{00000000-0005-0000-0000-0000210E0000}"/>
    <cellStyle name="Millares 2 2 13" xfId="3709" xr:uid="{00000000-0005-0000-0000-0000220E0000}"/>
    <cellStyle name="Millares 2 2 14" xfId="4370" xr:uid="{00000000-0005-0000-0000-0000230E0000}"/>
    <cellStyle name="Millares 2 2 15" xfId="4732" xr:uid="{00000000-0005-0000-0000-0000240E0000}"/>
    <cellStyle name="Millares 2 2 2" xfId="460" xr:uid="{00000000-0005-0000-0000-0000250E0000}"/>
    <cellStyle name="Millares 2 2 3" xfId="2935" xr:uid="{00000000-0005-0000-0000-0000260E0000}"/>
    <cellStyle name="Millares 2 2 4" xfId="3043" xr:uid="{00000000-0005-0000-0000-0000270E0000}"/>
    <cellStyle name="Millares 2 2 5" xfId="2745" xr:uid="{00000000-0005-0000-0000-0000280E0000}"/>
    <cellStyle name="Millares 2 2 6" xfId="2985" xr:uid="{00000000-0005-0000-0000-0000290E0000}"/>
    <cellStyle name="Millares 2 2 7" xfId="3187" xr:uid="{00000000-0005-0000-0000-00002A0E0000}"/>
    <cellStyle name="Millares 2 2 8" xfId="3332" xr:uid="{00000000-0005-0000-0000-00002B0E0000}"/>
    <cellStyle name="Millares 2 2 9" xfId="3325" xr:uid="{00000000-0005-0000-0000-00002C0E0000}"/>
    <cellStyle name="Millares 2 20" xfId="461" xr:uid="{00000000-0005-0000-0000-00002D0E0000}"/>
    <cellStyle name="Millares 2 20 2" xfId="1492" xr:uid="{00000000-0005-0000-0000-00002E0E0000}"/>
    <cellStyle name="Millares 2 20 3" xfId="4371" xr:uid="{00000000-0005-0000-0000-00002F0E0000}"/>
    <cellStyle name="Millares 2 20 4" xfId="4434" xr:uid="{00000000-0005-0000-0000-0000300E0000}"/>
    <cellStyle name="Millares 2 21" xfId="462" xr:uid="{00000000-0005-0000-0000-0000310E0000}"/>
    <cellStyle name="Millares 2 21 2" xfId="2197" xr:uid="{00000000-0005-0000-0000-0000320E0000}"/>
    <cellStyle name="Millares 2 21 3" xfId="4697" xr:uid="{00000000-0005-0000-0000-0000330E0000}"/>
    <cellStyle name="Millares 2 21 4" xfId="4668" xr:uid="{00000000-0005-0000-0000-0000340E0000}"/>
    <cellStyle name="Millares 2 22" xfId="463" xr:uid="{00000000-0005-0000-0000-0000350E0000}"/>
    <cellStyle name="Millares 2 22 2" xfId="2198" xr:uid="{00000000-0005-0000-0000-0000360E0000}"/>
    <cellStyle name="Millares 2 22 3" xfId="4698" xr:uid="{00000000-0005-0000-0000-0000370E0000}"/>
    <cellStyle name="Millares 2 22 4" xfId="4106" xr:uid="{00000000-0005-0000-0000-0000380E0000}"/>
    <cellStyle name="Millares 2 23" xfId="464" xr:uid="{00000000-0005-0000-0000-0000390E0000}"/>
    <cellStyle name="Millares 2 23 2" xfId="2501" xr:uid="{00000000-0005-0000-0000-00003A0E0000}"/>
    <cellStyle name="Millares 2 23 2 2" xfId="3710" xr:uid="{00000000-0005-0000-0000-00003B0E0000}"/>
    <cellStyle name="Millares 2 23 3" xfId="4855" xr:uid="{00000000-0005-0000-0000-00003C0E0000}"/>
    <cellStyle name="Millares 2 23 4" xfId="5541" xr:uid="{00000000-0005-0000-0000-00003D0E0000}"/>
    <cellStyle name="Millares 2 24" xfId="465" xr:uid="{00000000-0005-0000-0000-00003E0E0000}"/>
    <cellStyle name="Millares 2 24 2" xfId="2709" xr:uid="{00000000-0005-0000-0000-00003F0E0000}"/>
    <cellStyle name="Millares 2 24 2 2" xfId="3711" xr:uid="{00000000-0005-0000-0000-0000400E0000}"/>
    <cellStyle name="Millares 2 24 3" xfId="4948" xr:uid="{00000000-0005-0000-0000-0000410E0000}"/>
    <cellStyle name="Millares 2 24 4" xfId="5573" xr:uid="{00000000-0005-0000-0000-0000420E0000}"/>
    <cellStyle name="Millares 2 25" xfId="466" xr:uid="{00000000-0005-0000-0000-0000430E0000}"/>
    <cellStyle name="Millares 2 25 2" xfId="2828" xr:uid="{00000000-0005-0000-0000-0000440E0000}"/>
    <cellStyle name="Millares 2 25 2 2" xfId="3712" xr:uid="{00000000-0005-0000-0000-0000450E0000}"/>
    <cellStyle name="Millares 2 25 3" xfId="5016" xr:uid="{00000000-0005-0000-0000-0000460E0000}"/>
    <cellStyle name="Millares 2 25 4" xfId="5594" xr:uid="{00000000-0005-0000-0000-0000470E0000}"/>
    <cellStyle name="Millares 2 26" xfId="843" xr:uid="{00000000-0005-0000-0000-0000480E0000}"/>
    <cellStyle name="Millares 2 26 2" xfId="2861" xr:uid="{00000000-0005-0000-0000-0000490E0000}"/>
    <cellStyle name="Millares 2 26 2 2" xfId="3931" xr:uid="{00000000-0005-0000-0000-00004A0E0000}"/>
    <cellStyle name="Millares 2 26 3" xfId="5039" xr:uid="{00000000-0005-0000-0000-00004B0E0000}"/>
    <cellStyle name="Millares 2 26 4" xfId="5607" xr:uid="{00000000-0005-0000-0000-00004C0E0000}"/>
    <cellStyle name="Millares 2 27" xfId="1481" xr:uid="{00000000-0005-0000-0000-00004D0E0000}"/>
    <cellStyle name="Millares 2 27 2" xfId="2879" xr:uid="{00000000-0005-0000-0000-00004E0E0000}"/>
    <cellStyle name="Millares 2 27 3" xfId="5057" xr:uid="{00000000-0005-0000-0000-00004F0E0000}"/>
    <cellStyle name="Millares 2 27 4" xfId="5628" xr:uid="{00000000-0005-0000-0000-0000500E0000}"/>
    <cellStyle name="Millares 2 28" xfId="2894" xr:uid="{00000000-0005-0000-0000-0000510E0000}"/>
    <cellStyle name="Millares 2 29" xfId="3708" xr:uid="{00000000-0005-0000-0000-0000520E0000}"/>
    <cellStyle name="Millares 2 3" xfId="467" xr:uid="{00000000-0005-0000-0000-0000530E0000}"/>
    <cellStyle name="Millares 2 3 2" xfId="1493" xr:uid="{00000000-0005-0000-0000-0000540E0000}"/>
    <cellStyle name="Millares 2 3 3" xfId="4372" xr:uid="{00000000-0005-0000-0000-0000550E0000}"/>
    <cellStyle name="Millares 2 3 4" xfId="4433" xr:uid="{00000000-0005-0000-0000-0000560E0000}"/>
    <cellStyle name="Millares 2 30" xfId="4359" xr:uid="{00000000-0005-0000-0000-0000570E0000}"/>
    <cellStyle name="Millares 2 31" xfId="4440" xr:uid="{00000000-0005-0000-0000-0000580E0000}"/>
    <cellStyle name="Millares 2 4" xfId="468" xr:uid="{00000000-0005-0000-0000-0000590E0000}"/>
    <cellStyle name="Millares 2 4 2" xfId="1494" xr:uid="{00000000-0005-0000-0000-00005A0E0000}"/>
    <cellStyle name="Millares 2 4 3" xfId="4373" xr:uid="{00000000-0005-0000-0000-00005B0E0000}"/>
    <cellStyle name="Millares 2 4 4" xfId="4731" xr:uid="{00000000-0005-0000-0000-00005C0E0000}"/>
    <cellStyle name="Millares 2 5" xfId="469" xr:uid="{00000000-0005-0000-0000-00005D0E0000}"/>
    <cellStyle name="Millares 2 5 2" xfId="1495" xr:uid="{00000000-0005-0000-0000-00005E0E0000}"/>
    <cellStyle name="Millares 2 5 3" xfId="4374" xr:uid="{00000000-0005-0000-0000-00005F0E0000}"/>
    <cellStyle name="Millares 2 5 4" xfId="4730" xr:uid="{00000000-0005-0000-0000-0000600E0000}"/>
    <cellStyle name="Millares 2 6" xfId="470" xr:uid="{00000000-0005-0000-0000-0000610E0000}"/>
    <cellStyle name="Millares 2 6 2" xfId="1496" xr:uid="{00000000-0005-0000-0000-0000620E0000}"/>
    <cellStyle name="Millares 2 6 3" xfId="4375" xr:uid="{00000000-0005-0000-0000-0000630E0000}"/>
    <cellStyle name="Millares 2 6 4" xfId="4729" xr:uid="{00000000-0005-0000-0000-0000640E0000}"/>
    <cellStyle name="Millares 2 7" xfId="471" xr:uid="{00000000-0005-0000-0000-0000650E0000}"/>
    <cellStyle name="Millares 2 7 2" xfId="1497" xr:uid="{00000000-0005-0000-0000-0000660E0000}"/>
    <cellStyle name="Millares 2 7 3" xfId="4376" xr:uid="{00000000-0005-0000-0000-0000670E0000}"/>
    <cellStyle name="Millares 2 7 4" xfId="4431" xr:uid="{00000000-0005-0000-0000-0000680E0000}"/>
    <cellStyle name="Millares 2 8" xfId="472" xr:uid="{00000000-0005-0000-0000-0000690E0000}"/>
    <cellStyle name="Millares 2 8 2" xfId="1498" xr:uid="{00000000-0005-0000-0000-00006A0E0000}"/>
    <cellStyle name="Millares 2 8 3" xfId="4377" xr:uid="{00000000-0005-0000-0000-00006B0E0000}"/>
    <cellStyle name="Millares 2 8 4" xfId="4728" xr:uid="{00000000-0005-0000-0000-00006C0E0000}"/>
    <cellStyle name="Millares 2 9" xfId="473" xr:uid="{00000000-0005-0000-0000-00006D0E0000}"/>
    <cellStyle name="Millares 2 9 2" xfId="1499" xr:uid="{00000000-0005-0000-0000-00006E0E0000}"/>
    <cellStyle name="Millares 2 9 3" xfId="4378" xr:uid="{00000000-0005-0000-0000-00006F0E0000}"/>
    <cellStyle name="Millares 2 9 4" xfId="4430" xr:uid="{00000000-0005-0000-0000-0000700E0000}"/>
    <cellStyle name="Millares 20" xfId="474" xr:uid="{00000000-0005-0000-0000-0000710E0000}"/>
    <cellStyle name="Millares 20 2" xfId="475" xr:uid="{00000000-0005-0000-0000-0000720E0000}"/>
    <cellStyle name="Millares 20 2 2" xfId="3714" xr:uid="{00000000-0005-0000-0000-0000730E0000}"/>
    <cellStyle name="Millares 20 3" xfId="476" xr:uid="{00000000-0005-0000-0000-0000740E0000}"/>
    <cellStyle name="Millares 20 3 2" xfId="3715" xr:uid="{00000000-0005-0000-0000-0000750E0000}"/>
    <cellStyle name="Millares 20 4" xfId="477" xr:uid="{00000000-0005-0000-0000-0000760E0000}"/>
    <cellStyle name="Millares 20 4 2" xfId="3716" xr:uid="{00000000-0005-0000-0000-0000770E0000}"/>
    <cellStyle name="Millares 20 5" xfId="478" xr:uid="{00000000-0005-0000-0000-0000780E0000}"/>
    <cellStyle name="Millares 20 5 2" xfId="3717" xr:uid="{00000000-0005-0000-0000-0000790E0000}"/>
    <cellStyle name="Millares 20 6" xfId="479" xr:uid="{00000000-0005-0000-0000-00007A0E0000}"/>
    <cellStyle name="Millares 20 6 2" xfId="3718" xr:uid="{00000000-0005-0000-0000-00007B0E0000}"/>
    <cellStyle name="Millares 20 7" xfId="480" xr:uid="{00000000-0005-0000-0000-00007C0E0000}"/>
    <cellStyle name="Millares 20 7 2" xfId="3719" xr:uid="{00000000-0005-0000-0000-00007D0E0000}"/>
    <cellStyle name="Millares 20 8" xfId="3713" xr:uid="{00000000-0005-0000-0000-00007E0E0000}"/>
    <cellStyle name="Millares 21" xfId="481" xr:uid="{00000000-0005-0000-0000-00007F0E0000}"/>
    <cellStyle name="Millares 21 2" xfId="482" xr:uid="{00000000-0005-0000-0000-0000800E0000}"/>
    <cellStyle name="Millares 21 2 2" xfId="3721" xr:uid="{00000000-0005-0000-0000-0000810E0000}"/>
    <cellStyle name="Millares 21 3" xfId="483" xr:uid="{00000000-0005-0000-0000-0000820E0000}"/>
    <cellStyle name="Millares 21 3 2" xfId="3722" xr:uid="{00000000-0005-0000-0000-0000830E0000}"/>
    <cellStyle name="Millares 21 4" xfId="484" xr:uid="{00000000-0005-0000-0000-0000840E0000}"/>
    <cellStyle name="Millares 21 4 2" xfId="3723" xr:uid="{00000000-0005-0000-0000-0000850E0000}"/>
    <cellStyle name="Millares 21 5" xfId="485" xr:uid="{00000000-0005-0000-0000-0000860E0000}"/>
    <cellStyle name="Millares 21 5 2" xfId="3724" xr:uid="{00000000-0005-0000-0000-0000870E0000}"/>
    <cellStyle name="Millares 21 6" xfId="486" xr:uid="{00000000-0005-0000-0000-0000880E0000}"/>
    <cellStyle name="Millares 21 6 2" xfId="3725" xr:uid="{00000000-0005-0000-0000-0000890E0000}"/>
    <cellStyle name="Millares 21 7" xfId="487" xr:uid="{00000000-0005-0000-0000-00008A0E0000}"/>
    <cellStyle name="Millares 21 7 2" xfId="3726" xr:uid="{00000000-0005-0000-0000-00008B0E0000}"/>
    <cellStyle name="Millares 21 8" xfId="3720" xr:uid="{00000000-0005-0000-0000-00008C0E0000}"/>
    <cellStyle name="Millares 22" xfId="488" xr:uid="{00000000-0005-0000-0000-00008D0E0000}"/>
    <cellStyle name="Millares 22 2" xfId="489" xr:uid="{00000000-0005-0000-0000-00008E0E0000}"/>
    <cellStyle name="Millares 22 2 2" xfId="3728" xr:uid="{00000000-0005-0000-0000-00008F0E0000}"/>
    <cellStyle name="Millares 22 3" xfId="490" xr:uid="{00000000-0005-0000-0000-0000900E0000}"/>
    <cellStyle name="Millares 22 3 2" xfId="3729" xr:uid="{00000000-0005-0000-0000-0000910E0000}"/>
    <cellStyle name="Millares 22 4" xfId="491" xr:uid="{00000000-0005-0000-0000-0000920E0000}"/>
    <cellStyle name="Millares 22 4 2" xfId="3730" xr:uid="{00000000-0005-0000-0000-0000930E0000}"/>
    <cellStyle name="Millares 22 5" xfId="492" xr:uid="{00000000-0005-0000-0000-0000940E0000}"/>
    <cellStyle name="Millares 22 5 2" xfId="3731" xr:uid="{00000000-0005-0000-0000-0000950E0000}"/>
    <cellStyle name="Millares 22 6" xfId="493" xr:uid="{00000000-0005-0000-0000-0000960E0000}"/>
    <cellStyle name="Millares 22 6 2" xfId="3732" xr:uid="{00000000-0005-0000-0000-0000970E0000}"/>
    <cellStyle name="Millares 22 7" xfId="494" xr:uid="{00000000-0005-0000-0000-0000980E0000}"/>
    <cellStyle name="Millares 22 7 2" xfId="3733" xr:uid="{00000000-0005-0000-0000-0000990E0000}"/>
    <cellStyle name="Millares 22 8" xfId="3727" xr:uid="{00000000-0005-0000-0000-00009A0E0000}"/>
    <cellStyle name="Millares 23" xfId="495" xr:uid="{00000000-0005-0000-0000-00009B0E0000}"/>
    <cellStyle name="Millares 23 2" xfId="496" xr:uid="{00000000-0005-0000-0000-00009C0E0000}"/>
    <cellStyle name="Millares 23 2 2" xfId="3735" xr:uid="{00000000-0005-0000-0000-00009D0E0000}"/>
    <cellStyle name="Millares 23 3" xfId="497" xr:uid="{00000000-0005-0000-0000-00009E0E0000}"/>
    <cellStyle name="Millares 23 3 2" xfId="3736" xr:uid="{00000000-0005-0000-0000-00009F0E0000}"/>
    <cellStyle name="Millares 23 4" xfId="3734" xr:uid="{00000000-0005-0000-0000-0000A00E0000}"/>
    <cellStyle name="Millares 24" xfId="498" xr:uid="{00000000-0005-0000-0000-0000A10E0000}"/>
    <cellStyle name="Millares 24 2" xfId="499" xr:uid="{00000000-0005-0000-0000-0000A20E0000}"/>
    <cellStyle name="Millares 24 2 2" xfId="3738" xr:uid="{00000000-0005-0000-0000-0000A30E0000}"/>
    <cellStyle name="Millares 24 3" xfId="500" xr:uid="{00000000-0005-0000-0000-0000A40E0000}"/>
    <cellStyle name="Millares 24 3 2" xfId="3739" xr:uid="{00000000-0005-0000-0000-0000A50E0000}"/>
    <cellStyle name="Millares 24 4" xfId="3737" xr:uid="{00000000-0005-0000-0000-0000A60E0000}"/>
    <cellStyle name="Millares 25" xfId="501" xr:uid="{00000000-0005-0000-0000-0000A70E0000}"/>
    <cellStyle name="Millares 25 2" xfId="502" xr:uid="{00000000-0005-0000-0000-0000A80E0000}"/>
    <cellStyle name="Millares 25 2 2" xfId="3741" xr:uid="{00000000-0005-0000-0000-0000A90E0000}"/>
    <cellStyle name="Millares 25 3" xfId="503" xr:uid="{00000000-0005-0000-0000-0000AA0E0000}"/>
    <cellStyle name="Millares 25 3 2" xfId="3742" xr:uid="{00000000-0005-0000-0000-0000AB0E0000}"/>
    <cellStyle name="Millares 25 4" xfId="3740" xr:uid="{00000000-0005-0000-0000-0000AC0E0000}"/>
    <cellStyle name="Millares 26" xfId="504" xr:uid="{00000000-0005-0000-0000-0000AD0E0000}"/>
    <cellStyle name="Millares 26 2" xfId="505" xr:uid="{00000000-0005-0000-0000-0000AE0E0000}"/>
    <cellStyle name="Millares 26 2 2" xfId="3744" xr:uid="{00000000-0005-0000-0000-0000AF0E0000}"/>
    <cellStyle name="Millares 26 3" xfId="506" xr:uid="{00000000-0005-0000-0000-0000B00E0000}"/>
    <cellStyle name="Millares 26 3 2" xfId="3745" xr:uid="{00000000-0005-0000-0000-0000B10E0000}"/>
    <cellStyle name="Millares 26 4" xfId="3743" xr:uid="{00000000-0005-0000-0000-0000B20E0000}"/>
    <cellStyle name="Millares 27" xfId="507" xr:uid="{00000000-0005-0000-0000-0000B30E0000}"/>
    <cellStyle name="Millares 27 2" xfId="3746" xr:uid="{00000000-0005-0000-0000-0000B40E0000}"/>
    <cellStyle name="Millares 28" xfId="508" xr:uid="{00000000-0005-0000-0000-0000B50E0000}"/>
    <cellStyle name="Millares 28 2" xfId="3747" xr:uid="{00000000-0005-0000-0000-0000B60E0000}"/>
    <cellStyle name="Millares 29" xfId="509" xr:uid="{00000000-0005-0000-0000-0000B70E0000}"/>
    <cellStyle name="Millares 3" xfId="510" xr:uid="{00000000-0005-0000-0000-0000B80E0000}"/>
    <cellStyle name="Millares 3 10" xfId="511" xr:uid="{00000000-0005-0000-0000-0000B90E0000}"/>
    <cellStyle name="Millares 3 10 2" xfId="3748" xr:uid="{00000000-0005-0000-0000-0000BA0E0000}"/>
    <cellStyle name="Millares 3 11" xfId="512" xr:uid="{00000000-0005-0000-0000-0000BB0E0000}"/>
    <cellStyle name="Millares 3 11 2" xfId="3749" xr:uid="{00000000-0005-0000-0000-0000BC0E0000}"/>
    <cellStyle name="Millares 3 12" xfId="513" xr:uid="{00000000-0005-0000-0000-0000BD0E0000}"/>
    <cellStyle name="Millares 3 12 2" xfId="3750" xr:uid="{00000000-0005-0000-0000-0000BE0E0000}"/>
    <cellStyle name="Millares 3 13" xfId="514" xr:uid="{00000000-0005-0000-0000-0000BF0E0000}"/>
    <cellStyle name="Millares 3 13 2" xfId="3751" xr:uid="{00000000-0005-0000-0000-0000C00E0000}"/>
    <cellStyle name="Millares 3 14" xfId="515" xr:uid="{00000000-0005-0000-0000-0000C10E0000}"/>
    <cellStyle name="Millares 3 14 2" xfId="3752" xr:uid="{00000000-0005-0000-0000-0000C20E0000}"/>
    <cellStyle name="Millares 3 15" xfId="516" xr:uid="{00000000-0005-0000-0000-0000C30E0000}"/>
    <cellStyle name="Millares 3 15 2" xfId="3753" xr:uid="{00000000-0005-0000-0000-0000C40E0000}"/>
    <cellStyle name="Millares 3 16" xfId="517" xr:uid="{00000000-0005-0000-0000-0000C50E0000}"/>
    <cellStyle name="Millares 3 16 2" xfId="3754" xr:uid="{00000000-0005-0000-0000-0000C60E0000}"/>
    <cellStyle name="Millares 3 17" xfId="518" xr:uid="{00000000-0005-0000-0000-0000C70E0000}"/>
    <cellStyle name="Millares 3 17 2" xfId="3755" xr:uid="{00000000-0005-0000-0000-0000C80E0000}"/>
    <cellStyle name="Millares 3 18" xfId="519" xr:uid="{00000000-0005-0000-0000-0000C90E0000}"/>
    <cellStyle name="Millares 3 18 2" xfId="3756" xr:uid="{00000000-0005-0000-0000-0000CA0E0000}"/>
    <cellStyle name="Millares 3 19" xfId="520" xr:uid="{00000000-0005-0000-0000-0000CB0E0000}"/>
    <cellStyle name="Millares 3 19 2" xfId="3757" xr:uid="{00000000-0005-0000-0000-0000CC0E0000}"/>
    <cellStyle name="Millares 3 2" xfId="521" xr:uid="{00000000-0005-0000-0000-0000CD0E0000}"/>
    <cellStyle name="Millares 3 2 2" xfId="2199" xr:uid="{00000000-0005-0000-0000-0000CE0E0000}"/>
    <cellStyle name="Millares 3 2 3" xfId="4701" xr:uid="{00000000-0005-0000-0000-0000CF0E0000}"/>
    <cellStyle name="Millares 3 2 4" xfId="4105" xr:uid="{00000000-0005-0000-0000-0000D00E0000}"/>
    <cellStyle name="Millares 3 20" xfId="522" xr:uid="{00000000-0005-0000-0000-0000D10E0000}"/>
    <cellStyle name="Millares 3 20 2" xfId="3758" xr:uid="{00000000-0005-0000-0000-0000D20E0000}"/>
    <cellStyle name="Millares 3 21" xfId="523" xr:uid="{00000000-0005-0000-0000-0000D30E0000}"/>
    <cellStyle name="Millares 3 21 2" xfId="3759" xr:uid="{00000000-0005-0000-0000-0000D40E0000}"/>
    <cellStyle name="Millares 3 22" xfId="524" xr:uid="{00000000-0005-0000-0000-0000D50E0000}"/>
    <cellStyle name="Millares 3 22 2" xfId="3760" xr:uid="{00000000-0005-0000-0000-0000D60E0000}"/>
    <cellStyle name="Millares 3 23" xfId="525" xr:uid="{00000000-0005-0000-0000-0000D70E0000}"/>
    <cellStyle name="Millares 3 23 2" xfId="3761" xr:uid="{00000000-0005-0000-0000-0000D80E0000}"/>
    <cellStyle name="Millares 3 24" xfId="526" xr:uid="{00000000-0005-0000-0000-0000D90E0000}"/>
    <cellStyle name="Millares 3 24 2" xfId="3762" xr:uid="{00000000-0005-0000-0000-0000DA0E0000}"/>
    <cellStyle name="Millares 3 25" xfId="527" xr:uid="{00000000-0005-0000-0000-0000DB0E0000}"/>
    <cellStyle name="Millares 3 25 2" xfId="3763" xr:uid="{00000000-0005-0000-0000-0000DC0E0000}"/>
    <cellStyle name="Millares 3 3" xfId="528" xr:uid="{00000000-0005-0000-0000-0000DD0E0000}"/>
    <cellStyle name="Millares 3 3 2" xfId="3764" xr:uid="{00000000-0005-0000-0000-0000DE0E0000}"/>
    <cellStyle name="Millares 3 4" xfId="529" xr:uid="{00000000-0005-0000-0000-0000DF0E0000}"/>
    <cellStyle name="Millares 3 4 2" xfId="3765" xr:uid="{00000000-0005-0000-0000-0000E00E0000}"/>
    <cellStyle name="Millares 3 5" xfId="530" xr:uid="{00000000-0005-0000-0000-0000E10E0000}"/>
    <cellStyle name="Millares 3 5 2" xfId="3766" xr:uid="{00000000-0005-0000-0000-0000E20E0000}"/>
    <cellStyle name="Millares 3 6" xfId="531" xr:uid="{00000000-0005-0000-0000-0000E30E0000}"/>
    <cellStyle name="Millares 3 6 2" xfId="3767" xr:uid="{00000000-0005-0000-0000-0000E40E0000}"/>
    <cellStyle name="Millares 3 7" xfId="532" xr:uid="{00000000-0005-0000-0000-0000E50E0000}"/>
    <cellStyle name="Millares 3 7 2" xfId="3768" xr:uid="{00000000-0005-0000-0000-0000E60E0000}"/>
    <cellStyle name="Millares 3 8" xfId="533" xr:uid="{00000000-0005-0000-0000-0000E70E0000}"/>
    <cellStyle name="Millares 3 8 2" xfId="3769" xr:uid="{00000000-0005-0000-0000-0000E80E0000}"/>
    <cellStyle name="Millares 3 9" xfId="534" xr:uid="{00000000-0005-0000-0000-0000E90E0000}"/>
    <cellStyle name="Millares 3 9 2" xfId="3770" xr:uid="{00000000-0005-0000-0000-0000EA0E0000}"/>
    <cellStyle name="Millares 30" xfId="835" xr:uid="{00000000-0005-0000-0000-0000EB0E0000}"/>
    <cellStyle name="Millares 30 2" xfId="3926" xr:uid="{00000000-0005-0000-0000-0000EC0E0000}"/>
    <cellStyle name="Millares 31" xfId="838" xr:uid="{00000000-0005-0000-0000-0000ED0E0000}"/>
    <cellStyle name="Millares 32" xfId="840" xr:uid="{00000000-0005-0000-0000-0000EE0E0000}"/>
    <cellStyle name="Millares 32 2" xfId="3928" xr:uid="{00000000-0005-0000-0000-0000EF0E0000}"/>
    <cellStyle name="Millares 4" xfId="535" xr:uid="{00000000-0005-0000-0000-0000F00E0000}"/>
    <cellStyle name="Millares 4 10" xfId="536" xr:uid="{00000000-0005-0000-0000-0000F10E0000}"/>
    <cellStyle name="Millares 4 10 2" xfId="3772" xr:uid="{00000000-0005-0000-0000-0000F20E0000}"/>
    <cellStyle name="Millares 4 11" xfId="537" xr:uid="{00000000-0005-0000-0000-0000F30E0000}"/>
    <cellStyle name="Millares 4 11 2" xfId="3773" xr:uid="{00000000-0005-0000-0000-0000F40E0000}"/>
    <cellStyle name="Millares 4 12" xfId="538" xr:uid="{00000000-0005-0000-0000-0000F50E0000}"/>
    <cellStyle name="Millares 4 12 2" xfId="3774" xr:uid="{00000000-0005-0000-0000-0000F60E0000}"/>
    <cellStyle name="Millares 4 13" xfId="539" xr:uid="{00000000-0005-0000-0000-0000F70E0000}"/>
    <cellStyle name="Millares 4 13 2" xfId="3775" xr:uid="{00000000-0005-0000-0000-0000F80E0000}"/>
    <cellStyle name="Millares 4 14" xfId="540" xr:uid="{00000000-0005-0000-0000-0000F90E0000}"/>
    <cellStyle name="Millares 4 14 2" xfId="3776" xr:uid="{00000000-0005-0000-0000-0000FA0E0000}"/>
    <cellStyle name="Millares 4 15" xfId="541" xr:uid="{00000000-0005-0000-0000-0000FB0E0000}"/>
    <cellStyle name="Millares 4 15 2" xfId="3777" xr:uid="{00000000-0005-0000-0000-0000FC0E0000}"/>
    <cellStyle name="Millares 4 16" xfId="542" xr:uid="{00000000-0005-0000-0000-0000FD0E0000}"/>
    <cellStyle name="Millares 4 16 2" xfId="3778" xr:uid="{00000000-0005-0000-0000-0000FE0E0000}"/>
    <cellStyle name="Millares 4 17" xfId="543" xr:uid="{00000000-0005-0000-0000-0000FF0E0000}"/>
    <cellStyle name="Millares 4 17 2" xfId="3779" xr:uid="{00000000-0005-0000-0000-0000000F0000}"/>
    <cellStyle name="Millares 4 18" xfId="544" xr:uid="{00000000-0005-0000-0000-0000010F0000}"/>
    <cellStyle name="Millares 4 18 2" xfId="3780" xr:uid="{00000000-0005-0000-0000-0000020F0000}"/>
    <cellStyle name="Millares 4 19" xfId="545" xr:uid="{00000000-0005-0000-0000-0000030F0000}"/>
    <cellStyle name="Millares 4 19 2" xfId="3781" xr:uid="{00000000-0005-0000-0000-0000040F0000}"/>
    <cellStyle name="Millares 4 2" xfId="546" xr:uid="{00000000-0005-0000-0000-0000050F0000}"/>
    <cellStyle name="Millares 4 2 2" xfId="2200" xr:uid="{00000000-0005-0000-0000-0000060F0000}"/>
    <cellStyle name="Millares 4 2 2 2" xfId="3782" xr:uid="{00000000-0005-0000-0000-0000070F0000}"/>
    <cellStyle name="Millares 4 2 3" xfId="4702" xr:uid="{00000000-0005-0000-0000-0000080F0000}"/>
    <cellStyle name="Millares 4 2 4" xfId="4104" xr:uid="{00000000-0005-0000-0000-0000090F0000}"/>
    <cellStyle name="Millares 4 20" xfId="547" xr:uid="{00000000-0005-0000-0000-00000A0F0000}"/>
    <cellStyle name="Millares 4 20 2" xfId="3783" xr:uid="{00000000-0005-0000-0000-00000B0F0000}"/>
    <cellStyle name="Millares 4 21" xfId="548" xr:uid="{00000000-0005-0000-0000-00000C0F0000}"/>
    <cellStyle name="Millares 4 21 2" xfId="3784" xr:uid="{00000000-0005-0000-0000-00000D0F0000}"/>
    <cellStyle name="Millares 4 22" xfId="549" xr:uid="{00000000-0005-0000-0000-00000E0F0000}"/>
    <cellStyle name="Millares 4 22 2" xfId="3785" xr:uid="{00000000-0005-0000-0000-00000F0F0000}"/>
    <cellStyle name="Millares 4 23" xfId="550" xr:uid="{00000000-0005-0000-0000-0000100F0000}"/>
    <cellStyle name="Millares 4 23 2" xfId="3786" xr:uid="{00000000-0005-0000-0000-0000110F0000}"/>
    <cellStyle name="Millares 4 24" xfId="551" xr:uid="{00000000-0005-0000-0000-0000120F0000}"/>
    <cellStyle name="Millares 4 24 2" xfId="3787" xr:uid="{00000000-0005-0000-0000-0000130F0000}"/>
    <cellStyle name="Millares 4 25" xfId="552" xr:uid="{00000000-0005-0000-0000-0000140F0000}"/>
    <cellStyle name="Millares 4 25 2" xfId="3788" xr:uid="{00000000-0005-0000-0000-0000150F0000}"/>
    <cellStyle name="Millares 4 26" xfId="1500" xr:uid="{00000000-0005-0000-0000-0000160F0000}"/>
    <cellStyle name="Millares 4 27" xfId="4379" xr:uid="{00000000-0005-0000-0000-0000170F0000}"/>
    <cellStyle name="Millares 4 28" xfId="4429" xr:uid="{00000000-0005-0000-0000-0000180F0000}"/>
    <cellStyle name="Millares 4 3" xfId="553" xr:uid="{00000000-0005-0000-0000-0000190F0000}"/>
    <cellStyle name="Millares 4 3 2" xfId="3771" xr:uid="{00000000-0005-0000-0000-00001A0F0000}"/>
    <cellStyle name="Millares 4 4" xfId="554" xr:uid="{00000000-0005-0000-0000-00001B0F0000}"/>
    <cellStyle name="Millares 4 4 2" xfId="3789" xr:uid="{00000000-0005-0000-0000-00001C0F0000}"/>
    <cellStyle name="Millares 4 5" xfId="555" xr:uid="{00000000-0005-0000-0000-00001D0F0000}"/>
    <cellStyle name="Millares 4 5 2" xfId="3790" xr:uid="{00000000-0005-0000-0000-00001E0F0000}"/>
    <cellStyle name="Millares 4 6" xfId="556" xr:uid="{00000000-0005-0000-0000-00001F0F0000}"/>
    <cellStyle name="Millares 4 6 2" xfId="3791" xr:uid="{00000000-0005-0000-0000-0000200F0000}"/>
    <cellStyle name="Millares 4 7" xfId="557" xr:uid="{00000000-0005-0000-0000-0000210F0000}"/>
    <cellStyle name="Millares 4 7 2" xfId="3792" xr:uid="{00000000-0005-0000-0000-0000220F0000}"/>
    <cellStyle name="Millares 4 8" xfId="558" xr:uid="{00000000-0005-0000-0000-0000230F0000}"/>
    <cellStyle name="Millares 4 8 2" xfId="3793" xr:uid="{00000000-0005-0000-0000-0000240F0000}"/>
    <cellStyle name="Millares 4 9" xfId="559" xr:uid="{00000000-0005-0000-0000-0000250F0000}"/>
    <cellStyle name="Millares 4 9 2" xfId="3794" xr:uid="{00000000-0005-0000-0000-0000260F0000}"/>
    <cellStyle name="Millares 5" xfId="560" xr:uid="{00000000-0005-0000-0000-0000270F0000}"/>
    <cellStyle name="Millares 5 10" xfId="561" xr:uid="{00000000-0005-0000-0000-0000280F0000}"/>
    <cellStyle name="Millares 5 10 2" xfId="3795" xr:uid="{00000000-0005-0000-0000-0000290F0000}"/>
    <cellStyle name="Millares 5 11" xfId="562" xr:uid="{00000000-0005-0000-0000-00002A0F0000}"/>
    <cellStyle name="Millares 5 11 2" xfId="3796" xr:uid="{00000000-0005-0000-0000-00002B0F0000}"/>
    <cellStyle name="Millares 5 12" xfId="563" xr:uid="{00000000-0005-0000-0000-00002C0F0000}"/>
    <cellStyle name="Millares 5 12 2" xfId="3797" xr:uid="{00000000-0005-0000-0000-00002D0F0000}"/>
    <cellStyle name="Millares 5 13" xfId="564" xr:uid="{00000000-0005-0000-0000-00002E0F0000}"/>
    <cellStyle name="Millares 5 13 2" xfId="3798" xr:uid="{00000000-0005-0000-0000-00002F0F0000}"/>
    <cellStyle name="Millares 5 14" xfId="565" xr:uid="{00000000-0005-0000-0000-0000300F0000}"/>
    <cellStyle name="Millares 5 14 2" xfId="3799" xr:uid="{00000000-0005-0000-0000-0000310F0000}"/>
    <cellStyle name="Millares 5 15" xfId="566" xr:uid="{00000000-0005-0000-0000-0000320F0000}"/>
    <cellStyle name="Millares 5 15 2" xfId="3800" xr:uid="{00000000-0005-0000-0000-0000330F0000}"/>
    <cellStyle name="Millares 5 16" xfId="567" xr:uid="{00000000-0005-0000-0000-0000340F0000}"/>
    <cellStyle name="Millares 5 16 2" xfId="3801" xr:uid="{00000000-0005-0000-0000-0000350F0000}"/>
    <cellStyle name="Millares 5 17" xfId="568" xr:uid="{00000000-0005-0000-0000-0000360F0000}"/>
    <cellStyle name="Millares 5 17 2" xfId="3802" xr:uid="{00000000-0005-0000-0000-0000370F0000}"/>
    <cellStyle name="Millares 5 18" xfId="569" xr:uid="{00000000-0005-0000-0000-0000380F0000}"/>
    <cellStyle name="Millares 5 18 2" xfId="3803" xr:uid="{00000000-0005-0000-0000-0000390F0000}"/>
    <cellStyle name="Millares 5 19" xfId="570" xr:uid="{00000000-0005-0000-0000-00003A0F0000}"/>
    <cellStyle name="Millares 5 19 2" xfId="3804" xr:uid="{00000000-0005-0000-0000-00003B0F0000}"/>
    <cellStyle name="Millares 5 2" xfId="571" xr:uid="{00000000-0005-0000-0000-00003C0F0000}"/>
    <cellStyle name="Millares 5 2 2" xfId="1502" xr:uid="{00000000-0005-0000-0000-00003D0F0000}"/>
    <cellStyle name="Millares 5 2 3" xfId="4381" xr:uid="{00000000-0005-0000-0000-00003E0F0000}"/>
    <cellStyle name="Millares 5 2 4" xfId="4428" xr:uid="{00000000-0005-0000-0000-00003F0F0000}"/>
    <cellStyle name="Millares 5 20" xfId="572" xr:uid="{00000000-0005-0000-0000-0000400F0000}"/>
    <cellStyle name="Millares 5 20 2" xfId="3805" xr:uid="{00000000-0005-0000-0000-0000410F0000}"/>
    <cellStyle name="Millares 5 21" xfId="573" xr:uid="{00000000-0005-0000-0000-0000420F0000}"/>
    <cellStyle name="Millares 5 21 2" xfId="3806" xr:uid="{00000000-0005-0000-0000-0000430F0000}"/>
    <cellStyle name="Millares 5 22" xfId="574" xr:uid="{00000000-0005-0000-0000-0000440F0000}"/>
    <cellStyle name="Millares 5 22 2" xfId="3807" xr:uid="{00000000-0005-0000-0000-0000450F0000}"/>
    <cellStyle name="Millares 5 23" xfId="575" xr:uid="{00000000-0005-0000-0000-0000460F0000}"/>
    <cellStyle name="Millares 5 23 2" xfId="3808" xr:uid="{00000000-0005-0000-0000-0000470F0000}"/>
    <cellStyle name="Millares 5 24" xfId="1501" xr:uid="{00000000-0005-0000-0000-0000480F0000}"/>
    <cellStyle name="Millares 5 25" xfId="4380" xr:uid="{00000000-0005-0000-0000-0000490F0000}"/>
    <cellStyle name="Millares 5 26" xfId="4727" xr:uid="{00000000-0005-0000-0000-00004A0F0000}"/>
    <cellStyle name="Millares 5 3" xfId="576" xr:uid="{00000000-0005-0000-0000-00004B0F0000}"/>
    <cellStyle name="Millares 5 3 2" xfId="1503" xr:uid="{00000000-0005-0000-0000-00004C0F0000}"/>
    <cellStyle name="Millares 5 3 2 2" xfId="3809" xr:uid="{00000000-0005-0000-0000-00004D0F0000}"/>
    <cellStyle name="Millares 5 3 3" xfId="4382" xr:uid="{00000000-0005-0000-0000-00004E0F0000}"/>
    <cellStyle name="Millares 5 3 4" xfId="4426" xr:uid="{00000000-0005-0000-0000-00004F0F0000}"/>
    <cellStyle name="Millares 5 4" xfId="577" xr:uid="{00000000-0005-0000-0000-0000500F0000}"/>
    <cellStyle name="Millares 5 4 2" xfId="3810" xr:uid="{00000000-0005-0000-0000-0000510F0000}"/>
    <cellStyle name="Millares 5 5" xfId="578" xr:uid="{00000000-0005-0000-0000-0000520F0000}"/>
    <cellStyle name="Millares 5 5 2" xfId="3811" xr:uid="{00000000-0005-0000-0000-0000530F0000}"/>
    <cellStyle name="Millares 5 6" xfId="579" xr:uid="{00000000-0005-0000-0000-0000540F0000}"/>
    <cellStyle name="Millares 5 6 2" xfId="3812" xr:uid="{00000000-0005-0000-0000-0000550F0000}"/>
    <cellStyle name="Millares 5 7" xfId="580" xr:uid="{00000000-0005-0000-0000-0000560F0000}"/>
    <cellStyle name="Millares 5 7 2" xfId="3813" xr:uid="{00000000-0005-0000-0000-0000570F0000}"/>
    <cellStyle name="Millares 5 8" xfId="581" xr:uid="{00000000-0005-0000-0000-0000580F0000}"/>
    <cellStyle name="Millares 5 8 2" xfId="3814" xr:uid="{00000000-0005-0000-0000-0000590F0000}"/>
    <cellStyle name="Millares 5 9" xfId="582" xr:uid="{00000000-0005-0000-0000-00005A0F0000}"/>
    <cellStyle name="Millares 5 9 2" xfId="3815" xr:uid="{00000000-0005-0000-0000-00005B0F0000}"/>
    <cellStyle name="Millares 5_Dominicana en cifras economicas consolidado para complet 3-" xfId="1504" xr:uid="{00000000-0005-0000-0000-00005C0F0000}"/>
    <cellStyle name="Millares 6" xfId="583" xr:uid="{00000000-0005-0000-0000-00005D0F0000}"/>
    <cellStyle name="Millares 6 10" xfId="584" xr:uid="{00000000-0005-0000-0000-00005E0F0000}"/>
    <cellStyle name="Millares 6 10 2" xfId="3327" xr:uid="{00000000-0005-0000-0000-00005F0F0000}"/>
    <cellStyle name="Millares 6 10 3" xfId="5432" xr:uid="{00000000-0005-0000-0000-0000600F0000}"/>
    <cellStyle name="Millares 6 10 4" xfId="5986" xr:uid="{00000000-0005-0000-0000-0000610F0000}"/>
    <cellStyle name="Millares 6 11" xfId="585" xr:uid="{00000000-0005-0000-0000-0000620F0000}"/>
    <cellStyle name="Millares 6 11 2" xfId="3148" xr:uid="{00000000-0005-0000-0000-0000630F0000}"/>
    <cellStyle name="Millares 6 11 3" xfId="5292" xr:uid="{00000000-0005-0000-0000-0000640F0000}"/>
    <cellStyle name="Millares 6 11 4" xfId="5855" xr:uid="{00000000-0005-0000-0000-0000650F0000}"/>
    <cellStyle name="Millares 6 12" xfId="586" xr:uid="{00000000-0005-0000-0000-0000660F0000}"/>
    <cellStyle name="Millares 6 12 2" xfId="3432" xr:uid="{00000000-0005-0000-0000-0000670F0000}"/>
    <cellStyle name="Millares 6 12 3" xfId="5522" xr:uid="{00000000-0005-0000-0000-0000680F0000}"/>
    <cellStyle name="Millares 6 12 4" xfId="6072" xr:uid="{00000000-0005-0000-0000-0000690F0000}"/>
    <cellStyle name="Millares 6 13" xfId="587" xr:uid="{00000000-0005-0000-0000-00006A0F0000}"/>
    <cellStyle name="Millares 6 13 2" xfId="3816" xr:uid="{00000000-0005-0000-0000-00006B0F0000}"/>
    <cellStyle name="Millares 6 14" xfId="588" xr:uid="{00000000-0005-0000-0000-00006C0F0000}"/>
    <cellStyle name="Millares 6 14 2" xfId="3817" xr:uid="{00000000-0005-0000-0000-00006D0F0000}"/>
    <cellStyle name="Millares 6 15" xfId="589" xr:uid="{00000000-0005-0000-0000-00006E0F0000}"/>
    <cellStyle name="Millares 6 15 2" xfId="3818" xr:uid="{00000000-0005-0000-0000-00006F0F0000}"/>
    <cellStyle name="Millares 6 16" xfId="590" xr:uid="{00000000-0005-0000-0000-0000700F0000}"/>
    <cellStyle name="Millares 6 16 2" xfId="3819" xr:uid="{00000000-0005-0000-0000-0000710F0000}"/>
    <cellStyle name="Millares 6 17" xfId="591" xr:uid="{00000000-0005-0000-0000-0000720F0000}"/>
    <cellStyle name="Millares 6 17 2" xfId="3820" xr:uid="{00000000-0005-0000-0000-0000730F0000}"/>
    <cellStyle name="Millares 6 18" xfId="592" xr:uid="{00000000-0005-0000-0000-0000740F0000}"/>
    <cellStyle name="Millares 6 18 2" xfId="3821" xr:uid="{00000000-0005-0000-0000-0000750F0000}"/>
    <cellStyle name="Millares 6 19" xfId="593" xr:uid="{00000000-0005-0000-0000-0000760F0000}"/>
    <cellStyle name="Millares 6 19 2" xfId="3822" xr:uid="{00000000-0005-0000-0000-0000770F0000}"/>
    <cellStyle name="Millares 6 2" xfId="594" xr:uid="{00000000-0005-0000-0000-0000780F0000}"/>
    <cellStyle name="Millares 6 2 2" xfId="1934" xr:uid="{00000000-0005-0000-0000-0000790F0000}"/>
    <cellStyle name="Millares 6 2 3" xfId="4656" xr:uid="{00000000-0005-0000-0000-00007A0F0000}"/>
    <cellStyle name="Millares 6 2 4" xfId="4996" xr:uid="{00000000-0005-0000-0000-00007B0F0000}"/>
    <cellStyle name="Millares 6 20" xfId="595" xr:uid="{00000000-0005-0000-0000-00007C0F0000}"/>
    <cellStyle name="Millares 6 20 2" xfId="3823" xr:uid="{00000000-0005-0000-0000-00007D0F0000}"/>
    <cellStyle name="Millares 6 21" xfId="596" xr:uid="{00000000-0005-0000-0000-00007E0F0000}"/>
    <cellStyle name="Millares 6 21 2" xfId="3824" xr:uid="{00000000-0005-0000-0000-00007F0F0000}"/>
    <cellStyle name="Millares 6 22" xfId="597" xr:uid="{00000000-0005-0000-0000-0000800F0000}"/>
    <cellStyle name="Millares 6 22 2" xfId="3825" xr:uid="{00000000-0005-0000-0000-0000810F0000}"/>
    <cellStyle name="Millares 6 23" xfId="598" xr:uid="{00000000-0005-0000-0000-0000820F0000}"/>
    <cellStyle name="Millares 6 23 2" xfId="3826" xr:uid="{00000000-0005-0000-0000-0000830F0000}"/>
    <cellStyle name="Millares 6 24" xfId="1505" xr:uid="{00000000-0005-0000-0000-0000840F0000}"/>
    <cellStyle name="Millares 6 25" xfId="4383" xr:uid="{00000000-0005-0000-0000-0000850F0000}"/>
    <cellStyle name="Millares 6 26" xfId="4726" xr:uid="{00000000-0005-0000-0000-0000860F0000}"/>
    <cellStyle name="Millares 6 3" xfId="599" xr:uid="{00000000-0005-0000-0000-0000870F0000}"/>
    <cellStyle name="Millares 6 3 2" xfId="2937" xr:uid="{00000000-0005-0000-0000-0000880F0000}"/>
    <cellStyle name="Millares 6 3 3" xfId="5111" xr:uid="{00000000-0005-0000-0000-0000890F0000}"/>
    <cellStyle name="Millares 6 3 4" xfId="5685" xr:uid="{00000000-0005-0000-0000-00008A0F0000}"/>
    <cellStyle name="Millares 6 4" xfId="600" xr:uid="{00000000-0005-0000-0000-00008B0F0000}"/>
    <cellStyle name="Millares 6 4 2" xfId="3042" xr:uid="{00000000-0005-0000-0000-00008C0F0000}"/>
    <cellStyle name="Millares 6 4 3" xfId="5198" xr:uid="{00000000-0005-0000-0000-00008D0F0000}"/>
    <cellStyle name="Millares 6 4 4" xfId="5764" xr:uid="{00000000-0005-0000-0000-00008E0F0000}"/>
    <cellStyle name="Millares 6 5" xfId="601" xr:uid="{00000000-0005-0000-0000-00008F0F0000}"/>
    <cellStyle name="Millares 6 5 2" xfId="2943" xr:uid="{00000000-0005-0000-0000-0000900F0000}"/>
    <cellStyle name="Millares 6 5 3" xfId="5115" xr:uid="{00000000-0005-0000-0000-0000910F0000}"/>
    <cellStyle name="Millares 6 5 4" xfId="5688" xr:uid="{00000000-0005-0000-0000-0000920F0000}"/>
    <cellStyle name="Millares 6 6" xfId="602" xr:uid="{00000000-0005-0000-0000-0000930F0000}"/>
    <cellStyle name="Millares 6 6 2" xfId="3038" xr:uid="{00000000-0005-0000-0000-0000940F0000}"/>
    <cellStyle name="Millares 6 6 3" xfId="5196" xr:uid="{00000000-0005-0000-0000-0000950F0000}"/>
    <cellStyle name="Millares 6 6 4" xfId="5762" xr:uid="{00000000-0005-0000-0000-0000960F0000}"/>
    <cellStyle name="Millares 6 7" xfId="603" xr:uid="{00000000-0005-0000-0000-0000970F0000}"/>
    <cellStyle name="Millares 6 7 2" xfId="3188" xr:uid="{00000000-0005-0000-0000-0000980F0000}"/>
    <cellStyle name="Millares 6 7 3" xfId="5322" xr:uid="{00000000-0005-0000-0000-0000990F0000}"/>
    <cellStyle name="Millares 6 7 4" xfId="5884" xr:uid="{00000000-0005-0000-0000-00009A0F0000}"/>
    <cellStyle name="Millares 6 8" xfId="604" xr:uid="{00000000-0005-0000-0000-00009B0F0000}"/>
    <cellStyle name="Millares 6 8 2" xfId="3208" xr:uid="{00000000-0005-0000-0000-00009C0F0000}"/>
    <cellStyle name="Millares 6 8 3" xfId="5333" xr:uid="{00000000-0005-0000-0000-00009D0F0000}"/>
    <cellStyle name="Millares 6 8 4" xfId="5893" xr:uid="{00000000-0005-0000-0000-00009E0F0000}"/>
    <cellStyle name="Millares 6 9" xfId="605" xr:uid="{00000000-0005-0000-0000-00009F0F0000}"/>
    <cellStyle name="Millares 6 9 2" xfId="3200" xr:uid="{00000000-0005-0000-0000-0000A00F0000}"/>
    <cellStyle name="Millares 6 9 3" xfId="5330" xr:uid="{00000000-0005-0000-0000-0000A10F0000}"/>
    <cellStyle name="Millares 6 9 4" xfId="5891" xr:uid="{00000000-0005-0000-0000-0000A20F0000}"/>
    <cellStyle name="Millares 7" xfId="606" xr:uid="{00000000-0005-0000-0000-0000A30F0000}"/>
    <cellStyle name="Millares 7 10" xfId="607" xr:uid="{00000000-0005-0000-0000-0000A40F0000}"/>
    <cellStyle name="Millares 7 10 2" xfId="3373" xr:uid="{00000000-0005-0000-0000-0000A50F0000}"/>
    <cellStyle name="Millares 7 10 2 2" xfId="3828" xr:uid="{00000000-0005-0000-0000-0000A60F0000}"/>
    <cellStyle name="Millares 7 10 3" xfId="5469" xr:uid="{00000000-0005-0000-0000-0000A70F0000}"/>
    <cellStyle name="Millares 7 10 4" xfId="6019" xr:uid="{00000000-0005-0000-0000-0000A80F0000}"/>
    <cellStyle name="Millares 7 11" xfId="608" xr:uid="{00000000-0005-0000-0000-0000A90F0000}"/>
    <cellStyle name="Millares 7 11 2" xfId="3433" xr:uid="{00000000-0005-0000-0000-0000AA0F0000}"/>
    <cellStyle name="Millares 7 11 2 2" xfId="3829" xr:uid="{00000000-0005-0000-0000-0000AB0F0000}"/>
    <cellStyle name="Millares 7 11 3" xfId="5523" xr:uid="{00000000-0005-0000-0000-0000AC0F0000}"/>
    <cellStyle name="Millares 7 11 4" xfId="6073" xr:uid="{00000000-0005-0000-0000-0000AD0F0000}"/>
    <cellStyle name="Millares 7 12" xfId="609" xr:uid="{00000000-0005-0000-0000-0000AE0F0000}"/>
    <cellStyle name="Millares 7 12 2" xfId="3827" xr:uid="{00000000-0005-0000-0000-0000AF0F0000}"/>
    <cellStyle name="Millares 7 13" xfId="610" xr:uid="{00000000-0005-0000-0000-0000B00F0000}"/>
    <cellStyle name="Millares 7 13 2" xfId="3830" xr:uid="{00000000-0005-0000-0000-0000B10F0000}"/>
    <cellStyle name="Millares 7 14" xfId="611" xr:uid="{00000000-0005-0000-0000-0000B20F0000}"/>
    <cellStyle name="Millares 7 14 2" xfId="3831" xr:uid="{00000000-0005-0000-0000-0000B30F0000}"/>
    <cellStyle name="Millares 7 15" xfId="612" xr:uid="{00000000-0005-0000-0000-0000B40F0000}"/>
    <cellStyle name="Millares 7 15 2" xfId="3832" xr:uid="{00000000-0005-0000-0000-0000B50F0000}"/>
    <cellStyle name="Millares 7 16" xfId="613" xr:uid="{00000000-0005-0000-0000-0000B60F0000}"/>
    <cellStyle name="Millares 7 16 2" xfId="3833" xr:uid="{00000000-0005-0000-0000-0000B70F0000}"/>
    <cellStyle name="Millares 7 17" xfId="614" xr:uid="{00000000-0005-0000-0000-0000B80F0000}"/>
    <cellStyle name="Millares 7 17 2" xfId="3834" xr:uid="{00000000-0005-0000-0000-0000B90F0000}"/>
    <cellStyle name="Millares 7 18" xfId="615" xr:uid="{00000000-0005-0000-0000-0000BA0F0000}"/>
    <cellStyle name="Millares 7 18 2" xfId="3835" xr:uid="{00000000-0005-0000-0000-0000BB0F0000}"/>
    <cellStyle name="Millares 7 19" xfId="616" xr:uid="{00000000-0005-0000-0000-0000BC0F0000}"/>
    <cellStyle name="Millares 7 19 2" xfId="3836" xr:uid="{00000000-0005-0000-0000-0000BD0F0000}"/>
    <cellStyle name="Millares 7 2" xfId="617" xr:uid="{00000000-0005-0000-0000-0000BE0F0000}"/>
    <cellStyle name="Millares 7 2 2" xfId="2938" xr:uid="{00000000-0005-0000-0000-0000BF0F0000}"/>
    <cellStyle name="Millares 7 2 2 2" xfId="3837" xr:uid="{00000000-0005-0000-0000-0000C00F0000}"/>
    <cellStyle name="Millares 7 2 3" xfId="5112" xr:uid="{00000000-0005-0000-0000-0000C10F0000}"/>
    <cellStyle name="Millares 7 2 4" xfId="5686" xr:uid="{00000000-0005-0000-0000-0000C20F0000}"/>
    <cellStyle name="Millares 7 20" xfId="618" xr:uid="{00000000-0005-0000-0000-0000C30F0000}"/>
    <cellStyle name="Millares 7 20 2" xfId="3838" xr:uid="{00000000-0005-0000-0000-0000C40F0000}"/>
    <cellStyle name="Millares 7 21" xfId="619" xr:uid="{00000000-0005-0000-0000-0000C50F0000}"/>
    <cellStyle name="Millares 7 21 2" xfId="3839" xr:uid="{00000000-0005-0000-0000-0000C60F0000}"/>
    <cellStyle name="Millares 7 22" xfId="1506" xr:uid="{00000000-0005-0000-0000-0000C70F0000}"/>
    <cellStyle name="Millares 7 23" xfId="4384" xr:uid="{00000000-0005-0000-0000-0000C80F0000}"/>
    <cellStyle name="Millares 7 24" xfId="4425" xr:uid="{00000000-0005-0000-0000-0000C90F0000}"/>
    <cellStyle name="Millares 7 3" xfId="620" xr:uid="{00000000-0005-0000-0000-0000CA0F0000}"/>
    <cellStyle name="Millares 7 3 2" xfId="3041" xr:uid="{00000000-0005-0000-0000-0000CB0F0000}"/>
    <cellStyle name="Millares 7 3 2 2" xfId="3840" xr:uid="{00000000-0005-0000-0000-0000CC0F0000}"/>
    <cellStyle name="Millares 7 3 3" xfId="5197" xr:uid="{00000000-0005-0000-0000-0000CD0F0000}"/>
    <cellStyle name="Millares 7 3 4" xfId="5763" xr:uid="{00000000-0005-0000-0000-0000CE0F0000}"/>
    <cellStyle name="Millares 7 4" xfId="621" xr:uid="{00000000-0005-0000-0000-0000CF0F0000}"/>
    <cellStyle name="Millares 7 4 2" xfId="3006" xr:uid="{00000000-0005-0000-0000-0000D00F0000}"/>
    <cellStyle name="Millares 7 4 2 2" xfId="3841" xr:uid="{00000000-0005-0000-0000-0000D10F0000}"/>
    <cellStyle name="Millares 7 4 3" xfId="5171" xr:uid="{00000000-0005-0000-0000-0000D20F0000}"/>
    <cellStyle name="Millares 7 4 4" xfId="5741" xr:uid="{00000000-0005-0000-0000-0000D30F0000}"/>
    <cellStyle name="Millares 7 5" xfId="622" xr:uid="{00000000-0005-0000-0000-0000D40F0000}"/>
    <cellStyle name="Millares 7 5 2" xfId="2983" xr:uid="{00000000-0005-0000-0000-0000D50F0000}"/>
    <cellStyle name="Millares 7 5 2 2" xfId="3842" xr:uid="{00000000-0005-0000-0000-0000D60F0000}"/>
    <cellStyle name="Millares 7 5 3" xfId="5153" xr:uid="{00000000-0005-0000-0000-0000D70F0000}"/>
    <cellStyle name="Millares 7 5 4" xfId="5724" xr:uid="{00000000-0005-0000-0000-0000D80F0000}"/>
    <cellStyle name="Millares 7 6" xfId="623" xr:uid="{00000000-0005-0000-0000-0000D90F0000}"/>
    <cellStyle name="Millares 7 6 2" xfId="3189" xr:uid="{00000000-0005-0000-0000-0000DA0F0000}"/>
    <cellStyle name="Millares 7 6 2 2" xfId="3843" xr:uid="{00000000-0005-0000-0000-0000DB0F0000}"/>
    <cellStyle name="Millares 7 6 3" xfId="5323" xr:uid="{00000000-0005-0000-0000-0000DC0F0000}"/>
    <cellStyle name="Millares 7 6 4" xfId="5885" xr:uid="{00000000-0005-0000-0000-0000DD0F0000}"/>
    <cellStyle name="Millares 7 7" xfId="624" xr:uid="{00000000-0005-0000-0000-0000DE0F0000}"/>
    <cellStyle name="Millares 7 7 2" xfId="3331" xr:uid="{00000000-0005-0000-0000-0000DF0F0000}"/>
    <cellStyle name="Millares 7 7 2 2" xfId="3844" xr:uid="{00000000-0005-0000-0000-0000E00F0000}"/>
    <cellStyle name="Millares 7 7 3" xfId="5433" xr:uid="{00000000-0005-0000-0000-0000E10F0000}"/>
    <cellStyle name="Millares 7 7 4" xfId="5987" xr:uid="{00000000-0005-0000-0000-0000E20F0000}"/>
    <cellStyle name="Millares 7 8" xfId="625" xr:uid="{00000000-0005-0000-0000-0000E30F0000}"/>
    <cellStyle name="Millares 7 8 2" xfId="3326" xr:uid="{00000000-0005-0000-0000-0000E40F0000}"/>
    <cellStyle name="Millares 7 8 2 2" xfId="3845" xr:uid="{00000000-0005-0000-0000-0000E50F0000}"/>
    <cellStyle name="Millares 7 8 3" xfId="5431" xr:uid="{00000000-0005-0000-0000-0000E60F0000}"/>
    <cellStyle name="Millares 7 8 4" xfId="5985" xr:uid="{00000000-0005-0000-0000-0000E70F0000}"/>
    <cellStyle name="Millares 7 9" xfId="626" xr:uid="{00000000-0005-0000-0000-0000E80F0000}"/>
    <cellStyle name="Millares 7 9 2" xfId="3355" xr:uid="{00000000-0005-0000-0000-0000E90F0000}"/>
    <cellStyle name="Millares 7 9 2 2" xfId="3846" xr:uid="{00000000-0005-0000-0000-0000EA0F0000}"/>
    <cellStyle name="Millares 7 9 3" xfId="5454" xr:uid="{00000000-0005-0000-0000-0000EB0F0000}"/>
    <cellStyle name="Millares 7 9 4" xfId="6006" xr:uid="{00000000-0005-0000-0000-0000EC0F0000}"/>
    <cellStyle name="Millares 8" xfId="627" xr:uid="{00000000-0005-0000-0000-0000ED0F0000}"/>
    <cellStyle name="Millares 8 10" xfId="628" xr:uid="{00000000-0005-0000-0000-0000EE0F0000}"/>
    <cellStyle name="Millares 8 10 2" xfId="3848" xr:uid="{00000000-0005-0000-0000-0000EF0F0000}"/>
    <cellStyle name="Millares 8 11" xfId="629" xr:uid="{00000000-0005-0000-0000-0000F00F0000}"/>
    <cellStyle name="Millares 8 11 2" xfId="3849" xr:uid="{00000000-0005-0000-0000-0000F10F0000}"/>
    <cellStyle name="Millares 8 12" xfId="630" xr:uid="{00000000-0005-0000-0000-0000F20F0000}"/>
    <cellStyle name="Millares 8 12 2" xfId="3850" xr:uid="{00000000-0005-0000-0000-0000F30F0000}"/>
    <cellStyle name="Millares 8 13" xfId="631" xr:uid="{00000000-0005-0000-0000-0000F40F0000}"/>
    <cellStyle name="Millares 8 13 2" xfId="3851" xr:uid="{00000000-0005-0000-0000-0000F50F0000}"/>
    <cellStyle name="Millares 8 14" xfId="632" xr:uid="{00000000-0005-0000-0000-0000F60F0000}"/>
    <cellStyle name="Millares 8 14 2" xfId="3852" xr:uid="{00000000-0005-0000-0000-0000F70F0000}"/>
    <cellStyle name="Millares 8 15" xfId="633" xr:uid="{00000000-0005-0000-0000-0000F80F0000}"/>
    <cellStyle name="Millares 8 15 2" xfId="3853" xr:uid="{00000000-0005-0000-0000-0000F90F0000}"/>
    <cellStyle name="Millares 8 16" xfId="634" xr:uid="{00000000-0005-0000-0000-0000FA0F0000}"/>
    <cellStyle name="Millares 8 16 2" xfId="3854" xr:uid="{00000000-0005-0000-0000-0000FB0F0000}"/>
    <cellStyle name="Millares 8 17" xfId="635" xr:uid="{00000000-0005-0000-0000-0000FC0F0000}"/>
    <cellStyle name="Millares 8 17 2" xfId="3855" xr:uid="{00000000-0005-0000-0000-0000FD0F0000}"/>
    <cellStyle name="Millares 8 18" xfId="636" xr:uid="{00000000-0005-0000-0000-0000FE0F0000}"/>
    <cellStyle name="Millares 8 18 2" xfId="3856" xr:uid="{00000000-0005-0000-0000-0000FF0F0000}"/>
    <cellStyle name="Millares 8 19" xfId="637" xr:uid="{00000000-0005-0000-0000-000000100000}"/>
    <cellStyle name="Millares 8 19 2" xfId="3857" xr:uid="{00000000-0005-0000-0000-000001100000}"/>
    <cellStyle name="Millares 8 2" xfId="638" xr:uid="{00000000-0005-0000-0000-000002100000}"/>
    <cellStyle name="Millares 8 2 2" xfId="3847" xr:uid="{00000000-0005-0000-0000-000003100000}"/>
    <cellStyle name="Millares 8 20" xfId="639" xr:uid="{00000000-0005-0000-0000-000004100000}"/>
    <cellStyle name="Millares 8 20 2" xfId="3858" xr:uid="{00000000-0005-0000-0000-000005100000}"/>
    <cellStyle name="Millares 8 21" xfId="640" xr:uid="{00000000-0005-0000-0000-000006100000}"/>
    <cellStyle name="Millares 8 21 2" xfId="3859" xr:uid="{00000000-0005-0000-0000-000007100000}"/>
    <cellStyle name="Millares 8 22" xfId="960" xr:uid="{00000000-0005-0000-0000-000008100000}"/>
    <cellStyle name="Millares 8 23" xfId="1507" xr:uid="{00000000-0005-0000-0000-000009100000}"/>
    <cellStyle name="Millares 8 24" xfId="4385" xr:uid="{00000000-0005-0000-0000-00000A100000}"/>
    <cellStyle name="Millares 8 25" xfId="4424" xr:uid="{00000000-0005-0000-0000-00000B100000}"/>
    <cellStyle name="Millares 8 3" xfId="641" xr:uid="{00000000-0005-0000-0000-00000C100000}"/>
    <cellStyle name="Millares 8 3 2" xfId="3860" xr:uid="{00000000-0005-0000-0000-00000D100000}"/>
    <cellStyle name="Millares 8 4" xfId="642" xr:uid="{00000000-0005-0000-0000-00000E100000}"/>
    <cellStyle name="Millares 8 4 2" xfId="3861" xr:uid="{00000000-0005-0000-0000-00000F100000}"/>
    <cellStyle name="Millares 8 5" xfId="643" xr:uid="{00000000-0005-0000-0000-000010100000}"/>
    <cellStyle name="Millares 8 5 2" xfId="3862" xr:uid="{00000000-0005-0000-0000-000011100000}"/>
    <cellStyle name="Millares 8 6" xfId="644" xr:uid="{00000000-0005-0000-0000-000012100000}"/>
    <cellStyle name="Millares 8 6 2" xfId="3863" xr:uid="{00000000-0005-0000-0000-000013100000}"/>
    <cellStyle name="Millares 8 7" xfId="645" xr:uid="{00000000-0005-0000-0000-000014100000}"/>
    <cellStyle name="Millares 8 7 2" xfId="3864" xr:uid="{00000000-0005-0000-0000-000015100000}"/>
    <cellStyle name="Millares 8 8" xfId="646" xr:uid="{00000000-0005-0000-0000-000016100000}"/>
    <cellStyle name="Millares 8 8 2" xfId="3865" xr:uid="{00000000-0005-0000-0000-000017100000}"/>
    <cellStyle name="Millares 8 9" xfId="647" xr:uid="{00000000-0005-0000-0000-000018100000}"/>
    <cellStyle name="Millares 8 9 2" xfId="3866" xr:uid="{00000000-0005-0000-0000-000019100000}"/>
    <cellStyle name="Millares 9" xfId="648" xr:uid="{00000000-0005-0000-0000-00001A100000}"/>
    <cellStyle name="Millares 9 10" xfId="649" xr:uid="{00000000-0005-0000-0000-00001B100000}"/>
    <cellStyle name="Millares 9 10 2" xfId="3149" xr:uid="{00000000-0005-0000-0000-00001C100000}"/>
    <cellStyle name="Millares 9 10 3" xfId="5293" xr:uid="{00000000-0005-0000-0000-00001D100000}"/>
    <cellStyle name="Millares 9 10 4" xfId="5856" xr:uid="{00000000-0005-0000-0000-00001E100000}"/>
    <cellStyle name="Millares 9 11" xfId="650" xr:uid="{00000000-0005-0000-0000-00001F100000}"/>
    <cellStyle name="Millares 9 11 2" xfId="3434" xr:uid="{00000000-0005-0000-0000-000020100000}"/>
    <cellStyle name="Millares 9 11 3" xfId="5524" xr:uid="{00000000-0005-0000-0000-000021100000}"/>
    <cellStyle name="Millares 9 11 4" xfId="6074" xr:uid="{00000000-0005-0000-0000-000022100000}"/>
    <cellStyle name="Millares 9 12" xfId="651" xr:uid="{00000000-0005-0000-0000-000023100000}"/>
    <cellStyle name="Millares 9 12 2" xfId="3867" xr:uid="{00000000-0005-0000-0000-000024100000}"/>
    <cellStyle name="Millares 9 13" xfId="652" xr:uid="{00000000-0005-0000-0000-000025100000}"/>
    <cellStyle name="Millares 9 13 2" xfId="3868" xr:uid="{00000000-0005-0000-0000-000026100000}"/>
    <cellStyle name="Millares 9 14" xfId="653" xr:uid="{00000000-0005-0000-0000-000027100000}"/>
    <cellStyle name="Millares 9 14 2" xfId="3869" xr:uid="{00000000-0005-0000-0000-000028100000}"/>
    <cellStyle name="Millares 9 15" xfId="654" xr:uid="{00000000-0005-0000-0000-000029100000}"/>
    <cellStyle name="Millares 9 15 2" xfId="3870" xr:uid="{00000000-0005-0000-0000-00002A100000}"/>
    <cellStyle name="Millares 9 16" xfId="655" xr:uid="{00000000-0005-0000-0000-00002B100000}"/>
    <cellStyle name="Millares 9 16 2" xfId="3871" xr:uid="{00000000-0005-0000-0000-00002C100000}"/>
    <cellStyle name="Millares 9 17" xfId="656" xr:uid="{00000000-0005-0000-0000-00002D100000}"/>
    <cellStyle name="Millares 9 17 2" xfId="3872" xr:uid="{00000000-0005-0000-0000-00002E100000}"/>
    <cellStyle name="Millares 9 18" xfId="657" xr:uid="{00000000-0005-0000-0000-00002F100000}"/>
    <cellStyle name="Millares 9 18 2" xfId="3873" xr:uid="{00000000-0005-0000-0000-000030100000}"/>
    <cellStyle name="Millares 9 19" xfId="658" xr:uid="{00000000-0005-0000-0000-000031100000}"/>
    <cellStyle name="Millares 9 19 2" xfId="3874" xr:uid="{00000000-0005-0000-0000-000032100000}"/>
    <cellStyle name="Millares 9 2" xfId="659" xr:uid="{00000000-0005-0000-0000-000033100000}"/>
    <cellStyle name="Millares 9 2 2" xfId="2939" xr:uid="{00000000-0005-0000-0000-000034100000}"/>
    <cellStyle name="Millares 9 2 3" xfId="5113" xr:uid="{00000000-0005-0000-0000-000035100000}"/>
    <cellStyle name="Millares 9 2 4" xfId="5687" xr:uid="{00000000-0005-0000-0000-000036100000}"/>
    <cellStyle name="Millares 9 20" xfId="1508" xr:uid="{00000000-0005-0000-0000-000037100000}"/>
    <cellStyle name="Millares 9 21" xfId="4386" xr:uid="{00000000-0005-0000-0000-000038100000}"/>
    <cellStyle name="Millares 9 22" xfId="4725" xr:uid="{00000000-0005-0000-0000-000039100000}"/>
    <cellStyle name="Millares 9 3" xfId="660" xr:uid="{00000000-0005-0000-0000-00003A100000}"/>
    <cellStyle name="Millares 9 3 2" xfId="2945" xr:uid="{00000000-0005-0000-0000-00003B100000}"/>
    <cellStyle name="Millares 9 3 3" xfId="5117" xr:uid="{00000000-0005-0000-0000-00003C100000}"/>
    <cellStyle name="Millares 9 3 4" xfId="5690" xr:uid="{00000000-0005-0000-0000-00003D100000}"/>
    <cellStyle name="Millares 9 4" xfId="661" xr:uid="{00000000-0005-0000-0000-00003E100000}"/>
    <cellStyle name="Millares 9 4 2" xfId="2944" xr:uid="{00000000-0005-0000-0000-00003F100000}"/>
    <cellStyle name="Millares 9 4 3" xfId="5116" xr:uid="{00000000-0005-0000-0000-000040100000}"/>
    <cellStyle name="Millares 9 4 4" xfId="5689" xr:uid="{00000000-0005-0000-0000-000041100000}"/>
    <cellStyle name="Millares 9 5" xfId="662" xr:uid="{00000000-0005-0000-0000-000042100000}"/>
    <cellStyle name="Millares 9 5 2" xfId="2873" xr:uid="{00000000-0005-0000-0000-000043100000}"/>
    <cellStyle name="Millares 9 5 3" xfId="5054" xr:uid="{00000000-0005-0000-0000-000044100000}"/>
    <cellStyle name="Millares 9 5 4" xfId="5624" xr:uid="{00000000-0005-0000-0000-000045100000}"/>
    <cellStyle name="Millares 9 6" xfId="663" xr:uid="{00000000-0005-0000-0000-000046100000}"/>
    <cellStyle name="Millares 9 6 2" xfId="3190" xr:uid="{00000000-0005-0000-0000-000047100000}"/>
    <cellStyle name="Millares 9 6 3" xfId="5324" xr:uid="{00000000-0005-0000-0000-000048100000}"/>
    <cellStyle name="Millares 9 6 4" xfId="5886" xr:uid="{00000000-0005-0000-0000-000049100000}"/>
    <cellStyle name="Millares 9 7" xfId="664" xr:uid="{00000000-0005-0000-0000-00004A100000}"/>
    <cellStyle name="Millares 9 7 2" xfId="3207" xr:uid="{00000000-0005-0000-0000-00004B100000}"/>
    <cellStyle name="Millares 9 7 3" xfId="5332" xr:uid="{00000000-0005-0000-0000-00004C100000}"/>
    <cellStyle name="Millares 9 7 4" xfId="5892" xr:uid="{00000000-0005-0000-0000-00004D100000}"/>
    <cellStyle name="Millares 9 8" xfId="665" xr:uid="{00000000-0005-0000-0000-00004E100000}"/>
    <cellStyle name="Millares 9 8 2" xfId="3291" xr:uid="{00000000-0005-0000-0000-00004F100000}"/>
    <cellStyle name="Millares 9 8 3" xfId="5400" xr:uid="{00000000-0005-0000-0000-000050100000}"/>
    <cellStyle name="Millares 9 8 4" xfId="5954" xr:uid="{00000000-0005-0000-0000-000051100000}"/>
    <cellStyle name="Millares 9 9" xfId="666" xr:uid="{00000000-0005-0000-0000-000052100000}"/>
    <cellStyle name="Millares 9 9 2" xfId="3094" xr:uid="{00000000-0005-0000-0000-000053100000}"/>
    <cellStyle name="Millares 9 9 3" xfId="5241" xr:uid="{00000000-0005-0000-0000-000054100000}"/>
    <cellStyle name="Millares 9 9 4" xfId="5805" xr:uid="{00000000-0005-0000-0000-000055100000}"/>
    <cellStyle name="Milliers [0]_Encours - Apr rééch" xfId="667" xr:uid="{00000000-0005-0000-0000-000056100000}"/>
    <cellStyle name="Milliers_Encours - Apr rééch" xfId="668" xr:uid="{00000000-0005-0000-0000-000057100000}"/>
    <cellStyle name="Moeda [0]_A" xfId="2637" xr:uid="{00000000-0005-0000-0000-000058100000}"/>
    <cellStyle name="Moeda_A" xfId="2638" xr:uid="{00000000-0005-0000-0000-000059100000}"/>
    <cellStyle name="Moeda0" xfId="2639" xr:uid="{00000000-0005-0000-0000-00005A100000}"/>
    <cellStyle name="Moneda 2" xfId="669" xr:uid="{00000000-0005-0000-0000-00005B100000}"/>
    <cellStyle name="Moneda 2 2" xfId="1509" xr:uid="{00000000-0005-0000-0000-00005C100000}"/>
    <cellStyle name="Moneda 2 3" xfId="4387" xr:uid="{00000000-0005-0000-0000-00005D100000}"/>
    <cellStyle name="Moneda 2 4" xfId="4724" xr:uid="{00000000-0005-0000-0000-00005E100000}"/>
    <cellStyle name="Monétaire [0]_Encours - Apr rééch" xfId="670" xr:uid="{00000000-0005-0000-0000-00005F100000}"/>
    <cellStyle name="Monétaire_Encours - Apr rééch" xfId="671" xr:uid="{00000000-0005-0000-0000-000060100000}"/>
    <cellStyle name="Monetario" xfId="2642" xr:uid="{00000000-0005-0000-0000-000061100000}"/>
    <cellStyle name="Monetario0" xfId="2643" xr:uid="{00000000-0005-0000-0000-000062100000}"/>
    <cellStyle name="Neutral 2" xfId="672" xr:uid="{00000000-0005-0000-0000-000063100000}"/>
    <cellStyle name="Neutral 2 2" xfId="936" xr:uid="{00000000-0005-0000-0000-000064100000}"/>
    <cellStyle name="Neutral 2 2 2" xfId="1511" xr:uid="{00000000-0005-0000-0000-000065100000}"/>
    <cellStyle name="Neutral 2 2 2 2" xfId="4026" xr:uid="{00000000-0005-0000-0000-000066100000}"/>
    <cellStyle name="Neutral 2 3" xfId="4389" xr:uid="{00000000-0005-0000-0000-000067100000}"/>
    <cellStyle name="Neutral 2 4" xfId="4723" xr:uid="{00000000-0005-0000-0000-000068100000}"/>
    <cellStyle name="Neutral 3" xfId="937" xr:uid="{00000000-0005-0000-0000-000069100000}"/>
    <cellStyle name="Neutral 3 2" xfId="1512" xr:uid="{00000000-0005-0000-0000-00006A100000}"/>
    <cellStyle name="Neutral 3 2 2" xfId="4027" xr:uid="{00000000-0005-0000-0000-00006B100000}"/>
    <cellStyle name="Neutral 3 3" xfId="4390" xr:uid="{00000000-0005-0000-0000-00006C100000}"/>
    <cellStyle name="Neutral 3 4" xfId="4722" xr:uid="{00000000-0005-0000-0000-00006D100000}"/>
    <cellStyle name="Neutral 4" xfId="938" xr:uid="{00000000-0005-0000-0000-00006E100000}"/>
    <cellStyle name="Neutral 4 2" xfId="1513" xr:uid="{00000000-0005-0000-0000-00006F100000}"/>
    <cellStyle name="Neutral 4 2 2" xfId="4028" xr:uid="{00000000-0005-0000-0000-000070100000}"/>
    <cellStyle name="Neutral 4 3" xfId="4391" xr:uid="{00000000-0005-0000-0000-000071100000}"/>
    <cellStyle name="Neutral 4 4" xfId="4422" xr:uid="{00000000-0005-0000-0000-000072100000}"/>
    <cellStyle name="Neutral 5" xfId="1510" xr:uid="{00000000-0005-0000-0000-000073100000}"/>
    <cellStyle name="Neutral 5 2" xfId="3875" xr:uid="{00000000-0005-0000-0000-000074100000}"/>
    <cellStyle name="Neutral 6" xfId="4388" xr:uid="{00000000-0005-0000-0000-000075100000}"/>
    <cellStyle name="Neutral 7" xfId="4423" xr:uid="{00000000-0005-0000-0000-000076100000}"/>
    <cellStyle name="Neutrale" xfId="673" xr:uid="{00000000-0005-0000-0000-000077100000}"/>
    <cellStyle name="Neutrale 2" xfId="1514" xr:uid="{00000000-0005-0000-0000-000078100000}"/>
    <cellStyle name="Neutrale 2 2" xfId="3876" xr:uid="{00000000-0005-0000-0000-000079100000}"/>
    <cellStyle name="Neutrale 3" xfId="4392" xr:uid="{00000000-0005-0000-0000-00007A100000}"/>
    <cellStyle name="Neutrale 4" xfId="4421" xr:uid="{00000000-0005-0000-0000-00007B100000}"/>
    <cellStyle name="no dec" xfId="674" xr:uid="{00000000-0005-0000-0000-00007C100000}"/>
    <cellStyle name="no dec 2" xfId="1515" xr:uid="{00000000-0005-0000-0000-00007D100000}"/>
    <cellStyle name="no dec 2 2" xfId="3877" xr:uid="{00000000-0005-0000-0000-00007E100000}"/>
    <cellStyle name="no dec 3" xfId="4393" xr:uid="{00000000-0005-0000-0000-00007F100000}"/>
    <cellStyle name="no dec 4" xfId="4721" xr:uid="{00000000-0005-0000-0000-000080100000}"/>
    <cellStyle name="Normal" xfId="0" builtinId="0"/>
    <cellStyle name="Normal - Modelo1" xfId="2644" xr:uid="{00000000-0005-0000-0000-000082100000}"/>
    <cellStyle name="Normal - Style1" xfId="675" xr:uid="{00000000-0005-0000-0000-000083100000}"/>
    <cellStyle name="Normal - Style1 10" xfId="4720" xr:uid="{00000000-0005-0000-0000-000084100000}"/>
    <cellStyle name="Normal - Style1 2" xfId="1516" xr:uid="{00000000-0005-0000-0000-000085100000}"/>
    <cellStyle name="Normal - Style1 2 2" xfId="2504" xr:uid="{00000000-0005-0000-0000-000086100000}"/>
    <cellStyle name="Normal - Style1 2 3" xfId="4857" xr:uid="{00000000-0005-0000-0000-000087100000}"/>
    <cellStyle name="Normal - Style1 2 4" xfId="5542" xr:uid="{00000000-0005-0000-0000-000088100000}"/>
    <cellStyle name="Normal - Style1 3" xfId="2645" xr:uid="{00000000-0005-0000-0000-000089100000}"/>
    <cellStyle name="Normal - Style1 4" xfId="2771" xr:uid="{00000000-0005-0000-0000-00008A100000}"/>
    <cellStyle name="Normal - Style1 5" xfId="2561" xr:uid="{00000000-0005-0000-0000-00008B100000}"/>
    <cellStyle name="Normal - Style1 6" xfId="2801" xr:uid="{00000000-0005-0000-0000-00008C100000}"/>
    <cellStyle name="Normal - Style1 7" xfId="2840" xr:uid="{00000000-0005-0000-0000-00008D100000}"/>
    <cellStyle name="Normal - Style1 8" xfId="3878" xr:uid="{00000000-0005-0000-0000-00008E100000}"/>
    <cellStyle name="Normal - Style1 9" xfId="4394" xr:uid="{00000000-0005-0000-0000-00008F100000}"/>
    <cellStyle name="Normal 10" xfId="676" xr:uid="{00000000-0005-0000-0000-000090100000}"/>
    <cellStyle name="Normal 10 10" xfId="1518" xr:uid="{00000000-0005-0000-0000-000091100000}"/>
    <cellStyle name="Normal 10 10 2" xfId="1519" xr:uid="{00000000-0005-0000-0000-000092100000}"/>
    <cellStyle name="Normal 10 10 2 2" xfId="2201" xr:uid="{00000000-0005-0000-0000-000093100000}"/>
    <cellStyle name="Normal 10 10 3" xfId="2202" xr:uid="{00000000-0005-0000-0000-000094100000}"/>
    <cellStyle name="Normal 10 11" xfId="1520" xr:uid="{00000000-0005-0000-0000-000095100000}"/>
    <cellStyle name="Normal 10 11 2" xfId="2203" xr:uid="{00000000-0005-0000-0000-000096100000}"/>
    <cellStyle name="Normal 10 12" xfId="1521" xr:uid="{00000000-0005-0000-0000-000097100000}"/>
    <cellStyle name="Normal 10 12 2" xfId="2204" xr:uid="{00000000-0005-0000-0000-000098100000}"/>
    <cellStyle name="Normal 10 13" xfId="1522" xr:uid="{00000000-0005-0000-0000-000099100000}"/>
    <cellStyle name="Normal 10 13 2" xfId="2205" xr:uid="{00000000-0005-0000-0000-00009A100000}"/>
    <cellStyle name="Normal 10 14" xfId="1523" xr:uid="{00000000-0005-0000-0000-00009B100000}"/>
    <cellStyle name="Normal 10 14 2" xfId="2206" xr:uid="{00000000-0005-0000-0000-00009C100000}"/>
    <cellStyle name="Normal 10 15" xfId="2207" xr:uid="{00000000-0005-0000-0000-00009D100000}"/>
    <cellStyle name="Normal 10 16" xfId="2646" xr:uid="{00000000-0005-0000-0000-00009E100000}"/>
    <cellStyle name="Normal 10 17" xfId="2772" xr:uid="{00000000-0005-0000-0000-00009F100000}"/>
    <cellStyle name="Normal 10 18" xfId="2562" xr:uid="{00000000-0005-0000-0000-0000A0100000}"/>
    <cellStyle name="Normal 10 19" xfId="2802" xr:uid="{00000000-0005-0000-0000-0000A1100000}"/>
    <cellStyle name="Normal 10 2" xfId="677" xr:uid="{00000000-0005-0000-0000-0000A2100000}"/>
    <cellStyle name="Normal 10 2 2" xfId="678" xr:uid="{00000000-0005-0000-0000-0000A3100000}"/>
    <cellStyle name="Normal 10 2 2 10" xfId="3093" xr:uid="{00000000-0005-0000-0000-0000A4100000}"/>
    <cellStyle name="Normal 10 2 2 11" xfId="3203" xr:uid="{00000000-0005-0000-0000-0000A5100000}"/>
    <cellStyle name="Normal 10 2 2 12" xfId="3435" xr:uid="{00000000-0005-0000-0000-0000A6100000}"/>
    <cellStyle name="Normal 10 2 2 13" xfId="3879" xr:uid="{00000000-0005-0000-0000-0000A7100000}"/>
    <cellStyle name="Normal 10 2 2 14" xfId="4399" xr:uid="{00000000-0005-0000-0000-0000A8100000}"/>
    <cellStyle name="Normal 10 2 2 15" xfId="4718" xr:uid="{00000000-0005-0000-0000-0000A9100000}"/>
    <cellStyle name="Normal 10 2 2 2" xfId="1525" xr:uid="{00000000-0005-0000-0000-0000AA100000}"/>
    <cellStyle name="Normal 10 2 2 3" xfId="2941" xr:uid="{00000000-0005-0000-0000-0000AB100000}"/>
    <cellStyle name="Normal 10 2 2 4" xfId="3040" xr:uid="{00000000-0005-0000-0000-0000AC100000}"/>
    <cellStyle name="Normal 10 2 2 5" xfId="2826" xr:uid="{00000000-0005-0000-0000-0000AD100000}"/>
    <cellStyle name="Normal 10 2 2 6" xfId="2982" xr:uid="{00000000-0005-0000-0000-0000AE100000}"/>
    <cellStyle name="Normal 10 2 2 7" xfId="3196" xr:uid="{00000000-0005-0000-0000-0000AF100000}"/>
    <cellStyle name="Normal 10 2 2 8" xfId="3204" xr:uid="{00000000-0005-0000-0000-0000B0100000}"/>
    <cellStyle name="Normal 10 2 2 9" xfId="3201" xr:uid="{00000000-0005-0000-0000-0000B1100000}"/>
    <cellStyle name="Normal 10 2 3" xfId="834" xr:uid="{00000000-0005-0000-0000-0000B2100000}"/>
    <cellStyle name="Normal 10 2 3 10" xfId="3171" xr:uid="{00000000-0005-0000-0000-0000B3100000}"/>
    <cellStyle name="Normal 10 2 3 11" xfId="3436" xr:uid="{00000000-0005-0000-0000-0000B4100000}"/>
    <cellStyle name="Normal 10 2 3 12" xfId="3925" xr:uid="{00000000-0005-0000-0000-0000B5100000}"/>
    <cellStyle name="Normal 10 2 3 13" xfId="4400" xr:uid="{00000000-0005-0000-0000-0000B6100000}"/>
    <cellStyle name="Normal 10 2 3 14" xfId="4418" xr:uid="{00000000-0005-0000-0000-0000B7100000}"/>
    <cellStyle name="Normal 10 2 3 2" xfId="1526" xr:uid="{00000000-0005-0000-0000-0000B8100000}"/>
    <cellStyle name="Normal 10 2 3 3" xfId="3039" xr:uid="{00000000-0005-0000-0000-0000B9100000}"/>
    <cellStyle name="Normal 10 2 3 4" xfId="3037" xr:uid="{00000000-0005-0000-0000-0000BA100000}"/>
    <cellStyle name="Normal 10 2 3 5" xfId="2878" xr:uid="{00000000-0005-0000-0000-0000BB100000}"/>
    <cellStyle name="Normal 10 2 3 6" xfId="3197" xr:uid="{00000000-0005-0000-0000-0000BC100000}"/>
    <cellStyle name="Normal 10 2 3 7" xfId="3329" xr:uid="{00000000-0005-0000-0000-0000BD100000}"/>
    <cellStyle name="Normal 10 2 3 8" xfId="3202" xr:uid="{00000000-0005-0000-0000-0000BE100000}"/>
    <cellStyle name="Normal 10 2 3 9" xfId="3273" xr:uid="{00000000-0005-0000-0000-0000BF100000}"/>
    <cellStyle name="Normal 10 2 4" xfId="836" xr:uid="{00000000-0005-0000-0000-0000C0100000}"/>
    <cellStyle name="Normal 10 2 5" xfId="1524" xr:uid="{00000000-0005-0000-0000-0000C1100000}"/>
    <cellStyle name="Normal 10 2 6" xfId="4398" xr:uid="{00000000-0005-0000-0000-0000C2100000}"/>
    <cellStyle name="Normal 10 2 7" xfId="4719" xr:uid="{00000000-0005-0000-0000-0000C3100000}"/>
    <cellStyle name="Normal 10 2_RD CIFRAS 2010 agropecuarias final" xfId="1527" xr:uid="{00000000-0005-0000-0000-0000C4100000}"/>
    <cellStyle name="Normal 10 20" xfId="2841" xr:uid="{00000000-0005-0000-0000-0000C5100000}"/>
    <cellStyle name="Normal 10 21" xfId="4395" xr:uid="{00000000-0005-0000-0000-0000C6100000}"/>
    <cellStyle name="Normal 10 22" xfId="4420" xr:uid="{00000000-0005-0000-0000-0000C7100000}"/>
    <cellStyle name="Normal 10 3" xfId="679" xr:uid="{00000000-0005-0000-0000-0000C8100000}"/>
    <cellStyle name="Normal 10 3 2" xfId="1528" xr:uid="{00000000-0005-0000-0000-0000C9100000}"/>
    <cellStyle name="Normal 10 3 3" xfId="4401" xr:uid="{00000000-0005-0000-0000-0000CA100000}"/>
    <cellStyle name="Normal 10 3 4" xfId="4417" xr:uid="{00000000-0005-0000-0000-0000CB100000}"/>
    <cellStyle name="Normal 10 4" xfId="1517" xr:uid="{00000000-0005-0000-0000-0000CC100000}"/>
    <cellStyle name="Normal 10 4 2" xfId="1529" xr:uid="{00000000-0005-0000-0000-0000CD100000}"/>
    <cellStyle name="Normal 10 4 2 2" xfId="2208" xr:uid="{00000000-0005-0000-0000-0000CE100000}"/>
    <cellStyle name="Normal 10 4 3" xfId="2209" xr:uid="{00000000-0005-0000-0000-0000CF100000}"/>
    <cellStyle name="Normal 10 5" xfId="1530" xr:uid="{00000000-0005-0000-0000-0000D0100000}"/>
    <cellStyle name="Normal 10 5 2" xfId="1531" xr:uid="{00000000-0005-0000-0000-0000D1100000}"/>
    <cellStyle name="Normal 10 5 2 2" xfId="2210" xr:uid="{00000000-0005-0000-0000-0000D2100000}"/>
    <cellStyle name="Normal 10 5 3" xfId="2211" xr:uid="{00000000-0005-0000-0000-0000D3100000}"/>
    <cellStyle name="Normal 10 6" xfId="1532" xr:uid="{00000000-0005-0000-0000-0000D4100000}"/>
    <cellStyle name="Normal 10 6 2" xfId="1533" xr:uid="{00000000-0005-0000-0000-0000D5100000}"/>
    <cellStyle name="Normal 10 6 2 2" xfId="2212" xr:uid="{00000000-0005-0000-0000-0000D6100000}"/>
    <cellStyle name="Normal 10 6 3" xfId="2213" xr:uid="{00000000-0005-0000-0000-0000D7100000}"/>
    <cellStyle name="Normal 10 7" xfId="1534" xr:uid="{00000000-0005-0000-0000-0000D8100000}"/>
    <cellStyle name="Normal 10 7 2" xfId="1535" xr:uid="{00000000-0005-0000-0000-0000D9100000}"/>
    <cellStyle name="Normal 10 7 2 2" xfId="2214" xr:uid="{00000000-0005-0000-0000-0000DA100000}"/>
    <cellStyle name="Normal 10 7 3" xfId="2215" xr:uid="{00000000-0005-0000-0000-0000DB100000}"/>
    <cellStyle name="Normal 10 8" xfId="1536" xr:uid="{00000000-0005-0000-0000-0000DC100000}"/>
    <cellStyle name="Normal 10 8 2" xfId="1537" xr:uid="{00000000-0005-0000-0000-0000DD100000}"/>
    <cellStyle name="Normal 10 8 2 2" xfId="2216" xr:uid="{00000000-0005-0000-0000-0000DE100000}"/>
    <cellStyle name="Normal 10 8 3" xfId="2217" xr:uid="{00000000-0005-0000-0000-0000DF100000}"/>
    <cellStyle name="Normal 10 9" xfId="1538" xr:uid="{00000000-0005-0000-0000-0000E0100000}"/>
    <cellStyle name="Normal 10 9 2" xfId="1539" xr:uid="{00000000-0005-0000-0000-0000E1100000}"/>
    <cellStyle name="Normal 10 9 2 2" xfId="2218" xr:uid="{00000000-0005-0000-0000-0000E2100000}"/>
    <cellStyle name="Normal 10 9 3" xfId="2219" xr:uid="{00000000-0005-0000-0000-0000E3100000}"/>
    <cellStyle name="Normal 10_3.21-01" xfId="680" xr:uid="{00000000-0005-0000-0000-0000E4100000}"/>
    <cellStyle name="Normal 11" xfId="681" xr:uid="{00000000-0005-0000-0000-0000E5100000}"/>
    <cellStyle name="Normal 11 10" xfId="1541" xr:uid="{00000000-0005-0000-0000-0000E6100000}"/>
    <cellStyle name="Normal 11 10 2" xfId="2220" xr:uid="{00000000-0005-0000-0000-0000E7100000}"/>
    <cellStyle name="Normal 11 11" xfId="1542" xr:uid="{00000000-0005-0000-0000-0000E8100000}"/>
    <cellStyle name="Normal 11 11 2" xfId="2221" xr:uid="{00000000-0005-0000-0000-0000E9100000}"/>
    <cellStyle name="Normal 11 12" xfId="1543" xr:uid="{00000000-0005-0000-0000-0000EA100000}"/>
    <cellStyle name="Normal 11 12 2" xfId="2222" xr:uid="{00000000-0005-0000-0000-0000EB100000}"/>
    <cellStyle name="Normal 11 13" xfId="1544" xr:uid="{00000000-0005-0000-0000-0000EC100000}"/>
    <cellStyle name="Normal 11 13 2" xfId="2223" xr:uid="{00000000-0005-0000-0000-0000ED100000}"/>
    <cellStyle name="Normal 11 14" xfId="2224" xr:uid="{00000000-0005-0000-0000-0000EE100000}"/>
    <cellStyle name="Normal 11 15" xfId="2647" xr:uid="{00000000-0005-0000-0000-0000EF100000}"/>
    <cellStyle name="Normal 11 16" xfId="2773" xr:uid="{00000000-0005-0000-0000-0000F0100000}"/>
    <cellStyle name="Normal 11 17" xfId="2567" xr:uid="{00000000-0005-0000-0000-0000F1100000}"/>
    <cellStyle name="Normal 11 18" xfId="2803" xr:uid="{00000000-0005-0000-0000-0000F2100000}"/>
    <cellStyle name="Normal 11 19" xfId="2842" xr:uid="{00000000-0005-0000-0000-0000F3100000}"/>
    <cellStyle name="Normal 11 2" xfId="682" xr:uid="{00000000-0005-0000-0000-0000F4100000}"/>
    <cellStyle name="Normal 11 2 2" xfId="1545" xr:uid="{00000000-0005-0000-0000-0000F5100000}"/>
    <cellStyle name="Normal 11 2 3" xfId="4404" xr:uid="{00000000-0005-0000-0000-0000F6100000}"/>
    <cellStyle name="Normal 11 2 4" xfId="4716" xr:uid="{00000000-0005-0000-0000-0000F7100000}"/>
    <cellStyle name="Normal 11 20" xfId="4403" xr:uid="{00000000-0005-0000-0000-0000F8100000}"/>
    <cellStyle name="Normal 11 21" xfId="4717" xr:uid="{00000000-0005-0000-0000-0000F9100000}"/>
    <cellStyle name="Normal 11 3" xfId="1540" xr:uid="{00000000-0005-0000-0000-0000FA100000}"/>
    <cellStyle name="Normal 11 3 2" xfId="1546" xr:uid="{00000000-0005-0000-0000-0000FB100000}"/>
    <cellStyle name="Normal 11 3 2 2" xfId="2225" xr:uid="{00000000-0005-0000-0000-0000FC100000}"/>
    <cellStyle name="Normal 11 3 3" xfId="2226" xr:uid="{00000000-0005-0000-0000-0000FD100000}"/>
    <cellStyle name="Normal 11 4" xfId="1547" xr:uid="{00000000-0005-0000-0000-0000FE100000}"/>
    <cellStyle name="Normal 11 4 2" xfId="1548" xr:uid="{00000000-0005-0000-0000-0000FF100000}"/>
    <cellStyle name="Normal 11 4 2 2" xfId="2227" xr:uid="{00000000-0005-0000-0000-000000110000}"/>
    <cellStyle name="Normal 11 4 3" xfId="2228" xr:uid="{00000000-0005-0000-0000-000001110000}"/>
    <cellStyle name="Normal 11 5" xfId="1549" xr:uid="{00000000-0005-0000-0000-000002110000}"/>
    <cellStyle name="Normal 11 5 2" xfId="1550" xr:uid="{00000000-0005-0000-0000-000003110000}"/>
    <cellStyle name="Normal 11 5 2 2" xfId="2229" xr:uid="{00000000-0005-0000-0000-000004110000}"/>
    <cellStyle name="Normal 11 5 3" xfId="2230" xr:uid="{00000000-0005-0000-0000-000005110000}"/>
    <cellStyle name="Normal 11 6" xfId="1551" xr:uid="{00000000-0005-0000-0000-000006110000}"/>
    <cellStyle name="Normal 11 6 2" xfId="1552" xr:uid="{00000000-0005-0000-0000-000007110000}"/>
    <cellStyle name="Normal 11 6 2 2" xfId="2231" xr:uid="{00000000-0005-0000-0000-000008110000}"/>
    <cellStyle name="Normal 11 6 3" xfId="2232" xr:uid="{00000000-0005-0000-0000-000009110000}"/>
    <cellStyle name="Normal 11 7" xfId="1553" xr:uid="{00000000-0005-0000-0000-00000A110000}"/>
    <cellStyle name="Normal 11 7 2" xfId="1554" xr:uid="{00000000-0005-0000-0000-00000B110000}"/>
    <cellStyle name="Normal 11 7 2 2" xfId="2233" xr:uid="{00000000-0005-0000-0000-00000C110000}"/>
    <cellStyle name="Normal 11 7 3" xfId="2234" xr:uid="{00000000-0005-0000-0000-00000D110000}"/>
    <cellStyle name="Normal 11 8" xfId="1555" xr:uid="{00000000-0005-0000-0000-00000E110000}"/>
    <cellStyle name="Normal 11 8 2" xfId="1556" xr:uid="{00000000-0005-0000-0000-00000F110000}"/>
    <cellStyle name="Normal 11 8 2 2" xfId="2235" xr:uid="{00000000-0005-0000-0000-000010110000}"/>
    <cellStyle name="Normal 11 8 3" xfId="2236" xr:uid="{00000000-0005-0000-0000-000011110000}"/>
    <cellStyle name="Normal 11 9" xfId="1557" xr:uid="{00000000-0005-0000-0000-000012110000}"/>
    <cellStyle name="Normal 11 9 2" xfId="1558" xr:uid="{00000000-0005-0000-0000-000013110000}"/>
    <cellStyle name="Normal 11 9 2 2" xfId="2237" xr:uid="{00000000-0005-0000-0000-000014110000}"/>
    <cellStyle name="Normal 11 9 3" xfId="2238" xr:uid="{00000000-0005-0000-0000-000015110000}"/>
    <cellStyle name="Normal 11_3.21-01" xfId="683" xr:uid="{00000000-0005-0000-0000-000016110000}"/>
    <cellStyle name="Normal 12" xfId="684" xr:uid="{00000000-0005-0000-0000-000017110000}"/>
    <cellStyle name="Normal 12 10" xfId="1560" xr:uid="{00000000-0005-0000-0000-000018110000}"/>
    <cellStyle name="Normal 12 10 2" xfId="2239" xr:uid="{00000000-0005-0000-0000-000019110000}"/>
    <cellStyle name="Normal 12 11" xfId="1561" xr:uid="{00000000-0005-0000-0000-00001A110000}"/>
    <cellStyle name="Normal 12 11 2" xfId="2240" xr:uid="{00000000-0005-0000-0000-00001B110000}"/>
    <cellStyle name="Normal 12 12" xfId="1562" xr:uid="{00000000-0005-0000-0000-00001C110000}"/>
    <cellStyle name="Normal 12 12 2" xfId="2241" xr:uid="{00000000-0005-0000-0000-00001D110000}"/>
    <cellStyle name="Normal 12 13" xfId="1563" xr:uid="{00000000-0005-0000-0000-00001E110000}"/>
    <cellStyle name="Normal 12 13 2" xfId="2242" xr:uid="{00000000-0005-0000-0000-00001F110000}"/>
    <cellStyle name="Normal 12 14" xfId="2243" xr:uid="{00000000-0005-0000-0000-000020110000}"/>
    <cellStyle name="Normal 12 15" xfId="2712" xr:uid="{00000000-0005-0000-0000-000021110000}"/>
    <cellStyle name="Normal 12 16" xfId="2831" xr:uid="{00000000-0005-0000-0000-000022110000}"/>
    <cellStyle name="Normal 12 17" xfId="2864" xr:uid="{00000000-0005-0000-0000-000023110000}"/>
    <cellStyle name="Normal 12 18" xfId="2882" xr:uid="{00000000-0005-0000-0000-000024110000}"/>
    <cellStyle name="Normal 12 19" xfId="2897" xr:uid="{00000000-0005-0000-0000-000025110000}"/>
    <cellStyle name="Normal 12 2" xfId="685" xr:uid="{00000000-0005-0000-0000-000026110000}"/>
    <cellStyle name="Normal 12 2 2" xfId="1564" xr:uid="{00000000-0005-0000-0000-000027110000}"/>
    <cellStyle name="Normal 12 2 3" xfId="4408" xr:uid="{00000000-0005-0000-0000-000028110000}"/>
    <cellStyle name="Normal 12 2 4" xfId="4714" xr:uid="{00000000-0005-0000-0000-000029110000}"/>
    <cellStyle name="Normal 12 20" xfId="4406" xr:uid="{00000000-0005-0000-0000-00002A110000}"/>
    <cellStyle name="Normal 12 21" xfId="4715" xr:uid="{00000000-0005-0000-0000-00002B110000}"/>
    <cellStyle name="Normal 12 3" xfId="1559" xr:uid="{00000000-0005-0000-0000-00002C110000}"/>
    <cellStyle name="Normal 12 3 2" xfId="1565" xr:uid="{00000000-0005-0000-0000-00002D110000}"/>
    <cellStyle name="Normal 12 3 2 2" xfId="2244" xr:uid="{00000000-0005-0000-0000-00002E110000}"/>
    <cellStyle name="Normal 12 3 3" xfId="2245" xr:uid="{00000000-0005-0000-0000-00002F110000}"/>
    <cellStyle name="Normal 12 4" xfId="1566" xr:uid="{00000000-0005-0000-0000-000030110000}"/>
    <cellStyle name="Normal 12 4 2" xfId="1567" xr:uid="{00000000-0005-0000-0000-000031110000}"/>
    <cellStyle name="Normal 12 4 2 2" xfId="2246" xr:uid="{00000000-0005-0000-0000-000032110000}"/>
    <cellStyle name="Normal 12 4 3" xfId="2247" xr:uid="{00000000-0005-0000-0000-000033110000}"/>
    <cellStyle name="Normal 12 5" xfId="1568" xr:uid="{00000000-0005-0000-0000-000034110000}"/>
    <cellStyle name="Normal 12 5 2" xfId="1569" xr:uid="{00000000-0005-0000-0000-000035110000}"/>
    <cellStyle name="Normal 12 5 2 2" xfId="2248" xr:uid="{00000000-0005-0000-0000-000036110000}"/>
    <cellStyle name="Normal 12 5 3" xfId="2249" xr:uid="{00000000-0005-0000-0000-000037110000}"/>
    <cellStyle name="Normal 12 6" xfId="1570" xr:uid="{00000000-0005-0000-0000-000038110000}"/>
    <cellStyle name="Normal 12 6 2" xfId="1571" xr:uid="{00000000-0005-0000-0000-000039110000}"/>
    <cellStyle name="Normal 12 6 2 2" xfId="2250" xr:uid="{00000000-0005-0000-0000-00003A110000}"/>
    <cellStyle name="Normal 12 6 3" xfId="2251" xr:uid="{00000000-0005-0000-0000-00003B110000}"/>
    <cellStyle name="Normal 12 7" xfId="1572" xr:uid="{00000000-0005-0000-0000-00003C110000}"/>
    <cellStyle name="Normal 12 7 2" xfId="1573" xr:uid="{00000000-0005-0000-0000-00003D110000}"/>
    <cellStyle name="Normal 12 7 2 2" xfId="2252" xr:uid="{00000000-0005-0000-0000-00003E110000}"/>
    <cellStyle name="Normal 12 7 3" xfId="2253" xr:uid="{00000000-0005-0000-0000-00003F110000}"/>
    <cellStyle name="Normal 12 8" xfId="1574" xr:uid="{00000000-0005-0000-0000-000040110000}"/>
    <cellStyle name="Normal 12 8 2" xfId="1575" xr:uid="{00000000-0005-0000-0000-000041110000}"/>
    <cellStyle name="Normal 12 8 2 2" xfId="2254" xr:uid="{00000000-0005-0000-0000-000042110000}"/>
    <cellStyle name="Normal 12 8 3" xfId="2255" xr:uid="{00000000-0005-0000-0000-000043110000}"/>
    <cellStyle name="Normal 12 9" xfId="1576" xr:uid="{00000000-0005-0000-0000-000044110000}"/>
    <cellStyle name="Normal 12 9 2" xfId="1577" xr:uid="{00000000-0005-0000-0000-000045110000}"/>
    <cellStyle name="Normal 12 9 2 2" xfId="2256" xr:uid="{00000000-0005-0000-0000-000046110000}"/>
    <cellStyle name="Normal 12 9 3" xfId="2257" xr:uid="{00000000-0005-0000-0000-000047110000}"/>
    <cellStyle name="Normal 12_15.3" xfId="686" xr:uid="{00000000-0005-0000-0000-000048110000}"/>
    <cellStyle name="Normal 13" xfId="687" xr:uid="{00000000-0005-0000-0000-000049110000}"/>
    <cellStyle name="Normal 13 10" xfId="1579" xr:uid="{00000000-0005-0000-0000-00004A110000}"/>
    <cellStyle name="Normal 13 10 2" xfId="2258" xr:uid="{00000000-0005-0000-0000-00004B110000}"/>
    <cellStyle name="Normal 13 11" xfId="1580" xr:uid="{00000000-0005-0000-0000-00004C110000}"/>
    <cellStyle name="Normal 13 11 2" xfId="2259" xr:uid="{00000000-0005-0000-0000-00004D110000}"/>
    <cellStyle name="Normal 13 12" xfId="1581" xr:uid="{00000000-0005-0000-0000-00004E110000}"/>
    <cellStyle name="Normal 13 12 2" xfId="2260" xr:uid="{00000000-0005-0000-0000-00004F110000}"/>
    <cellStyle name="Normal 13 13" xfId="1582" xr:uid="{00000000-0005-0000-0000-000050110000}"/>
    <cellStyle name="Normal 13 13 2" xfId="2261" xr:uid="{00000000-0005-0000-0000-000051110000}"/>
    <cellStyle name="Normal 13 14" xfId="2262" xr:uid="{00000000-0005-0000-0000-000052110000}"/>
    <cellStyle name="Normal 13 15" xfId="4410" xr:uid="{00000000-0005-0000-0000-000053110000}"/>
    <cellStyle name="Normal 13 16" xfId="4413" xr:uid="{00000000-0005-0000-0000-000054110000}"/>
    <cellStyle name="Normal 13 2" xfId="688" xr:uid="{00000000-0005-0000-0000-000055110000}"/>
    <cellStyle name="Normal 13 2 2" xfId="1583" xr:uid="{00000000-0005-0000-0000-000056110000}"/>
    <cellStyle name="Normal 13 2 3" xfId="4412" xr:uid="{00000000-0005-0000-0000-000057110000}"/>
    <cellStyle name="Normal 13 2 4" xfId="4713" xr:uid="{00000000-0005-0000-0000-000058110000}"/>
    <cellStyle name="Normal 13 3" xfId="1578" xr:uid="{00000000-0005-0000-0000-000059110000}"/>
    <cellStyle name="Normal 13 3 2" xfId="1584" xr:uid="{00000000-0005-0000-0000-00005A110000}"/>
    <cellStyle name="Normal 13 3 2 2" xfId="2263" xr:uid="{00000000-0005-0000-0000-00005B110000}"/>
    <cellStyle name="Normal 13 3 3" xfId="2264" xr:uid="{00000000-0005-0000-0000-00005C110000}"/>
    <cellStyle name="Normal 13 4" xfId="1585" xr:uid="{00000000-0005-0000-0000-00005D110000}"/>
    <cellStyle name="Normal 13 4 2" xfId="1586" xr:uid="{00000000-0005-0000-0000-00005E110000}"/>
    <cellStyle name="Normal 13 4 2 2" xfId="2265" xr:uid="{00000000-0005-0000-0000-00005F110000}"/>
    <cellStyle name="Normal 13 4 3" xfId="2266" xr:uid="{00000000-0005-0000-0000-000060110000}"/>
    <cellStyle name="Normal 13 5" xfId="1587" xr:uid="{00000000-0005-0000-0000-000061110000}"/>
    <cellStyle name="Normal 13 5 2" xfId="1588" xr:uid="{00000000-0005-0000-0000-000062110000}"/>
    <cellStyle name="Normal 13 5 2 2" xfId="2267" xr:uid="{00000000-0005-0000-0000-000063110000}"/>
    <cellStyle name="Normal 13 5 3" xfId="2268" xr:uid="{00000000-0005-0000-0000-000064110000}"/>
    <cellStyle name="Normal 13 6" xfId="1589" xr:uid="{00000000-0005-0000-0000-000065110000}"/>
    <cellStyle name="Normal 13 6 2" xfId="1590" xr:uid="{00000000-0005-0000-0000-000066110000}"/>
    <cellStyle name="Normal 13 6 2 2" xfId="2269" xr:uid="{00000000-0005-0000-0000-000067110000}"/>
    <cellStyle name="Normal 13 6 3" xfId="2270" xr:uid="{00000000-0005-0000-0000-000068110000}"/>
    <cellStyle name="Normal 13 7" xfId="1591" xr:uid="{00000000-0005-0000-0000-000069110000}"/>
    <cellStyle name="Normal 13 7 2" xfId="1592" xr:uid="{00000000-0005-0000-0000-00006A110000}"/>
    <cellStyle name="Normal 13 7 2 2" xfId="2271" xr:uid="{00000000-0005-0000-0000-00006B110000}"/>
    <cellStyle name="Normal 13 7 3" xfId="2272" xr:uid="{00000000-0005-0000-0000-00006C110000}"/>
    <cellStyle name="Normal 13 8" xfId="1593" xr:uid="{00000000-0005-0000-0000-00006D110000}"/>
    <cellStyle name="Normal 13 8 2" xfId="1594" xr:uid="{00000000-0005-0000-0000-00006E110000}"/>
    <cellStyle name="Normal 13 8 2 2" xfId="2273" xr:uid="{00000000-0005-0000-0000-00006F110000}"/>
    <cellStyle name="Normal 13 8 3" xfId="2274" xr:uid="{00000000-0005-0000-0000-000070110000}"/>
    <cellStyle name="Normal 13 9" xfId="1595" xr:uid="{00000000-0005-0000-0000-000071110000}"/>
    <cellStyle name="Normal 13 9 2" xfId="1596" xr:uid="{00000000-0005-0000-0000-000072110000}"/>
    <cellStyle name="Normal 13 9 2 2" xfId="2275" xr:uid="{00000000-0005-0000-0000-000073110000}"/>
    <cellStyle name="Normal 13 9 3" xfId="2276" xr:uid="{00000000-0005-0000-0000-000074110000}"/>
    <cellStyle name="Normal 13_3.21-01" xfId="689" xr:uid="{00000000-0005-0000-0000-000075110000}"/>
    <cellStyle name="Normal 14" xfId="690" xr:uid="{00000000-0005-0000-0000-000076110000}"/>
    <cellStyle name="Normal 14 10" xfId="1598" xr:uid="{00000000-0005-0000-0000-000077110000}"/>
    <cellStyle name="Normal 14 10 2" xfId="2277" xr:uid="{00000000-0005-0000-0000-000078110000}"/>
    <cellStyle name="Normal 14 11" xfId="1599" xr:uid="{00000000-0005-0000-0000-000079110000}"/>
    <cellStyle name="Normal 14 11 2" xfId="2278" xr:uid="{00000000-0005-0000-0000-00007A110000}"/>
    <cellStyle name="Normal 14 12" xfId="1600" xr:uid="{00000000-0005-0000-0000-00007B110000}"/>
    <cellStyle name="Normal 14 12 2" xfId="2279" xr:uid="{00000000-0005-0000-0000-00007C110000}"/>
    <cellStyle name="Normal 14 13" xfId="1601" xr:uid="{00000000-0005-0000-0000-00007D110000}"/>
    <cellStyle name="Normal 14 13 2" xfId="2280" xr:uid="{00000000-0005-0000-0000-00007E110000}"/>
    <cellStyle name="Normal 14 14" xfId="2281" xr:uid="{00000000-0005-0000-0000-00007F110000}"/>
    <cellStyle name="Normal 14 15" xfId="4414" xr:uid="{00000000-0005-0000-0000-000080110000}"/>
    <cellStyle name="Normal 14 16" xfId="4712" xr:uid="{00000000-0005-0000-0000-000081110000}"/>
    <cellStyle name="Normal 14 2" xfId="691" xr:uid="{00000000-0005-0000-0000-000082110000}"/>
    <cellStyle name="Normal 14 2 2" xfId="1602" xr:uid="{00000000-0005-0000-0000-000083110000}"/>
    <cellStyle name="Normal 14 2 3" xfId="4415" xr:uid="{00000000-0005-0000-0000-000084110000}"/>
    <cellStyle name="Normal 14 2 4" xfId="4411" xr:uid="{00000000-0005-0000-0000-000085110000}"/>
    <cellStyle name="Normal 14 3" xfId="1597" xr:uid="{00000000-0005-0000-0000-000086110000}"/>
    <cellStyle name="Normal 14 3 2" xfId="1603" xr:uid="{00000000-0005-0000-0000-000087110000}"/>
    <cellStyle name="Normal 14 3 2 2" xfId="2282" xr:uid="{00000000-0005-0000-0000-000088110000}"/>
    <cellStyle name="Normal 14 3 3" xfId="2283" xr:uid="{00000000-0005-0000-0000-000089110000}"/>
    <cellStyle name="Normal 14 4" xfId="1604" xr:uid="{00000000-0005-0000-0000-00008A110000}"/>
    <cellStyle name="Normal 14 4 2" xfId="1605" xr:uid="{00000000-0005-0000-0000-00008B110000}"/>
    <cellStyle name="Normal 14 4 2 2" xfId="2284" xr:uid="{00000000-0005-0000-0000-00008C110000}"/>
    <cellStyle name="Normal 14 4 3" xfId="2285" xr:uid="{00000000-0005-0000-0000-00008D110000}"/>
    <cellStyle name="Normal 14 5" xfId="1606" xr:uid="{00000000-0005-0000-0000-00008E110000}"/>
    <cellStyle name="Normal 14 5 2" xfId="1607" xr:uid="{00000000-0005-0000-0000-00008F110000}"/>
    <cellStyle name="Normal 14 5 2 2" xfId="2286" xr:uid="{00000000-0005-0000-0000-000090110000}"/>
    <cellStyle name="Normal 14 5 3" xfId="2287" xr:uid="{00000000-0005-0000-0000-000091110000}"/>
    <cellStyle name="Normal 14 6" xfId="1608" xr:uid="{00000000-0005-0000-0000-000092110000}"/>
    <cellStyle name="Normal 14 6 2" xfId="1609" xr:uid="{00000000-0005-0000-0000-000093110000}"/>
    <cellStyle name="Normal 14 6 2 2" xfId="2288" xr:uid="{00000000-0005-0000-0000-000094110000}"/>
    <cellStyle name="Normal 14 6 3" xfId="2289" xr:uid="{00000000-0005-0000-0000-000095110000}"/>
    <cellStyle name="Normal 14 7" xfId="1610" xr:uid="{00000000-0005-0000-0000-000096110000}"/>
    <cellStyle name="Normal 14 7 2" xfId="1611" xr:uid="{00000000-0005-0000-0000-000097110000}"/>
    <cellStyle name="Normal 14 7 2 2" xfId="2290" xr:uid="{00000000-0005-0000-0000-000098110000}"/>
    <cellStyle name="Normal 14 7 3" xfId="2291" xr:uid="{00000000-0005-0000-0000-000099110000}"/>
    <cellStyle name="Normal 14 8" xfId="1612" xr:uid="{00000000-0005-0000-0000-00009A110000}"/>
    <cellStyle name="Normal 14 8 2" xfId="1613" xr:uid="{00000000-0005-0000-0000-00009B110000}"/>
    <cellStyle name="Normal 14 8 2 2" xfId="2292" xr:uid="{00000000-0005-0000-0000-00009C110000}"/>
    <cellStyle name="Normal 14 8 3" xfId="2293" xr:uid="{00000000-0005-0000-0000-00009D110000}"/>
    <cellStyle name="Normal 14 9" xfId="1614" xr:uid="{00000000-0005-0000-0000-00009E110000}"/>
    <cellStyle name="Normal 14 9 2" xfId="1615" xr:uid="{00000000-0005-0000-0000-00009F110000}"/>
    <cellStyle name="Normal 14 9 2 2" xfId="2294" xr:uid="{00000000-0005-0000-0000-0000A0110000}"/>
    <cellStyle name="Normal 14 9 3" xfId="2295" xr:uid="{00000000-0005-0000-0000-0000A1110000}"/>
    <cellStyle name="Normal 14_3.21-01" xfId="692" xr:uid="{00000000-0005-0000-0000-0000A2110000}"/>
    <cellStyle name="Normal 15" xfId="693" xr:uid="{00000000-0005-0000-0000-0000A3110000}"/>
    <cellStyle name="Normal 15 10" xfId="1617" xr:uid="{00000000-0005-0000-0000-0000A4110000}"/>
    <cellStyle name="Normal 15 10 2" xfId="2296" xr:uid="{00000000-0005-0000-0000-0000A5110000}"/>
    <cellStyle name="Normal 15 11" xfId="1618" xr:uid="{00000000-0005-0000-0000-0000A6110000}"/>
    <cellStyle name="Normal 15 11 2" xfId="2297" xr:uid="{00000000-0005-0000-0000-0000A7110000}"/>
    <cellStyle name="Normal 15 12" xfId="1619" xr:uid="{00000000-0005-0000-0000-0000A8110000}"/>
    <cellStyle name="Normal 15 12 2" xfId="2298" xr:uid="{00000000-0005-0000-0000-0000A9110000}"/>
    <cellStyle name="Normal 15 13" xfId="1620" xr:uid="{00000000-0005-0000-0000-0000AA110000}"/>
    <cellStyle name="Normal 15 13 2" xfId="2299" xr:uid="{00000000-0005-0000-0000-0000AB110000}"/>
    <cellStyle name="Normal 15 14" xfId="2300" xr:uid="{00000000-0005-0000-0000-0000AC110000}"/>
    <cellStyle name="Normal 15 15" xfId="4416" xr:uid="{00000000-0005-0000-0000-0000AD110000}"/>
    <cellStyle name="Normal 15 16" xfId="4409" xr:uid="{00000000-0005-0000-0000-0000AE110000}"/>
    <cellStyle name="Normal 15 2" xfId="694" xr:uid="{00000000-0005-0000-0000-0000AF110000}"/>
    <cellStyle name="Normal 15 2 2" xfId="1621" xr:uid="{00000000-0005-0000-0000-0000B0110000}"/>
    <cellStyle name="Normal 15 2 3" xfId="4419" xr:uid="{00000000-0005-0000-0000-0000B1110000}"/>
    <cellStyle name="Normal 15 2 4" xfId="4711" xr:uid="{00000000-0005-0000-0000-0000B2110000}"/>
    <cellStyle name="Normal 15 3" xfId="1616" xr:uid="{00000000-0005-0000-0000-0000B3110000}"/>
    <cellStyle name="Normal 15 3 2" xfId="1622" xr:uid="{00000000-0005-0000-0000-0000B4110000}"/>
    <cellStyle name="Normal 15 3 2 2" xfId="2301" xr:uid="{00000000-0005-0000-0000-0000B5110000}"/>
    <cellStyle name="Normal 15 3 3" xfId="2302" xr:uid="{00000000-0005-0000-0000-0000B6110000}"/>
    <cellStyle name="Normal 15 4" xfId="1623" xr:uid="{00000000-0005-0000-0000-0000B7110000}"/>
    <cellStyle name="Normal 15 4 2" xfId="1624" xr:uid="{00000000-0005-0000-0000-0000B8110000}"/>
    <cellStyle name="Normal 15 4 2 2" xfId="2303" xr:uid="{00000000-0005-0000-0000-0000B9110000}"/>
    <cellStyle name="Normal 15 4 3" xfId="2304" xr:uid="{00000000-0005-0000-0000-0000BA110000}"/>
    <cellStyle name="Normal 15 5" xfId="1625" xr:uid="{00000000-0005-0000-0000-0000BB110000}"/>
    <cellStyle name="Normal 15 5 2" xfId="1626" xr:uid="{00000000-0005-0000-0000-0000BC110000}"/>
    <cellStyle name="Normal 15 5 2 2" xfId="2305" xr:uid="{00000000-0005-0000-0000-0000BD110000}"/>
    <cellStyle name="Normal 15 5 3" xfId="2306" xr:uid="{00000000-0005-0000-0000-0000BE110000}"/>
    <cellStyle name="Normal 15 6" xfId="1627" xr:uid="{00000000-0005-0000-0000-0000BF110000}"/>
    <cellStyle name="Normal 15 6 2" xfId="1628" xr:uid="{00000000-0005-0000-0000-0000C0110000}"/>
    <cellStyle name="Normal 15 6 2 2" xfId="2307" xr:uid="{00000000-0005-0000-0000-0000C1110000}"/>
    <cellStyle name="Normal 15 6 3" xfId="2308" xr:uid="{00000000-0005-0000-0000-0000C2110000}"/>
    <cellStyle name="Normal 15 7" xfId="1629" xr:uid="{00000000-0005-0000-0000-0000C3110000}"/>
    <cellStyle name="Normal 15 7 2" xfId="1630" xr:uid="{00000000-0005-0000-0000-0000C4110000}"/>
    <cellStyle name="Normal 15 7 2 2" xfId="2309" xr:uid="{00000000-0005-0000-0000-0000C5110000}"/>
    <cellStyle name="Normal 15 7 3" xfId="2310" xr:uid="{00000000-0005-0000-0000-0000C6110000}"/>
    <cellStyle name="Normal 15 8" xfId="1631" xr:uid="{00000000-0005-0000-0000-0000C7110000}"/>
    <cellStyle name="Normal 15 8 2" xfId="1632" xr:uid="{00000000-0005-0000-0000-0000C8110000}"/>
    <cellStyle name="Normal 15 8 2 2" xfId="2311" xr:uid="{00000000-0005-0000-0000-0000C9110000}"/>
    <cellStyle name="Normal 15 8 3" xfId="2312" xr:uid="{00000000-0005-0000-0000-0000CA110000}"/>
    <cellStyle name="Normal 15 9" xfId="1633" xr:uid="{00000000-0005-0000-0000-0000CB110000}"/>
    <cellStyle name="Normal 15 9 2" xfId="1634" xr:uid="{00000000-0005-0000-0000-0000CC110000}"/>
    <cellStyle name="Normal 15 9 2 2" xfId="2313" xr:uid="{00000000-0005-0000-0000-0000CD110000}"/>
    <cellStyle name="Normal 15 9 3" xfId="2314" xr:uid="{00000000-0005-0000-0000-0000CE110000}"/>
    <cellStyle name="Normal 15_3.21-01" xfId="695" xr:uid="{00000000-0005-0000-0000-0000CF110000}"/>
    <cellStyle name="Normal 16" xfId="696" xr:uid="{00000000-0005-0000-0000-0000D0110000}"/>
    <cellStyle name="Normal 16 10" xfId="1636" xr:uid="{00000000-0005-0000-0000-0000D1110000}"/>
    <cellStyle name="Normal 16 10 2" xfId="2315" xr:uid="{00000000-0005-0000-0000-0000D2110000}"/>
    <cellStyle name="Normal 16 11" xfId="1637" xr:uid="{00000000-0005-0000-0000-0000D3110000}"/>
    <cellStyle name="Normal 16 11 2" xfId="2316" xr:uid="{00000000-0005-0000-0000-0000D4110000}"/>
    <cellStyle name="Normal 16 12" xfId="1638" xr:uid="{00000000-0005-0000-0000-0000D5110000}"/>
    <cellStyle name="Normal 16 12 2" xfId="2317" xr:uid="{00000000-0005-0000-0000-0000D6110000}"/>
    <cellStyle name="Normal 16 13" xfId="1639" xr:uid="{00000000-0005-0000-0000-0000D7110000}"/>
    <cellStyle name="Normal 16 13 2" xfId="2318" xr:uid="{00000000-0005-0000-0000-0000D8110000}"/>
    <cellStyle name="Normal 16 14" xfId="2319" xr:uid="{00000000-0005-0000-0000-0000D9110000}"/>
    <cellStyle name="Normal 16 15" xfId="4427" xr:uid="{00000000-0005-0000-0000-0000DA110000}"/>
    <cellStyle name="Normal 16 16" xfId="4407" xr:uid="{00000000-0005-0000-0000-0000DB110000}"/>
    <cellStyle name="Normal 16 2" xfId="697" xr:uid="{00000000-0005-0000-0000-0000DC110000}"/>
    <cellStyle name="Normal 16 2 2" xfId="1640" xr:uid="{00000000-0005-0000-0000-0000DD110000}"/>
    <cellStyle name="Normal 16 2 3" xfId="4432" xr:uid="{00000000-0005-0000-0000-0000DE110000}"/>
    <cellStyle name="Normal 16 2 4" xfId="4710" xr:uid="{00000000-0005-0000-0000-0000DF110000}"/>
    <cellStyle name="Normal 16 3" xfId="1635" xr:uid="{00000000-0005-0000-0000-0000E0110000}"/>
    <cellStyle name="Normal 16 3 2" xfId="1641" xr:uid="{00000000-0005-0000-0000-0000E1110000}"/>
    <cellStyle name="Normal 16 3 2 2" xfId="2320" xr:uid="{00000000-0005-0000-0000-0000E2110000}"/>
    <cellStyle name="Normal 16 3 3" xfId="2321" xr:uid="{00000000-0005-0000-0000-0000E3110000}"/>
    <cellStyle name="Normal 16 4" xfId="1642" xr:uid="{00000000-0005-0000-0000-0000E4110000}"/>
    <cellStyle name="Normal 16 4 2" xfId="1643" xr:uid="{00000000-0005-0000-0000-0000E5110000}"/>
    <cellStyle name="Normal 16 4 2 2" xfId="2322" xr:uid="{00000000-0005-0000-0000-0000E6110000}"/>
    <cellStyle name="Normal 16 4 3" xfId="2323" xr:uid="{00000000-0005-0000-0000-0000E7110000}"/>
    <cellStyle name="Normal 16 5" xfId="1644" xr:uid="{00000000-0005-0000-0000-0000E8110000}"/>
    <cellStyle name="Normal 16 5 2" xfId="1645" xr:uid="{00000000-0005-0000-0000-0000E9110000}"/>
    <cellStyle name="Normal 16 5 2 2" xfId="2324" xr:uid="{00000000-0005-0000-0000-0000EA110000}"/>
    <cellStyle name="Normal 16 5 3" xfId="2325" xr:uid="{00000000-0005-0000-0000-0000EB110000}"/>
    <cellStyle name="Normal 16 6" xfId="1646" xr:uid="{00000000-0005-0000-0000-0000EC110000}"/>
    <cellStyle name="Normal 16 6 2" xfId="1647" xr:uid="{00000000-0005-0000-0000-0000ED110000}"/>
    <cellStyle name="Normal 16 6 2 2" xfId="2326" xr:uid="{00000000-0005-0000-0000-0000EE110000}"/>
    <cellStyle name="Normal 16 6 3" xfId="2327" xr:uid="{00000000-0005-0000-0000-0000EF110000}"/>
    <cellStyle name="Normal 16 7" xfId="1648" xr:uid="{00000000-0005-0000-0000-0000F0110000}"/>
    <cellStyle name="Normal 16 7 2" xfId="1649" xr:uid="{00000000-0005-0000-0000-0000F1110000}"/>
    <cellStyle name="Normal 16 7 2 2" xfId="2328" xr:uid="{00000000-0005-0000-0000-0000F2110000}"/>
    <cellStyle name="Normal 16 7 3" xfId="2329" xr:uid="{00000000-0005-0000-0000-0000F3110000}"/>
    <cellStyle name="Normal 16 8" xfId="1650" xr:uid="{00000000-0005-0000-0000-0000F4110000}"/>
    <cellStyle name="Normal 16 8 2" xfId="1651" xr:uid="{00000000-0005-0000-0000-0000F5110000}"/>
    <cellStyle name="Normal 16 8 2 2" xfId="2330" xr:uid="{00000000-0005-0000-0000-0000F6110000}"/>
    <cellStyle name="Normal 16 8 3" xfId="2331" xr:uid="{00000000-0005-0000-0000-0000F7110000}"/>
    <cellStyle name="Normal 16 9" xfId="1652" xr:uid="{00000000-0005-0000-0000-0000F8110000}"/>
    <cellStyle name="Normal 16 9 2" xfId="1653" xr:uid="{00000000-0005-0000-0000-0000F9110000}"/>
    <cellStyle name="Normal 16 9 2 2" xfId="2332" xr:uid="{00000000-0005-0000-0000-0000FA110000}"/>
    <cellStyle name="Normal 16 9 3" xfId="2333" xr:uid="{00000000-0005-0000-0000-0000FB110000}"/>
    <cellStyle name="Normal 16_3.21-01" xfId="698" xr:uid="{00000000-0005-0000-0000-0000FC110000}"/>
    <cellStyle name="Normal 17" xfId="699" xr:uid="{00000000-0005-0000-0000-0000FD110000}"/>
    <cellStyle name="Normal 17 10" xfId="1655" xr:uid="{00000000-0005-0000-0000-0000FE110000}"/>
    <cellStyle name="Normal 17 10 2" xfId="2334" xr:uid="{00000000-0005-0000-0000-0000FF110000}"/>
    <cellStyle name="Normal 17 11" xfId="1656" xr:uid="{00000000-0005-0000-0000-000000120000}"/>
    <cellStyle name="Normal 17 11 2" xfId="2335" xr:uid="{00000000-0005-0000-0000-000001120000}"/>
    <cellStyle name="Normal 17 12" xfId="1657" xr:uid="{00000000-0005-0000-0000-000002120000}"/>
    <cellStyle name="Normal 17 12 2" xfId="2336" xr:uid="{00000000-0005-0000-0000-000003120000}"/>
    <cellStyle name="Normal 17 13" xfId="1658" xr:uid="{00000000-0005-0000-0000-000004120000}"/>
    <cellStyle name="Normal 17 13 2" xfId="2337" xr:uid="{00000000-0005-0000-0000-000005120000}"/>
    <cellStyle name="Normal 17 14" xfId="2338" xr:uid="{00000000-0005-0000-0000-000006120000}"/>
    <cellStyle name="Normal 17 15" xfId="4446" xr:uid="{00000000-0005-0000-0000-000007120000}"/>
    <cellStyle name="Normal 17 16" xfId="4709" xr:uid="{00000000-0005-0000-0000-000008120000}"/>
    <cellStyle name="Normal 17 2" xfId="700" xr:uid="{00000000-0005-0000-0000-000009120000}"/>
    <cellStyle name="Normal 17 2 2" xfId="1659" xr:uid="{00000000-0005-0000-0000-00000A120000}"/>
    <cellStyle name="Normal 17 2 3" xfId="4448" xr:uid="{00000000-0005-0000-0000-00000B120000}"/>
    <cellStyle name="Normal 17 2 4" xfId="4405" xr:uid="{00000000-0005-0000-0000-00000C120000}"/>
    <cellStyle name="Normal 17 3" xfId="1654" xr:uid="{00000000-0005-0000-0000-00000D120000}"/>
    <cellStyle name="Normal 17 3 2" xfId="1660" xr:uid="{00000000-0005-0000-0000-00000E120000}"/>
    <cellStyle name="Normal 17 3 2 2" xfId="2339" xr:uid="{00000000-0005-0000-0000-00000F120000}"/>
    <cellStyle name="Normal 17 3 3" xfId="2340" xr:uid="{00000000-0005-0000-0000-000010120000}"/>
    <cellStyle name="Normal 17 4" xfId="1661" xr:uid="{00000000-0005-0000-0000-000011120000}"/>
    <cellStyle name="Normal 17 4 2" xfId="1662" xr:uid="{00000000-0005-0000-0000-000012120000}"/>
    <cellStyle name="Normal 17 4 2 2" xfId="2341" xr:uid="{00000000-0005-0000-0000-000013120000}"/>
    <cellStyle name="Normal 17 4 3" xfId="2342" xr:uid="{00000000-0005-0000-0000-000014120000}"/>
    <cellStyle name="Normal 17 5" xfId="1663" xr:uid="{00000000-0005-0000-0000-000015120000}"/>
    <cellStyle name="Normal 17 5 2" xfId="1664" xr:uid="{00000000-0005-0000-0000-000016120000}"/>
    <cellStyle name="Normal 17 5 2 2" xfId="2343" xr:uid="{00000000-0005-0000-0000-000017120000}"/>
    <cellStyle name="Normal 17 5 3" xfId="2344" xr:uid="{00000000-0005-0000-0000-000018120000}"/>
    <cellStyle name="Normal 17 6" xfId="1665" xr:uid="{00000000-0005-0000-0000-000019120000}"/>
    <cellStyle name="Normal 17 6 2" xfId="1666" xr:uid="{00000000-0005-0000-0000-00001A120000}"/>
    <cellStyle name="Normal 17 6 2 2" xfId="2345" xr:uid="{00000000-0005-0000-0000-00001B120000}"/>
    <cellStyle name="Normal 17 6 3" xfId="2346" xr:uid="{00000000-0005-0000-0000-00001C120000}"/>
    <cellStyle name="Normal 17 7" xfId="1667" xr:uid="{00000000-0005-0000-0000-00001D120000}"/>
    <cellStyle name="Normal 17 7 2" xfId="1668" xr:uid="{00000000-0005-0000-0000-00001E120000}"/>
    <cellStyle name="Normal 17 7 2 2" xfId="2347" xr:uid="{00000000-0005-0000-0000-00001F120000}"/>
    <cellStyle name="Normal 17 7 3" xfId="2348" xr:uid="{00000000-0005-0000-0000-000020120000}"/>
    <cellStyle name="Normal 17 8" xfId="1669" xr:uid="{00000000-0005-0000-0000-000021120000}"/>
    <cellStyle name="Normal 17 8 2" xfId="1670" xr:uid="{00000000-0005-0000-0000-000022120000}"/>
    <cellStyle name="Normal 17 8 2 2" xfId="2349" xr:uid="{00000000-0005-0000-0000-000023120000}"/>
    <cellStyle name="Normal 17 8 3" xfId="2350" xr:uid="{00000000-0005-0000-0000-000024120000}"/>
    <cellStyle name="Normal 17 9" xfId="1671" xr:uid="{00000000-0005-0000-0000-000025120000}"/>
    <cellStyle name="Normal 17 9 2" xfId="1672" xr:uid="{00000000-0005-0000-0000-000026120000}"/>
    <cellStyle name="Normal 17 9 2 2" xfId="2351" xr:uid="{00000000-0005-0000-0000-000027120000}"/>
    <cellStyle name="Normal 17 9 3" xfId="2352" xr:uid="{00000000-0005-0000-0000-000028120000}"/>
    <cellStyle name="Normal 17_3.21-01" xfId="701" xr:uid="{00000000-0005-0000-0000-000029120000}"/>
    <cellStyle name="Normal 18" xfId="702" xr:uid="{00000000-0005-0000-0000-00002A120000}"/>
    <cellStyle name="Normal 18 10" xfId="1674" xr:uid="{00000000-0005-0000-0000-00002B120000}"/>
    <cellStyle name="Normal 18 10 2" xfId="2353" xr:uid="{00000000-0005-0000-0000-00002C120000}"/>
    <cellStyle name="Normal 18 11" xfId="1675" xr:uid="{00000000-0005-0000-0000-00002D120000}"/>
    <cellStyle name="Normal 18 11 2" xfId="2354" xr:uid="{00000000-0005-0000-0000-00002E120000}"/>
    <cellStyle name="Normal 18 12" xfId="1676" xr:uid="{00000000-0005-0000-0000-00002F120000}"/>
    <cellStyle name="Normal 18 12 2" xfId="2355" xr:uid="{00000000-0005-0000-0000-000030120000}"/>
    <cellStyle name="Normal 18 13" xfId="1677" xr:uid="{00000000-0005-0000-0000-000031120000}"/>
    <cellStyle name="Normal 18 13 2" xfId="2356" xr:uid="{00000000-0005-0000-0000-000032120000}"/>
    <cellStyle name="Normal 18 14" xfId="2357" xr:uid="{00000000-0005-0000-0000-000033120000}"/>
    <cellStyle name="Normal 18 15" xfId="4456" xr:uid="{00000000-0005-0000-0000-000034120000}"/>
    <cellStyle name="Normal 18 16" xfId="4708" xr:uid="{00000000-0005-0000-0000-000035120000}"/>
    <cellStyle name="Normal 18 2" xfId="703" xr:uid="{00000000-0005-0000-0000-000036120000}"/>
    <cellStyle name="Normal 18 2 2" xfId="1678" xr:uid="{00000000-0005-0000-0000-000037120000}"/>
    <cellStyle name="Normal 18 2 3" xfId="4461" xr:uid="{00000000-0005-0000-0000-000038120000}"/>
    <cellStyle name="Normal 18 2 4" xfId="4707" xr:uid="{00000000-0005-0000-0000-000039120000}"/>
    <cellStyle name="Normal 18 3" xfId="1673" xr:uid="{00000000-0005-0000-0000-00003A120000}"/>
    <cellStyle name="Normal 18 3 2" xfId="1679" xr:uid="{00000000-0005-0000-0000-00003B120000}"/>
    <cellStyle name="Normal 18 3 2 2" xfId="2358" xr:uid="{00000000-0005-0000-0000-00003C120000}"/>
    <cellStyle name="Normal 18 3 3" xfId="2359" xr:uid="{00000000-0005-0000-0000-00003D120000}"/>
    <cellStyle name="Normal 18 4" xfId="1680" xr:uid="{00000000-0005-0000-0000-00003E120000}"/>
    <cellStyle name="Normal 18 4 2" xfId="1681" xr:uid="{00000000-0005-0000-0000-00003F120000}"/>
    <cellStyle name="Normal 18 4 2 2" xfId="2360" xr:uid="{00000000-0005-0000-0000-000040120000}"/>
    <cellStyle name="Normal 18 4 3" xfId="2361" xr:uid="{00000000-0005-0000-0000-000041120000}"/>
    <cellStyle name="Normal 18 5" xfId="1682" xr:uid="{00000000-0005-0000-0000-000042120000}"/>
    <cellStyle name="Normal 18 5 2" xfId="1683" xr:uid="{00000000-0005-0000-0000-000043120000}"/>
    <cellStyle name="Normal 18 5 2 2" xfId="2362" xr:uid="{00000000-0005-0000-0000-000044120000}"/>
    <cellStyle name="Normal 18 5 3" xfId="2363" xr:uid="{00000000-0005-0000-0000-000045120000}"/>
    <cellStyle name="Normal 18 6" xfId="1684" xr:uid="{00000000-0005-0000-0000-000046120000}"/>
    <cellStyle name="Normal 18 6 2" xfId="1685" xr:uid="{00000000-0005-0000-0000-000047120000}"/>
    <cellStyle name="Normal 18 6 2 2" xfId="2364" xr:uid="{00000000-0005-0000-0000-000048120000}"/>
    <cellStyle name="Normal 18 6 3" xfId="2365" xr:uid="{00000000-0005-0000-0000-000049120000}"/>
    <cellStyle name="Normal 18 7" xfId="1686" xr:uid="{00000000-0005-0000-0000-00004A120000}"/>
    <cellStyle name="Normal 18 7 2" xfId="1687" xr:uid="{00000000-0005-0000-0000-00004B120000}"/>
    <cellStyle name="Normal 18 7 2 2" xfId="2366" xr:uid="{00000000-0005-0000-0000-00004C120000}"/>
    <cellStyle name="Normal 18 7 3" xfId="2367" xr:uid="{00000000-0005-0000-0000-00004D120000}"/>
    <cellStyle name="Normal 18 8" xfId="1688" xr:uid="{00000000-0005-0000-0000-00004E120000}"/>
    <cellStyle name="Normal 18 8 2" xfId="1689" xr:uid="{00000000-0005-0000-0000-00004F120000}"/>
    <cellStyle name="Normal 18 8 2 2" xfId="2368" xr:uid="{00000000-0005-0000-0000-000050120000}"/>
    <cellStyle name="Normal 18 8 3" xfId="2369" xr:uid="{00000000-0005-0000-0000-000051120000}"/>
    <cellStyle name="Normal 18 9" xfId="1690" xr:uid="{00000000-0005-0000-0000-000052120000}"/>
    <cellStyle name="Normal 18 9 2" xfId="1691" xr:uid="{00000000-0005-0000-0000-000053120000}"/>
    <cellStyle name="Normal 18 9 2 2" xfId="2370" xr:uid="{00000000-0005-0000-0000-000054120000}"/>
    <cellStyle name="Normal 18 9 3" xfId="2371" xr:uid="{00000000-0005-0000-0000-000055120000}"/>
    <cellStyle name="Normal 18_3.21-01" xfId="704" xr:uid="{00000000-0005-0000-0000-000056120000}"/>
    <cellStyle name="Normal 19" xfId="705" xr:uid="{00000000-0005-0000-0000-000057120000}"/>
    <cellStyle name="Normal 19 10" xfId="1693" xr:uid="{00000000-0005-0000-0000-000058120000}"/>
    <cellStyle name="Normal 19 10 2" xfId="2372" xr:uid="{00000000-0005-0000-0000-000059120000}"/>
    <cellStyle name="Normal 19 11" xfId="1694" xr:uid="{00000000-0005-0000-0000-00005A120000}"/>
    <cellStyle name="Normal 19 11 2" xfId="2373" xr:uid="{00000000-0005-0000-0000-00005B120000}"/>
    <cellStyle name="Normal 19 12" xfId="1695" xr:uid="{00000000-0005-0000-0000-00005C120000}"/>
    <cellStyle name="Normal 19 12 2" xfId="2374" xr:uid="{00000000-0005-0000-0000-00005D120000}"/>
    <cellStyle name="Normal 19 13" xfId="1696" xr:uid="{00000000-0005-0000-0000-00005E120000}"/>
    <cellStyle name="Normal 19 13 2" xfId="2375" xr:uid="{00000000-0005-0000-0000-00005F120000}"/>
    <cellStyle name="Normal 19 14" xfId="2376" xr:uid="{00000000-0005-0000-0000-000060120000}"/>
    <cellStyle name="Normal 19 15" xfId="4475" xr:uid="{00000000-0005-0000-0000-000061120000}"/>
    <cellStyle name="Normal 19 16" xfId="4402" xr:uid="{00000000-0005-0000-0000-000062120000}"/>
    <cellStyle name="Normal 19 2" xfId="706" xr:uid="{00000000-0005-0000-0000-000063120000}"/>
    <cellStyle name="Normal 19 2 2" xfId="1697" xr:uid="{00000000-0005-0000-0000-000064120000}"/>
    <cellStyle name="Normal 19 2 3" xfId="4478" xr:uid="{00000000-0005-0000-0000-000065120000}"/>
    <cellStyle name="Normal 19 2 4" xfId="4706" xr:uid="{00000000-0005-0000-0000-000066120000}"/>
    <cellStyle name="Normal 19 3" xfId="1692" xr:uid="{00000000-0005-0000-0000-000067120000}"/>
    <cellStyle name="Normal 19 3 2" xfId="1698" xr:uid="{00000000-0005-0000-0000-000068120000}"/>
    <cellStyle name="Normal 19 3 2 2" xfId="2377" xr:uid="{00000000-0005-0000-0000-000069120000}"/>
    <cellStyle name="Normal 19 3 3" xfId="2378" xr:uid="{00000000-0005-0000-0000-00006A120000}"/>
    <cellStyle name="Normal 19 4" xfId="1699" xr:uid="{00000000-0005-0000-0000-00006B120000}"/>
    <cellStyle name="Normal 19 4 2" xfId="1700" xr:uid="{00000000-0005-0000-0000-00006C120000}"/>
    <cellStyle name="Normal 19 4 2 2" xfId="2379" xr:uid="{00000000-0005-0000-0000-00006D120000}"/>
    <cellStyle name="Normal 19 4 3" xfId="2380" xr:uid="{00000000-0005-0000-0000-00006E120000}"/>
    <cellStyle name="Normal 19 5" xfId="1701" xr:uid="{00000000-0005-0000-0000-00006F120000}"/>
    <cellStyle name="Normal 19 5 2" xfId="1702" xr:uid="{00000000-0005-0000-0000-000070120000}"/>
    <cellStyle name="Normal 19 5 2 2" xfId="2381" xr:uid="{00000000-0005-0000-0000-000071120000}"/>
    <cellStyle name="Normal 19 5 3" xfId="2382" xr:uid="{00000000-0005-0000-0000-000072120000}"/>
    <cellStyle name="Normal 19 6" xfId="1703" xr:uid="{00000000-0005-0000-0000-000073120000}"/>
    <cellStyle name="Normal 19 6 2" xfId="1704" xr:uid="{00000000-0005-0000-0000-000074120000}"/>
    <cellStyle name="Normal 19 6 2 2" xfId="2383" xr:uid="{00000000-0005-0000-0000-000075120000}"/>
    <cellStyle name="Normal 19 6 3" xfId="2384" xr:uid="{00000000-0005-0000-0000-000076120000}"/>
    <cellStyle name="Normal 19 7" xfId="1705" xr:uid="{00000000-0005-0000-0000-000077120000}"/>
    <cellStyle name="Normal 19 7 2" xfId="1706" xr:uid="{00000000-0005-0000-0000-000078120000}"/>
    <cellStyle name="Normal 19 7 2 2" xfId="2385" xr:uid="{00000000-0005-0000-0000-000079120000}"/>
    <cellStyle name="Normal 19 7 3" xfId="2386" xr:uid="{00000000-0005-0000-0000-00007A120000}"/>
    <cellStyle name="Normal 19 8" xfId="1707" xr:uid="{00000000-0005-0000-0000-00007B120000}"/>
    <cellStyle name="Normal 19 8 2" xfId="1708" xr:uid="{00000000-0005-0000-0000-00007C120000}"/>
    <cellStyle name="Normal 19 8 2 2" xfId="2387" xr:uid="{00000000-0005-0000-0000-00007D120000}"/>
    <cellStyle name="Normal 19 8 3" xfId="2388" xr:uid="{00000000-0005-0000-0000-00007E120000}"/>
    <cellStyle name="Normal 19 9" xfId="1709" xr:uid="{00000000-0005-0000-0000-00007F120000}"/>
    <cellStyle name="Normal 19 9 2" xfId="1710" xr:uid="{00000000-0005-0000-0000-000080120000}"/>
    <cellStyle name="Normal 19 9 2 2" xfId="2389" xr:uid="{00000000-0005-0000-0000-000081120000}"/>
    <cellStyle name="Normal 19 9 3" xfId="2390" xr:uid="{00000000-0005-0000-0000-000082120000}"/>
    <cellStyle name="Normal 19_3.21-01" xfId="707" xr:uid="{00000000-0005-0000-0000-000083120000}"/>
    <cellStyle name="Normal 2" xfId="1" xr:uid="{00000000-0005-0000-0000-000084120000}"/>
    <cellStyle name="Normal 2 10" xfId="1712" xr:uid="{00000000-0005-0000-0000-000085120000}"/>
    <cellStyle name="Normal 2 10 2" xfId="2391" xr:uid="{00000000-0005-0000-0000-000086120000}"/>
    <cellStyle name="Normal 2 11" xfId="1713" xr:uid="{00000000-0005-0000-0000-000087120000}"/>
    <cellStyle name="Normal 2 11 2" xfId="2392" xr:uid="{00000000-0005-0000-0000-000088120000}"/>
    <cellStyle name="Normal 2 12" xfId="1714" xr:uid="{00000000-0005-0000-0000-000089120000}"/>
    <cellStyle name="Normal 2 12 2" xfId="2393" xr:uid="{00000000-0005-0000-0000-00008A120000}"/>
    <cellStyle name="Normal 2 13" xfId="1715" xr:uid="{00000000-0005-0000-0000-00008B120000}"/>
    <cellStyle name="Normal 2 13 2" xfId="2394" xr:uid="{00000000-0005-0000-0000-00008C120000}"/>
    <cellStyle name="Normal 2 14" xfId="1716" xr:uid="{00000000-0005-0000-0000-00008D120000}"/>
    <cellStyle name="Normal 2 14 2" xfId="2395" xr:uid="{00000000-0005-0000-0000-00008E120000}"/>
    <cellStyle name="Normal 2 15" xfId="1717" xr:uid="{00000000-0005-0000-0000-00008F120000}"/>
    <cellStyle name="Normal 2 15 2" xfId="2396" xr:uid="{00000000-0005-0000-0000-000090120000}"/>
    <cellStyle name="Normal 2 16" xfId="1718" xr:uid="{00000000-0005-0000-0000-000091120000}"/>
    <cellStyle name="Normal 2 16 2" xfId="2397" xr:uid="{00000000-0005-0000-0000-000092120000}"/>
    <cellStyle name="Normal 2 17" xfId="1719" xr:uid="{00000000-0005-0000-0000-000093120000}"/>
    <cellStyle name="Normal 2 17 2" xfId="2398" xr:uid="{00000000-0005-0000-0000-000094120000}"/>
    <cellStyle name="Normal 2 18" xfId="1720" xr:uid="{00000000-0005-0000-0000-000095120000}"/>
    <cellStyle name="Normal 2 18 2" xfId="2399" xr:uid="{00000000-0005-0000-0000-000096120000}"/>
    <cellStyle name="Normal 2 19" xfId="1721" xr:uid="{00000000-0005-0000-0000-000097120000}"/>
    <cellStyle name="Normal 2 19 2" xfId="2400" xr:uid="{00000000-0005-0000-0000-000098120000}"/>
    <cellStyle name="Normal 2 2" xfId="708" xr:uid="{00000000-0005-0000-0000-000099120000}"/>
    <cellStyle name="Normal 2 2 10" xfId="5114" xr:uid="{00000000-0005-0000-0000-00009A120000}"/>
    <cellStyle name="Normal 2 2 2" xfId="709" xr:uid="{00000000-0005-0000-0000-00009B120000}"/>
    <cellStyle name="Normal 2 2 2 2" xfId="1723" xr:uid="{00000000-0005-0000-0000-00009C120000}"/>
    <cellStyle name="Normal 2 2 2 3" xfId="4492" xr:uid="{00000000-0005-0000-0000-00009D120000}"/>
    <cellStyle name="Normal 2 2 2 4" xfId="4705" xr:uid="{00000000-0005-0000-0000-00009E120000}"/>
    <cellStyle name="Normal 2 2 3" xfId="710" xr:uid="{00000000-0005-0000-0000-00009F120000}"/>
    <cellStyle name="Normal 2 2 3 2" xfId="1724" xr:uid="{00000000-0005-0000-0000-0000A0120000}"/>
    <cellStyle name="Normal 2 2 3 3" xfId="4493" xr:uid="{00000000-0005-0000-0000-0000A1120000}"/>
    <cellStyle name="Normal 2 2 3 4" xfId="5525" xr:uid="{00000000-0005-0000-0000-0000A2120000}"/>
    <cellStyle name="Normal 2 2 4" xfId="711" xr:uid="{00000000-0005-0000-0000-0000A3120000}"/>
    <cellStyle name="Normal 2 2 4 2" xfId="1725" xr:uid="{00000000-0005-0000-0000-0000A4120000}"/>
    <cellStyle name="Normal 2 2 4 3" xfId="4494" xr:uid="{00000000-0005-0000-0000-0000A5120000}"/>
    <cellStyle name="Normal 2 2 4 4" xfId="5331" xr:uid="{00000000-0005-0000-0000-0000A6120000}"/>
    <cellStyle name="Normal 2 2 5" xfId="712" xr:uid="{00000000-0005-0000-0000-0000A7120000}"/>
    <cellStyle name="Normal 2 2 5 2" xfId="1726" xr:uid="{00000000-0005-0000-0000-0000A8120000}"/>
    <cellStyle name="Normal 2 2 5 3" xfId="4495" xr:uid="{00000000-0005-0000-0000-0000A9120000}"/>
    <cellStyle name="Normal 2 2 5 4" xfId="5240" xr:uid="{00000000-0005-0000-0000-0000AA120000}"/>
    <cellStyle name="Normal 2 2 6" xfId="713" xr:uid="{00000000-0005-0000-0000-0000AB120000}"/>
    <cellStyle name="Normal 2 2 6 2" xfId="1727" xr:uid="{00000000-0005-0000-0000-0000AC120000}"/>
    <cellStyle name="Normal 2 2 6 3" xfId="4496" xr:uid="{00000000-0005-0000-0000-0000AD120000}"/>
    <cellStyle name="Normal 2 2 6 4" xfId="4997" xr:uid="{00000000-0005-0000-0000-0000AE120000}"/>
    <cellStyle name="Normal 2 2 7" xfId="962" xr:uid="{00000000-0005-0000-0000-0000AF120000}"/>
    <cellStyle name="Normal 2 2 8" xfId="1722" xr:uid="{00000000-0005-0000-0000-0000B0120000}"/>
    <cellStyle name="Normal 2 2 9" xfId="4491" xr:uid="{00000000-0005-0000-0000-0000B1120000}"/>
    <cellStyle name="Normal 2 2_3.22-08" xfId="714" xr:uid="{00000000-0005-0000-0000-0000B2120000}"/>
    <cellStyle name="Normal 2 20" xfId="1728" xr:uid="{00000000-0005-0000-0000-0000B3120000}"/>
    <cellStyle name="Normal 2 20 2" xfId="2401" xr:uid="{00000000-0005-0000-0000-0000B4120000}"/>
    <cellStyle name="Normal 2 21" xfId="1729" xr:uid="{00000000-0005-0000-0000-0000B5120000}"/>
    <cellStyle name="Normal 2 21 10" xfId="3372" xr:uid="{00000000-0005-0000-0000-0000B6120000}"/>
    <cellStyle name="Normal 2 21 11" xfId="3437" xr:uid="{00000000-0005-0000-0000-0000B7120000}"/>
    <cellStyle name="Normal 2 21 2" xfId="2955" xr:uid="{00000000-0005-0000-0000-0000B8120000}"/>
    <cellStyle name="Normal 2 21 3" xfId="3034" xr:uid="{00000000-0005-0000-0000-0000B9120000}"/>
    <cellStyle name="Normal 2 21 4" xfId="2898" xr:uid="{00000000-0005-0000-0000-0000BA120000}"/>
    <cellStyle name="Normal 2 21 5" xfId="2909" xr:uid="{00000000-0005-0000-0000-0000BB120000}"/>
    <cellStyle name="Normal 2 21 6" xfId="3227" xr:uid="{00000000-0005-0000-0000-0000BC120000}"/>
    <cellStyle name="Normal 2 21 7" xfId="3317" xr:uid="{00000000-0005-0000-0000-0000BD120000}"/>
    <cellStyle name="Normal 2 21 8" xfId="3209" xr:uid="{00000000-0005-0000-0000-0000BE120000}"/>
    <cellStyle name="Normal 2 21 9" xfId="3147" xr:uid="{00000000-0005-0000-0000-0000BF120000}"/>
    <cellStyle name="Normal 2 22" xfId="2505" xr:uid="{00000000-0005-0000-0000-0000C0120000}"/>
    <cellStyle name="Normal 2 23" xfId="2508" xr:uid="{00000000-0005-0000-0000-0000C1120000}"/>
    <cellStyle name="Normal 2 24" xfId="4488" xr:uid="{00000000-0005-0000-0000-0000C2120000}"/>
    <cellStyle name="Normal 2 25" xfId="5195" xr:uid="{00000000-0005-0000-0000-0000C3120000}"/>
    <cellStyle name="Normal 2 3" xfId="963" xr:uid="{00000000-0005-0000-0000-0000C4120000}"/>
    <cellStyle name="Normal 2 3 10" xfId="4704" xr:uid="{00000000-0005-0000-0000-0000C5120000}"/>
    <cellStyle name="Normal 2 3 2" xfId="1730" xr:uid="{00000000-0005-0000-0000-0000C6120000}"/>
    <cellStyle name="Normal 2 3 2 2" xfId="2649" xr:uid="{00000000-0005-0000-0000-0000C7120000}"/>
    <cellStyle name="Normal 2 3 2 2 2" xfId="4915" xr:uid="{00000000-0005-0000-0000-0000C8120000}"/>
    <cellStyle name="Normal 2 3 2 2 3" xfId="5562" xr:uid="{00000000-0005-0000-0000-0000C9120000}"/>
    <cellStyle name="Normal 2 3 2 3" xfId="2776" xr:uid="{00000000-0005-0000-0000-0000CA120000}"/>
    <cellStyle name="Normal 2 3 2 3 2" xfId="4980" xr:uid="{00000000-0005-0000-0000-0000CB120000}"/>
    <cellStyle name="Normal 2 3 2 3 3" xfId="5577" xr:uid="{00000000-0005-0000-0000-0000CC120000}"/>
    <cellStyle name="Normal 2 3 2 4" xfId="2582" xr:uid="{00000000-0005-0000-0000-0000CD120000}"/>
    <cellStyle name="Normal 2 3 2 4 2" xfId="4887" xr:uid="{00000000-0005-0000-0000-0000CE120000}"/>
    <cellStyle name="Normal 2 3 2 4 3" xfId="5554" xr:uid="{00000000-0005-0000-0000-0000CF120000}"/>
    <cellStyle name="Normal 2 3 2 5" xfId="2806" xr:uid="{00000000-0005-0000-0000-0000D0120000}"/>
    <cellStyle name="Normal 2 3 2 5 2" xfId="5000" xr:uid="{00000000-0005-0000-0000-0000D1120000}"/>
    <cellStyle name="Normal 2 3 2 5 3" xfId="5585" xr:uid="{00000000-0005-0000-0000-0000D2120000}"/>
    <cellStyle name="Normal 2 3 2 6" xfId="2844" xr:uid="{00000000-0005-0000-0000-0000D3120000}"/>
    <cellStyle name="Normal 2 3 2 6 2" xfId="5024" xr:uid="{00000000-0005-0000-0000-0000D4120000}"/>
    <cellStyle name="Normal 2 3 2 6 3" xfId="5598" xr:uid="{00000000-0005-0000-0000-0000D5120000}"/>
    <cellStyle name="Normal 2 3 3" xfId="2648" xr:uid="{00000000-0005-0000-0000-0000D6120000}"/>
    <cellStyle name="Normal 2 3 3 2" xfId="4914" xr:uid="{00000000-0005-0000-0000-0000D7120000}"/>
    <cellStyle name="Normal 2 3 3 3" xfId="5561" xr:uid="{00000000-0005-0000-0000-0000D8120000}"/>
    <cellStyle name="Normal 2 3 4" xfId="2775" xr:uid="{00000000-0005-0000-0000-0000D9120000}"/>
    <cellStyle name="Normal 2 3 4 2" xfId="4979" xr:uid="{00000000-0005-0000-0000-0000DA120000}"/>
    <cellStyle name="Normal 2 3 4 3" xfId="5576" xr:uid="{00000000-0005-0000-0000-0000DB120000}"/>
    <cellStyle name="Normal 2 3 5" xfId="2574" xr:uid="{00000000-0005-0000-0000-0000DC120000}"/>
    <cellStyle name="Normal 2 3 5 2" xfId="4885" xr:uid="{00000000-0005-0000-0000-0000DD120000}"/>
    <cellStyle name="Normal 2 3 5 3" xfId="5553" xr:uid="{00000000-0005-0000-0000-0000DE120000}"/>
    <cellStyle name="Normal 2 3 6" xfId="2805" xr:uid="{00000000-0005-0000-0000-0000DF120000}"/>
    <cellStyle name="Normal 2 3 6 2" xfId="4999" xr:uid="{00000000-0005-0000-0000-0000E0120000}"/>
    <cellStyle name="Normal 2 3 6 3" xfId="5584" xr:uid="{00000000-0005-0000-0000-0000E1120000}"/>
    <cellStyle name="Normal 2 3 7" xfId="2843" xr:uid="{00000000-0005-0000-0000-0000E2120000}"/>
    <cellStyle name="Normal 2 3 7 2" xfId="5023" xr:uid="{00000000-0005-0000-0000-0000E3120000}"/>
    <cellStyle name="Normal 2 3 7 3" xfId="5597" xr:uid="{00000000-0005-0000-0000-0000E4120000}"/>
    <cellStyle name="Normal 2 3 8" xfId="4056" xr:uid="{00000000-0005-0000-0000-0000E5120000}"/>
    <cellStyle name="Normal 2 3 9" xfId="4499" xr:uid="{00000000-0005-0000-0000-0000E6120000}"/>
    <cellStyle name="Normal 2 4" xfId="1711" xr:uid="{00000000-0005-0000-0000-0000E7120000}"/>
    <cellStyle name="Normal 2 4 2" xfId="2402" xr:uid="{00000000-0005-0000-0000-0000E8120000}"/>
    <cellStyle name="Normal 2 4 3" xfId="2650" xr:uid="{00000000-0005-0000-0000-0000E9120000}"/>
    <cellStyle name="Normal 2 4 3 2" xfId="4916" xr:uid="{00000000-0005-0000-0000-0000EA120000}"/>
    <cellStyle name="Normal 2 4 3 3" xfId="5563" xr:uid="{00000000-0005-0000-0000-0000EB120000}"/>
    <cellStyle name="Normal 2 4 4" xfId="2777" xr:uid="{00000000-0005-0000-0000-0000EC120000}"/>
    <cellStyle name="Normal 2 4 4 2" xfId="4981" xr:uid="{00000000-0005-0000-0000-0000ED120000}"/>
    <cellStyle name="Normal 2 4 4 3" xfId="5578" xr:uid="{00000000-0005-0000-0000-0000EE120000}"/>
    <cellStyle name="Normal 2 4 5" xfId="2594" xr:uid="{00000000-0005-0000-0000-0000EF120000}"/>
    <cellStyle name="Normal 2 4 5 2" xfId="4891" xr:uid="{00000000-0005-0000-0000-0000F0120000}"/>
    <cellStyle name="Normal 2 4 5 3" xfId="5555" xr:uid="{00000000-0005-0000-0000-0000F1120000}"/>
    <cellStyle name="Normal 2 4 6" xfId="2807" xr:uid="{00000000-0005-0000-0000-0000F2120000}"/>
    <cellStyle name="Normal 2 4 6 2" xfId="5001" xr:uid="{00000000-0005-0000-0000-0000F3120000}"/>
    <cellStyle name="Normal 2 4 6 3" xfId="5586" xr:uid="{00000000-0005-0000-0000-0000F4120000}"/>
    <cellStyle name="Normal 2 4 7" xfId="2845" xr:uid="{00000000-0005-0000-0000-0000F5120000}"/>
    <cellStyle name="Normal 2 4 7 2" xfId="5025" xr:uid="{00000000-0005-0000-0000-0000F6120000}"/>
    <cellStyle name="Normal 2 4 7 3" xfId="5599" xr:uid="{00000000-0005-0000-0000-0000F7120000}"/>
    <cellStyle name="Normal 2 5" xfId="1731" xr:uid="{00000000-0005-0000-0000-0000F8120000}"/>
    <cellStyle name="Normal 2 5 2" xfId="2403" xr:uid="{00000000-0005-0000-0000-0000F9120000}"/>
    <cellStyle name="Normal 2 5 3" xfId="2651" xr:uid="{00000000-0005-0000-0000-0000FA120000}"/>
    <cellStyle name="Normal 2 5 3 2" xfId="4917" xr:uid="{00000000-0005-0000-0000-0000FB120000}"/>
    <cellStyle name="Normal 2 5 3 3" xfId="5564" xr:uid="{00000000-0005-0000-0000-0000FC120000}"/>
    <cellStyle name="Normal 2 5 4" xfId="2778" xr:uid="{00000000-0005-0000-0000-0000FD120000}"/>
    <cellStyle name="Normal 2 5 4 2" xfId="4982" xr:uid="{00000000-0005-0000-0000-0000FE120000}"/>
    <cellStyle name="Normal 2 5 4 3" xfId="5579" xr:uid="{00000000-0005-0000-0000-0000FF120000}"/>
    <cellStyle name="Normal 2 5 5" xfId="2604" xr:uid="{00000000-0005-0000-0000-000000130000}"/>
    <cellStyle name="Normal 2 5 5 2" xfId="4896" xr:uid="{00000000-0005-0000-0000-000001130000}"/>
    <cellStyle name="Normal 2 5 5 3" xfId="5556" xr:uid="{00000000-0005-0000-0000-000002130000}"/>
    <cellStyle name="Normal 2 5 6" xfId="2808" xr:uid="{00000000-0005-0000-0000-000003130000}"/>
    <cellStyle name="Normal 2 5 6 2" xfId="5002" xr:uid="{00000000-0005-0000-0000-000004130000}"/>
    <cellStyle name="Normal 2 5 6 3" xfId="5587" xr:uid="{00000000-0005-0000-0000-000005130000}"/>
    <cellStyle name="Normal 2 5 7" xfId="2846" xr:uid="{00000000-0005-0000-0000-000006130000}"/>
    <cellStyle name="Normal 2 5 7 2" xfId="5026" xr:uid="{00000000-0005-0000-0000-000007130000}"/>
    <cellStyle name="Normal 2 5 7 3" xfId="5600" xr:uid="{00000000-0005-0000-0000-000008130000}"/>
    <cellStyle name="Normal 2 6" xfId="1732" xr:uid="{00000000-0005-0000-0000-000009130000}"/>
    <cellStyle name="Normal 2 6 2" xfId="2404" xr:uid="{00000000-0005-0000-0000-00000A130000}"/>
    <cellStyle name="Normal 2 7" xfId="1733" xr:uid="{00000000-0005-0000-0000-00000B130000}"/>
    <cellStyle name="Normal 2 7 2" xfId="2405" xr:uid="{00000000-0005-0000-0000-00000C130000}"/>
    <cellStyle name="Normal 2 8" xfId="1734" xr:uid="{00000000-0005-0000-0000-00000D130000}"/>
    <cellStyle name="Normal 2 8 2" xfId="2406" xr:uid="{00000000-0005-0000-0000-00000E130000}"/>
    <cellStyle name="Normal 2 9" xfId="1735" xr:uid="{00000000-0005-0000-0000-00000F130000}"/>
    <cellStyle name="Normal 2 9 2" xfId="2407" xr:uid="{00000000-0005-0000-0000-000010130000}"/>
    <cellStyle name="Normal 20" xfId="715" xr:uid="{00000000-0005-0000-0000-000011130000}"/>
    <cellStyle name="Normal 20 2" xfId="716" xr:uid="{00000000-0005-0000-0000-000012130000}"/>
    <cellStyle name="Normal 20 2 2" xfId="1737" xr:uid="{00000000-0005-0000-0000-000013130000}"/>
    <cellStyle name="Normal 20 2 3" xfId="4503" xr:uid="{00000000-0005-0000-0000-000014130000}"/>
    <cellStyle name="Normal 20 2 4" xfId="4396" xr:uid="{00000000-0005-0000-0000-000015130000}"/>
    <cellStyle name="Normal 20 3" xfId="1736" xr:uid="{00000000-0005-0000-0000-000016130000}"/>
    <cellStyle name="Normal 20 3 2" xfId="1738" xr:uid="{00000000-0005-0000-0000-000017130000}"/>
    <cellStyle name="Normal 20 3 3" xfId="4504" xr:uid="{00000000-0005-0000-0000-000018130000}"/>
    <cellStyle name="Normal 20 3 4" xfId="5022" xr:uid="{00000000-0005-0000-0000-000019130000}"/>
    <cellStyle name="Normal 20 4" xfId="1739" xr:uid="{00000000-0005-0000-0000-00001A130000}"/>
    <cellStyle name="Normal 20 4 2" xfId="2408" xr:uid="{00000000-0005-0000-0000-00001B130000}"/>
    <cellStyle name="Normal 20 5" xfId="1740" xr:uid="{00000000-0005-0000-0000-00001C130000}"/>
    <cellStyle name="Normal 20 5 2" xfId="2409" xr:uid="{00000000-0005-0000-0000-00001D130000}"/>
    <cellStyle name="Normal 20 6" xfId="2410" xr:uid="{00000000-0005-0000-0000-00001E130000}"/>
    <cellStyle name="Normal 20 7" xfId="3880" xr:uid="{00000000-0005-0000-0000-00001F130000}"/>
    <cellStyle name="Normal 20 8" xfId="4502" xr:uid="{00000000-0005-0000-0000-000020130000}"/>
    <cellStyle name="Normal 20 9" xfId="4397" xr:uid="{00000000-0005-0000-0000-000021130000}"/>
    <cellStyle name="Normal 20_4.1" xfId="717" xr:uid="{00000000-0005-0000-0000-000022130000}"/>
    <cellStyle name="Normal 21" xfId="718" xr:uid="{00000000-0005-0000-0000-000023130000}"/>
    <cellStyle name="Normal 21 10" xfId="3228" xr:uid="{00000000-0005-0000-0000-000024130000}"/>
    <cellStyle name="Normal 21 10 2" xfId="5349" xr:uid="{00000000-0005-0000-0000-000025130000}"/>
    <cellStyle name="Normal 21 10 3" xfId="5908" xr:uid="{00000000-0005-0000-0000-000026130000}"/>
    <cellStyle name="Normal 21 11" xfId="3186" xr:uid="{00000000-0005-0000-0000-000027130000}"/>
    <cellStyle name="Normal 21 11 2" xfId="5321" xr:uid="{00000000-0005-0000-0000-000028130000}"/>
    <cellStyle name="Normal 21 11 3" xfId="5883" xr:uid="{00000000-0005-0000-0000-000029130000}"/>
    <cellStyle name="Normal 21 12" xfId="3160" xr:uid="{00000000-0005-0000-0000-00002A130000}"/>
    <cellStyle name="Normal 21 12 2" xfId="5303" xr:uid="{00000000-0005-0000-0000-00002B130000}"/>
    <cellStyle name="Normal 21 12 3" xfId="5866" xr:uid="{00000000-0005-0000-0000-00002C130000}"/>
    <cellStyle name="Normal 21 13" xfId="3290" xr:uid="{00000000-0005-0000-0000-00002D130000}"/>
    <cellStyle name="Normal 21 13 2" xfId="5399" xr:uid="{00000000-0005-0000-0000-00002E130000}"/>
    <cellStyle name="Normal 21 13 3" xfId="5953" xr:uid="{00000000-0005-0000-0000-00002F130000}"/>
    <cellStyle name="Normal 21 14" xfId="3181" xr:uid="{00000000-0005-0000-0000-000030130000}"/>
    <cellStyle name="Normal 21 14 2" xfId="5316" xr:uid="{00000000-0005-0000-0000-000031130000}"/>
    <cellStyle name="Normal 21 14 3" xfId="5878" xr:uid="{00000000-0005-0000-0000-000032130000}"/>
    <cellStyle name="Normal 21 15" xfId="3438" xr:uid="{00000000-0005-0000-0000-000033130000}"/>
    <cellStyle name="Normal 21 15 2" xfId="5527" xr:uid="{00000000-0005-0000-0000-000034130000}"/>
    <cellStyle name="Normal 21 15 3" xfId="6075" xr:uid="{00000000-0005-0000-0000-000035130000}"/>
    <cellStyle name="Normal 21 16" xfId="3881" xr:uid="{00000000-0005-0000-0000-000036130000}"/>
    <cellStyle name="Normal 21 17" xfId="4506" xr:uid="{00000000-0005-0000-0000-000037130000}"/>
    <cellStyle name="Normal 21 18" xfId="4978" xr:uid="{00000000-0005-0000-0000-000038130000}"/>
    <cellStyle name="Normal 21 2" xfId="719" xr:uid="{00000000-0005-0000-0000-000039130000}"/>
    <cellStyle name="Normal 21 2 2" xfId="1742" xr:uid="{00000000-0005-0000-0000-00003A130000}"/>
    <cellStyle name="Normal 21 2 3" xfId="4507" xr:uid="{00000000-0005-0000-0000-00003B130000}"/>
    <cellStyle name="Normal 21 2 4" xfId="4913" xr:uid="{00000000-0005-0000-0000-00003C130000}"/>
    <cellStyle name="Normal 21 3" xfId="1741" xr:uid="{00000000-0005-0000-0000-00003D130000}"/>
    <cellStyle name="Normal 21 3 2" xfId="1743" xr:uid="{00000000-0005-0000-0000-00003E130000}"/>
    <cellStyle name="Normal 21 3 3" xfId="4508" xr:uid="{00000000-0005-0000-0000-00003F130000}"/>
    <cellStyle name="Normal 21 3 4" xfId="4912" xr:uid="{00000000-0005-0000-0000-000040130000}"/>
    <cellStyle name="Normal 21 4" xfId="1744" xr:uid="{00000000-0005-0000-0000-000041130000}"/>
    <cellStyle name="Normal 21 4 2" xfId="2411" xr:uid="{00000000-0005-0000-0000-000042130000}"/>
    <cellStyle name="Normal 21 5" xfId="1745" xr:uid="{00000000-0005-0000-0000-000043130000}"/>
    <cellStyle name="Normal 21 5 2" xfId="2412" xr:uid="{00000000-0005-0000-0000-000044130000}"/>
    <cellStyle name="Normal 21 6" xfId="2956" xr:uid="{00000000-0005-0000-0000-000045130000}"/>
    <cellStyle name="Normal 21 6 2" xfId="5127" xr:uid="{00000000-0005-0000-0000-000046130000}"/>
    <cellStyle name="Normal 21 6 3" xfId="5700" xr:uid="{00000000-0005-0000-0000-000047130000}"/>
    <cellStyle name="Normal 21 7" xfId="2934" xr:uid="{00000000-0005-0000-0000-000048130000}"/>
    <cellStyle name="Normal 21 7 2" xfId="5109" xr:uid="{00000000-0005-0000-0000-000049130000}"/>
    <cellStyle name="Normal 21 7 3" xfId="5683" xr:uid="{00000000-0005-0000-0000-00004A130000}"/>
    <cellStyle name="Normal 21 8" xfId="3007" xr:uid="{00000000-0005-0000-0000-00004B130000}"/>
    <cellStyle name="Normal 21 8 2" xfId="5172" xr:uid="{00000000-0005-0000-0000-00004C130000}"/>
    <cellStyle name="Normal 21 8 3" xfId="5742" xr:uid="{00000000-0005-0000-0000-00004D130000}"/>
    <cellStyle name="Normal 21 9" xfId="3066" xr:uid="{00000000-0005-0000-0000-00004E130000}"/>
    <cellStyle name="Normal 21 9 2" xfId="5215" xr:uid="{00000000-0005-0000-0000-00004F130000}"/>
    <cellStyle name="Normal 21 9 3" xfId="5781" xr:uid="{00000000-0005-0000-0000-000050130000}"/>
    <cellStyle name="Normal 21_4.1" xfId="720" xr:uid="{00000000-0005-0000-0000-000051130000}"/>
    <cellStyle name="Normal 22" xfId="833" xr:uid="{00000000-0005-0000-0000-000052130000}"/>
    <cellStyle name="Normal 22 2" xfId="1746" xr:uid="{00000000-0005-0000-0000-000053130000}"/>
    <cellStyle name="Normal 22 2 2" xfId="1747" xr:uid="{00000000-0005-0000-0000-000054130000}"/>
    <cellStyle name="Normal 22 2 3" xfId="4511" xr:uid="{00000000-0005-0000-0000-000055130000}"/>
    <cellStyle name="Normal 22 2 4" xfId="4910" xr:uid="{00000000-0005-0000-0000-000056130000}"/>
    <cellStyle name="Normal 22 3" xfId="1748" xr:uid="{00000000-0005-0000-0000-000057130000}"/>
    <cellStyle name="Normal 22 3 2" xfId="2413" xr:uid="{00000000-0005-0000-0000-000058130000}"/>
    <cellStyle name="Normal 22 4" xfId="3924" xr:uid="{00000000-0005-0000-0000-000059130000}"/>
    <cellStyle name="Normal 22 5" xfId="4510" xr:uid="{00000000-0005-0000-0000-00005A130000}"/>
    <cellStyle name="Normal 22 6" xfId="4703" xr:uid="{00000000-0005-0000-0000-00005B130000}"/>
    <cellStyle name="Normal 23" xfId="839" xr:uid="{00000000-0005-0000-0000-00005C130000}"/>
    <cellStyle name="Normal 23 10" xfId="4512" xr:uid="{00000000-0005-0000-0000-00005D130000}"/>
    <cellStyle name="Normal 23 11" xfId="4909" xr:uid="{00000000-0005-0000-0000-00005E130000}"/>
    <cellStyle name="Normal 23 2" xfId="1749" xr:uid="{00000000-0005-0000-0000-00005F130000}"/>
    <cellStyle name="Normal 23 2 2" xfId="2414" xr:uid="{00000000-0005-0000-0000-000060130000}"/>
    <cellStyle name="Normal 23 3" xfId="1750" xr:uid="{00000000-0005-0000-0000-000061130000}"/>
    <cellStyle name="Normal 23 3 2" xfId="2415" xr:uid="{00000000-0005-0000-0000-000062130000}"/>
    <cellStyle name="Normal 23 4" xfId="1751" xr:uid="{00000000-0005-0000-0000-000063130000}"/>
    <cellStyle name="Normal 23 4 2" xfId="2416" xr:uid="{00000000-0005-0000-0000-000064130000}"/>
    <cellStyle name="Normal 23 5" xfId="1752" xr:uid="{00000000-0005-0000-0000-000065130000}"/>
    <cellStyle name="Normal 23 5 2" xfId="2417" xr:uid="{00000000-0005-0000-0000-000066130000}"/>
    <cellStyle name="Normal 23 6" xfId="1753" xr:uid="{00000000-0005-0000-0000-000067130000}"/>
    <cellStyle name="Normal 23 6 2" xfId="2418" xr:uid="{00000000-0005-0000-0000-000068130000}"/>
    <cellStyle name="Normal 23 7" xfId="1754" xr:uid="{00000000-0005-0000-0000-000069130000}"/>
    <cellStyle name="Normal 23 7 2" xfId="2419" xr:uid="{00000000-0005-0000-0000-00006A130000}"/>
    <cellStyle name="Normal 23 8" xfId="1755" xr:uid="{00000000-0005-0000-0000-00006B130000}"/>
    <cellStyle name="Normal 23 8 2" xfId="2420" xr:uid="{00000000-0005-0000-0000-00006C130000}"/>
    <cellStyle name="Normal 23 9" xfId="2421" xr:uid="{00000000-0005-0000-0000-00006D130000}"/>
    <cellStyle name="Normal 24" xfId="965" xr:uid="{00000000-0005-0000-0000-00006E130000}"/>
    <cellStyle name="Normal 24 2" xfId="1756" xr:uid="{00000000-0005-0000-0000-00006F130000}"/>
    <cellStyle name="Normal 24 2 2" xfId="1757" xr:uid="{00000000-0005-0000-0000-000070130000}"/>
    <cellStyle name="Normal 24 2 3" xfId="4517" xr:uid="{00000000-0005-0000-0000-000071130000}"/>
    <cellStyle name="Normal 24 2 4" xfId="4699" xr:uid="{00000000-0005-0000-0000-000072130000}"/>
    <cellStyle name="Normal 24 3" xfId="1758" xr:uid="{00000000-0005-0000-0000-000073130000}"/>
    <cellStyle name="Normal 24 3 2" xfId="2422" xr:uid="{00000000-0005-0000-0000-000074130000}"/>
    <cellStyle name="Normal 24 4" xfId="4516" xr:uid="{00000000-0005-0000-0000-000075130000}"/>
    <cellStyle name="Normal 24 5" xfId="4700" xr:uid="{00000000-0005-0000-0000-000076130000}"/>
    <cellStyle name="Normal 25" xfId="1759" xr:uid="{00000000-0005-0000-0000-000077130000}"/>
    <cellStyle name="Normal 25 2" xfId="1760" xr:uid="{00000000-0005-0000-0000-000078130000}"/>
    <cellStyle name="Normal 25 2 2" xfId="2423" xr:uid="{00000000-0005-0000-0000-000079130000}"/>
    <cellStyle name="Normal 25 3" xfId="1761" xr:uid="{00000000-0005-0000-0000-00007A130000}"/>
    <cellStyle name="Normal 25 3 2" xfId="2424" xr:uid="{00000000-0005-0000-0000-00007B130000}"/>
    <cellStyle name="Normal 25 4" xfId="1762" xr:uid="{00000000-0005-0000-0000-00007C130000}"/>
    <cellStyle name="Normal 25 4 2" xfId="2425" xr:uid="{00000000-0005-0000-0000-00007D130000}"/>
    <cellStyle name="Normal 25 5" xfId="1763" xr:uid="{00000000-0005-0000-0000-00007E130000}"/>
    <cellStyle name="Normal 25 5 2" xfId="2426" xr:uid="{00000000-0005-0000-0000-00007F130000}"/>
    <cellStyle name="Normal 25 6" xfId="2427" xr:uid="{00000000-0005-0000-0000-000080130000}"/>
    <cellStyle name="Normal 26" xfId="1764" xr:uid="{00000000-0005-0000-0000-000081130000}"/>
    <cellStyle name="Normal 26 2" xfId="1765" xr:uid="{00000000-0005-0000-0000-000082130000}"/>
    <cellStyle name="Normal 26 2 2" xfId="2428" xr:uid="{00000000-0005-0000-0000-000083130000}"/>
    <cellStyle name="Normal 26 3" xfId="1766" xr:uid="{00000000-0005-0000-0000-000084130000}"/>
    <cellStyle name="Normal 26 3 2" xfId="2429" xr:uid="{00000000-0005-0000-0000-000085130000}"/>
    <cellStyle name="Normal 26 4" xfId="1767" xr:uid="{00000000-0005-0000-0000-000086130000}"/>
    <cellStyle name="Normal 26 4 2" xfId="2430" xr:uid="{00000000-0005-0000-0000-000087130000}"/>
    <cellStyle name="Normal 26 5" xfId="1768" xr:uid="{00000000-0005-0000-0000-000088130000}"/>
    <cellStyle name="Normal 26 5 2" xfId="2431" xr:uid="{00000000-0005-0000-0000-000089130000}"/>
    <cellStyle name="Normal 26 6" xfId="2432" xr:uid="{00000000-0005-0000-0000-00008A130000}"/>
    <cellStyle name="Normal 27" xfId="1769" xr:uid="{00000000-0005-0000-0000-00008B130000}"/>
    <cellStyle name="Normal 27 2" xfId="1770" xr:uid="{00000000-0005-0000-0000-00008C130000}"/>
    <cellStyle name="Normal 27 2 2" xfId="2433" xr:uid="{00000000-0005-0000-0000-00008D130000}"/>
    <cellStyle name="Normal 27 3" xfId="1771" xr:uid="{00000000-0005-0000-0000-00008E130000}"/>
    <cellStyle name="Normal 27 3 2" xfId="2434" xr:uid="{00000000-0005-0000-0000-00008F130000}"/>
    <cellStyle name="Normal 27 4" xfId="1772" xr:uid="{00000000-0005-0000-0000-000090130000}"/>
    <cellStyle name="Normal 27 4 2" xfId="2435" xr:uid="{00000000-0005-0000-0000-000091130000}"/>
    <cellStyle name="Normal 27 5" xfId="1773" xr:uid="{00000000-0005-0000-0000-000092130000}"/>
    <cellStyle name="Normal 27 5 2" xfId="2436" xr:uid="{00000000-0005-0000-0000-000093130000}"/>
    <cellStyle name="Normal 27 6" xfId="2437" xr:uid="{00000000-0005-0000-0000-000094130000}"/>
    <cellStyle name="Normal 28" xfId="1774" xr:uid="{00000000-0005-0000-0000-000095130000}"/>
    <cellStyle name="Normal 28 2" xfId="1775" xr:uid="{00000000-0005-0000-0000-000096130000}"/>
    <cellStyle name="Normal 28 2 2" xfId="2438" xr:uid="{00000000-0005-0000-0000-000097130000}"/>
    <cellStyle name="Normal 28 3" xfId="1776" xr:uid="{00000000-0005-0000-0000-000098130000}"/>
    <cellStyle name="Normal 28 3 2" xfId="2439" xr:uid="{00000000-0005-0000-0000-000099130000}"/>
    <cellStyle name="Normal 29" xfId="1777" xr:uid="{00000000-0005-0000-0000-00009A130000}"/>
    <cellStyle name="Normal 29 2" xfId="1778" xr:uid="{00000000-0005-0000-0000-00009B130000}"/>
    <cellStyle name="Normal 29 2 2" xfId="2440" xr:uid="{00000000-0005-0000-0000-00009C130000}"/>
    <cellStyle name="Normal 29 3" xfId="1779" xr:uid="{00000000-0005-0000-0000-00009D130000}"/>
    <cellStyle name="Normal 29 3 2" xfId="2441" xr:uid="{00000000-0005-0000-0000-00009E130000}"/>
    <cellStyle name="Normal 29 4" xfId="2442" xr:uid="{00000000-0005-0000-0000-00009F130000}"/>
    <cellStyle name="Normal 3" xfId="721" xr:uid="{00000000-0005-0000-0000-0000A0130000}"/>
    <cellStyle name="Normal 3 10" xfId="2653" xr:uid="{00000000-0005-0000-0000-0000A1130000}"/>
    <cellStyle name="Normal 3 11" xfId="2654" xr:uid="{00000000-0005-0000-0000-0000A2130000}"/>
    <cellStyle name="Normal 3 12" xfId="2655" xr:uid="{00000000-0005-0000-0000-0000A3130000}"/>
    <cellStyle name="Normal 3 13" xfId="2779" xr:uid="{00000000-0005-0000-0000-0000A4130000}"/>
    <cellStyle name="Normal 3 14" xfId="2607" xr:uid="{00000000-0005-0000-0000-0000A5130000}"/>
    <cellStyle name="Normal 3 15" xfId="2810" xr:uid="{00000000-0005-0000-0000-0000A6130000}"/>
    <cellStyle name="Normal 3 16" xfId="2848" xr:uid="{00000000-0005-0000-0000-0000A7130000}"/>
    <cellStyle name="Normal 3 17" xfId="4529" xr:uid="{00000000-0005-0000-0000-0000A8130000}"/>
    <cellStyle name="Normal 3 18" xfId="4696" xr:uid="{00000000-0005-0000-0000-0000A9130000}"/>
    <cellStyle name="Normal 3 2" xfId="722" xr:uid="{00000000-0005-0000-0000-0000AA130000}"/>
    <cellStyle name="Normal 3 2 2" xfId="1781" xr:uid="{00000000-0005-0000-0000-0000AB130000}"/>
    <cellStyle name="Normal 3 2 3" xfId="2656" xr:uid="{00000000-0005-0000-0000-0000AC130000}"/>
    <cellStyle name="Normal 3 2 3 2" xfId="4922" xr:uid="{00000000-0005-0000-0000-0000AD130000}"/>
    <cellStyle name="Normal 3 2 3 3" xfId="5565" xr:uid="{00000000-0005-0000-0000-0000AE130000}"/>
    <cellStyle name="Normal 3 2 4" xfId="2781" xr:uid="{00000000-0005-0000-0000-0000AF130000}"/>
    <cellStyle name="Normal 3 2 4 2" xfId="4985" xr:uid="{00000000-0005-0000-0000-0000B0130000}"/>
    <cellStyle name="Normal 3 2 4 3" xfId="5581" xr:uid="{00000000-0005-0000-0000-0000B1130000}"/>
    <cellStyle name="Normal 3 2 5" xfId="2635" xr:uid="{00000000-0005-0000-0000-0000B2130000}"/>
    <cellStyle name="Normal 3 2 5 2" xfId="4907" xr:uid="{00000000-0005-0000-0000-0000B3130000}"/>
    <cellStyle name="Normal 3 2 5 3" xfId="5560" xr:uid="{00000000-0005-0000-0000-0000B4130000}"/>
    <cellStyle name="Normal 3 2 6" xfId="2812" xr:uid="{00000000-0005-0000-0000-0000B5130000}"/>
    <cellStyle name="Normal 3 2 6 2" xfId="5005" xr:uid="{00000000-0005-0000-0000-0000B6130000}"/>
    <cellStyle name="Normal 3 2 6 3" xfId="5589" xr:uid="{00000000-0005-0000-0000-0000B7130000}"/>
    <cellStyle name="Normal 3 2 7" xfId="2849" xr:uid="{00000000-0005-0000-0000-0000B8130000}"/>
    <cellStyle name="Normal 3 2 7 2" xfId="5028" xr:uid="{00000000-0005-0000-0000-0000B9130000}"/>
    <cellStyle name="Normal 3 2 7 3" xfId="5601" xr:uid="{00000000-0005-0000-0000-0000BA130000}"/>
    <cellStyle name="Normal 3 2 8" xfId="4530" xr:uid="{00000000-0005-0000-0000-0000BB130000}"/>
    <cellStyle name="Normal 3 2 9" xfId="4666" xr:uid="{00000000-0005-0000-0000-0000BC130000}"/>
    <cellStyle name="Normal 3 3" xfId="723" xr:uid="{00000000-0005-0000-0000-0000BD130000}"/>
    <cellStyle name="Normal 3 3 2" xfId="2657" xr:uid="{00000000-0005-0000-0000-0000BE130000}"/>
    <cellStyle name="Normal 3 3 3" xfId="2782" xr:uid="{00000000-0005-0000-0000-0000BF130000}"/>
    <cellStyle name="Normal 3 3 4" xfId="2636" xr:uid="{00000000-0005-0000-0000-0000C0130000}"/>
    <cellStyle name="Normal 3 3 5" xfId="2813" xr:uid="{00000000-0005-0000-0000-0000C1130000}"/>
    <cellStyle name="Normal 3 3 6" xfId="2850" xr:uid="{00000000-0005-0000-0000-0000C2130000}"/>
    <cellStyle name="Normal 3 4" xfId="724" xr:uid="{00000000-0005-0000-0000-0000C3130000}"/>
    <cellStyle name="Normal 3 4 2" xfId="1782" xr:uid="{00000000-0005-0000-0000-0000C4130000}"/>
    <cellStyle name="Normal 3 4 3" xfId="4532" xr:uid="{00000000-0005-0000-0000-0000C5130000}"/>
    <cellStyle name="Normal 3 4 4" xfId="4357" xr:uid="{00000000-0005-0000-0000-0000C6130000}"/>
    <cellStyle name="Normal 3 5" xfId="1780" xr:uid="{00000000-0005-0000-0000-0000C7130000}"/>
    <cellStyle name="Normal 3 5 2" xfId="2443" xr:uid="{00000000-0005-0000-0000-0000C8130000}"/>
    <cellStyle name="Normal 3 5 2 2" xfId="2659" xr:uid="{00000000-0005-0000-0000-0000C9130000}"/>
    <cellStyle name="Normal 3 5 2 2 2" xfId="2660" xr:uid="{00000000-0005-0000-0000-0000CA130000}"/>
    <cellStyle name="Normal 3 5 2 2 3" xfId="4926" xr:uid="{00000000-0005-0000-0000-0000CB130000}"/>
    <cellStyle name="Normal 3 5 2 2 4" xfId="5567" xr:uid="{00000000-0005-0000-0000-0000CC130000}"/>
    <cellStyle name="Normal 3 5 2 3" xfId="2784" xr:uid="{00000000-0005-0000-0000-0000CD130000}"/>
    <cellStyle name="Normal 3 5 2 4" xfId="2511" xr:uid="{00000000-0005-0000-0000-0000CE130000}"/>
    <cellStyle name="Normal 3 5 2 5" xfId="2816" xr:uid="{00000000-0005-0000-0000-0000CF130000}"/>
    <cellStyle name="Normal 3 5 2 6" xfId="2853" xr:uid="{00000000-0005-0000-0000-0000D0130000}"/>
    <cellStyle name="Normal 3 5 2 7" xfId="4925" xr:uid="{00000000-0005-0000-0000-0000D1130000}"/>
    <cellStyle name="Normal 3 5 2 8" xfId="5566" xr:uid="{00000000-0005-0000-0000-0000D2130000}"/>
    <cellStyle name="Normal 3 5 3" xfId="2783" xr:uid="{00000000-0005-0000-0000-0000D3130000}"/>
    <cellStyle name="Normal 3 5 4" xfId="2641" xr:uid="{00000000-0005-0000-0000-0000D4130000}"/>
    <cellStyle name="Normal 3 5 5" xfId="2815" xr:uid="{00000000-0005-0000-0000-0000D5130000}"/>
    <cellStyle name="Normal 3 5 6" xfId="2852" xr:uid="{00000000-0005-0000-0000-0000D6130000}"/>
    <cellStyle name="Normal 3 5 7" xfId="4813" xr:uid="{00000000-0005-0000-0000-0000D7130000}"/>
    <cellStyle name="Normal 3 5 8" xfId="5537" xr:uid="{00000000-0005-0000-0000-0000D8130000}"/>
    <cellStyle name="Normal 3 6" xfId="2444" xr:uid="{00000000-0005-0000-0000-0000D9130000}"/>
    <cellStyle name="Normal 3 7" xfId="2499" xr:uid="{00000000-0005-0000-0000-0000DA130000}"/>
    <cellStyle name="Normal 3 7 2" xfId="2662" xr:uid="{00000000-0005-0000-0000-0000DB130000}"/>
    <cellStyle name="Normal 3 7 3" xfId="2785" xr:uid="{00000000-0005-0000-0000-0000DC130000}"/>
    <cellStyle name="Normal 3 7 4" xfId="2658" xr:uid="{00000000-0005-0000-0000-0000DD130000}"/>
    <cellStyle name="Normal 3 7 5" xfId="2817" xr:uid="{00000000-0005-0000-0000-0000DE130000}"/>
    <cellStyle name="Normal 3 7 6" xfId="2854" xr:uid="{00000000-0005-0000-0000-0000DF130000}"/>
    <cellStyle name="Normal 3 8" xfId="2652" xr:uid="{00000000-0005-0000-0000-0000E0130000}"/>
    <cellStyle name="Normal 3 8 2" xfId="2663" xr:uid="{00000000-0005-0000-0000-0000E1130000}"/>
    <cellStyle name="Normal 3 8 3" xfId="2786" xr:uid="{00000000-0005-0000-0000-0000E2130000}"/>
    <cellStyle name="Normal 3 8 4" xfId="2661" xr:uid="{00000000-0005-0000-0000-0000E3130000}"/>
    <cellStyle name="Normal 3 8 5" xfId="2818" xr:uid="{00000000-0005-0000-0000-0000E4130000}"/>
    <cellStyle name="Normal 3 8 6" xfId="2855" xr:uid="{00000000-0005-0000-0000-0000E5130000}"/>
    <cellStyle name="Normal 3 9" xfId="2664" xr:uid="{00000000-0005-0000-0000-0000E6130000}"/>
    <cellStyle name="Normal 3_3.10-070 Número de vuelos charter internacionales por aeropuerto, según mes, 2007-2008" xfId="725" xr:uid="{00000000-0005-0000-0000-0000E7130000}"/>
    <cellStyle name="Normal 30" xfId="1783" xr:uid="{00000000-0005-0000-0000-0000E8130000}"/>
    <cellStyle name="Normal 30 2" xfId="1784" xr:uid="{00000000-0005-0000-0000-0000E9130000}"/>
    <cellStyle name="Normal 30 2 2" xfId="2445" xr:uid="{00000000-0005-0000-0000-0000EA130000}"/>
    <cellStyle name="Normal 30 3" xfId="1785" xr:uid="{00000000-0005-0000-0000-0000EB130000}"/>
    <cellStyle name="Normal 30 3 2" xfId="2446" xr:uid="{00000000-0005-0000-0000-0000EC130000}"/>
    <cellStyle name="Normal 30 4" xfId="1786" xr:uid="{00000000-0005-0000-0000-0000ED130000}"/>
    <cellStyle name="Normal 30 4 2" xfId="2447" xr:uid="{00000000-0005-0000-0000-0000EE130000}"/>
    <cellStyle name="Normal 31" xfId="1787" xr:uid="{00000000-0005-0000-0000-0000EF130000}"/>
    <cellStyle name="Normal 31 2" xfId="2448" xr:uid="{00000000-0005-0000-0000-0000F0130000}"/>
    <cellStyle name="Normal 32" xfId="1788" xr:uid="{00000000-0005-0000-0000-0000F1130000}"/>
    <cellStyle name="Normal 32 2" xfId="2449" xr:uid="{00000000-0005-0000-0000-0000F2130000}"/>
    <cellStyle name="Normal 33" xfId="1789" xr:uid="{00000000-0005-0000-0000-0000F3130000}"/>
    <cellStyle name="Normal 33 2" xfId="1790" xr:uid="{00000000-0005-0000-0000-0000F4130000}"/>
    <cellStyle name="Normal 33 3" xfId="1791" xr:uid="{00000000-0005-0000-0000-0000F5130000}"/>
    <cellStyle name="Normal 33 4" xfId="1792" xr:uid="{00000000-0005-0000-0000-0000F6130000}"/>
    <cellStyle name="Normal 33 5" xfId="2450" xr:uid="{00000000-0005-0000-0000-0000F7130000}"/>
    <cellStyle name="Normal 34" xfId="1793" xr:uid="{00000000-0005-0000-0000-0000F8130000}"/>
    <cellStyle name="Normal 35" xfId="1794" xr:uid="{00000000-0005-0000-0000-0000F9130000}"/>
    <cellStyle name="Normal 36" xfId="1795" xr:uid="{00000000-0005-0000-0000-0000FA130000}"/>
    <cellStyle name="Normal 37" xfId="1796" xr:uid="{00000000-0005-0000-0000-0000FB130000}"/>
    <cellStyle name="Normal 37 10" xfId="3113" xr:uid="{00000000-0005-0000-0000-0000FC130000}"/>
    <cellStyle name="Normal 37 10 2" xfId="5260" xr:uid="{00000000-0005-0000-0000-0000FD130000}"/>
    <cellStyle name="Normal 37 10 3" xfId="5824" xr:uid="{00000000-0005-0000-0000-0000FE130000}"/>
    <cellStyle name="Normal 37 11" xfId="3439" xr:uid="{00000000-0005-0000-0000-0000FF130000}"/>
    <cellStyle name="Normal 37 11 2" xfId="5528" xr:uid="{00000000-0005-0000-0000-000000140000}"/>
    <cellStyle name="Normal 37 11 3" xfId="6076" xr:uid="{00000000-0005-0000-0000-000001140000}"/>
    <cellStyle name="Normal 37 12" xfId="4547" xr:uid="{00000000-0005-0000-0000-000002140000}"/>
    <cellStyle name="Normal 37 13" xfId="4695" xr:uid="{00000000-0005-0000-0000-000003140000}"/>
    <cellStyle name="Normal 37 2" xfId="2965" xr:uid="{00000000-0005-0000-0000-000004140000}"/>
    <cellStyle name="Normal 37 2 2" xfId="5136" xr:uid="{00000000-0005-0000-0000-000005140000}"/>
    <cellStyle name="Normal 37 2 3" xfId="5709" xr:uid="{00000000-0005-0000-0000-000006140000}"/>
    <cellStyle name="Normal 37 3" xfId="2929" xr:uid="{00000000-0005-0000-0000-000007140000}"/>
    <cellStyle name="Normal 37 3 2" xfId="5104" xr:uid="{00000000-0005-0000-0000-000008140000}"/>
    <cellStyle name="Normal 37 3 3" xfId="5678" xr:uid="{00000000-0005-0000-0000-000009140000}"/>
    <cellStyle name="Normal 37 4" xfId="2947" xr:uid="{00000000-0005-0000-0000-00000A140000}"/>
    <cellStyle name="Normal 37 4 2" xfId="5119" xr:uid="{00000000-0005-0000-0000-00000B140000}"/>
    <cellStyle name="Normal 37 4 3" xfId="5692" xr:uid="{00000000-0005-0000-0000-00000C140000}"/>
    <cellStyle name="Normal 37 5" xfId="2739" xr:uid="{00000000-0005-0000-0000-00000D140000}"/>
    <cellStyle name="Normal 37 5 2" xfId="4961" xr:uid="{00000000-0005-0000-0000-00000E140000}"/>
    <cellStyle name="Normal 37 5 3" xfId="5575" xr:uid="{00000000-0005-0000-0000-00000F140000}"/>
    <cellStyle name="Normal 37 6" xfId="3242" xr:uid="{00000000-0005-0000-0000-000010140000}"/>
    <cellStyle name="Normal 37 6 2" xfId="5361" xr:uid="{00000000-0005-0000-0000-000011140000}"/>
    <cellStyle name="Normal 37 6 3" xfId="5920" xr:uid="{00000000-0005-0000-0000-000012140000}"/>
    <cellStyle name="Normal 37 7" xfId="3182" xr:uid="{00000000-0005-0000-0000-000013140000}"/>
    <cellStyle name="Normal 37 7 2" xfId="5317" xr:uid="{00000000-0005-0000-0000-000014140000}"/>
    <cellStyle name="Normal 37 7 3" xfId="5879" xr:uid="{00000000-0005-0000-0000-000015140000}"/>
    <cellStyle name="Normal 37 8" xfId="3213" xr:uid="{00000000-0005-0000-0000-000016140000}"/>
    <cellStyle name="Normal 37 8 2" xfId="5337" xr:uid="{00000000-0005-0000-0000-000017140000}"/>
    <cellStyle name="Normal 37 8 3" xfId="5897" xr:uid="{00000000-0005-0000-0000-000018140000}"/>
    <cellStyle name="Normal 37 9" xfId="3323" xr:uid="{00000000-0005-0000-0000-000019140000}"/>
    <cellStyle name="Normal 37 9 2" xfId="5429" xr:uid="{00000000-0005-0000-0000-00001A140000}"/>
    <cellStyle name="Normal 37 9 3" xfId="5983" xr:uid="{00000000-0005-0000-0000-00001B140000}"/>
    <cellStyle name="Normal 38" xfId="1932" xr:uid="{00000000-0005-0000-0000-00001C140000}"/>
    <cellStyle name="Normal 38 10" xfId="3121" xr:uid="{00000000-0005-0000-0000-00001D140000}"/>
    <cellStyle name="Normal 38 10 2" xfId="5267" xr:uid="{00000000-0005-0000-0000-00001E140000}"/>
    <cellStyle name="Normal 38 10 3" xfId="5831" xr:uid="{00000000-0005-0000-0000-00001F140000}"/>
    <cellStyle name="Normal 38 11" xfId="3449" xr:uid="{00000000-0005-0000-0000-000020140000}"/>
    <cellStyle name="Normal 38 11 2" xfId="5531" xr:uid="{00000000-0005-0000-0000-000021140000}"/>
    <cellStyle name="Normal 38 11 3" xfId="6077" xr:uid="{00000000-0005-0000-0000-000022140000}"/>
    <cellStyle name="Normal 38 12" xfId="4654" xr:uid="{00000000-0005-0000-0000-000023140000}"/>
    <cellStyle name="Normal 38 13" xfId="4977" xr:uid="{00000000-0005-0000-0000-000024140000}"/>
    <cellStyle name="Normal 38 2" xfId="2993" xr:uid="{00000000-0005-0000-0000-000025140000}"/>
    <cellStyle name="Normal 38 2 2" xfId="5158" xr:uid="{00000000-0005-0000-0000-000026140000}"/>
    <cellStyle name="Normal 38 2 3" xfId="5728" xr:uid="{00000000-0005-0000-0000-000027140000}"/>
    <cellStyle name="Normal 38 3" xfId="3019" xr:uid="{00000000-0005-0000-0000-000028140000}"/>
    <cellStyle name="Normal 38 3 2" xfId="5182" xr:uid="{00000000-0005-0000-0000-000029140000}"/>
    <cellStyle name="Normal 38 3 3" xfId="5751" xr:uid="{00000000-0005-0000-0000-00002A140000}"/>
    <cellStyle name="Normal 38 4" xfId="3055" xr:uid="{00000000-0005-0000-0000-00002B140000}"/>
    <cellStyle name="Normal 38 4 2" xfId="5205" xr:uid="{00000000-0005-0000-0000-00002C140000}"/>
    <cellStyle name="Normal 38 4 3" xfId="5771" xr:uid="{00000000-0005-0000-0000-00002D140000}"/>
    <cellStyle name="Normal 38 5" xfId="2936" xr:uid="{00000000-0005-0000-0000-00002E140000}"/>
    <cellStyle name="Normal 38 5 2" xfId="5110" xr:uid="{00000000-0005-0000-0000-00002F140000}"/>
    <cellStyle name="Normal 38 5 3" xfId="5684" xr:uid="{00000000-0005-0000-0000-000030140000}"/>
    <cellStyle name="Normal 38 6" xfId="3268" xr:uid="{00000000-0005-0000-0000-000031140000}"/>
    <cellStyle name="Normal 38 6 2" xfId="5380" xr:uid="{00000000-0005-0000-0000-000032140000}"/>
    <cellStyle name="Normal 38 6 3" xfId="5935" xr:uid="{00000000-0005-0000-0000-000033140000}"/>
    <cellStyle name="Normal 38 7" xfId="3162" xr:uid="{00000000-0005-0000-0000-000034140000}"/>
    <cellStyle name="Normal 38 7 2" xfId="5305" xr:uid="{00000000-0005-0000-0000-000035140000}"/>
    <cellStyle name="Normal 38 7 3" xfId="5868" xr:uid="{00000000-0005-0000-0000-000036140000}"/>
    <cellStyle name="Normal 38 8" xfId="3341" xr:uid="{00000000-0005-0000-0000-000037140000}"/>
    <cellStyle name="Normal 38 8 2" xfId="5440" xr:uid="{00000000-0005-0000-0000-000038140000}"/>
    <cellStyle name="Normal 38 8 3" xfId="5993" xr:uid="{00000000-0005-0000-0000-000039140000}"/>
    <cellStyle name="Normal 38 9" xfId="3320" xr:uid="{00000000-0005-0000-0000-00003A140000}"/>
    <cellStyle name="Normal 38 9 2" xfId="5426" xr:uid="{00000000-0005-0000-0000-00003B140000}"/>
    <cellStyle name="Normal 38 9 3" xfId="5980" xr:uid="{00000000-0005-0000-0000-00003C140000}"/>
    <cellStyle name="Normal 39" xfId="1935" xr:uid="{00000000-0005-0000-0000-00003D140000}"/>
    <cellStyle name="Normal 39 10" xfId="3292" xr:uid="{00000000-0005-0000-0000-00003E140000}"/>
    <cellStyle name="Normal 39 10 2" xfId="5401" xr:uid="{00000000-0005-0000-0000-00003F140000}"/>
    <cellStyle name="Normal 39 10 3" xfId="5955" xr:uid="{00000000-0005-0000-0000-000040140000}"/>
    <cellStyle name="Normal 39 11" xfId="3450" xr:uid="{00000000-0005-0000-0000-000041140000}"/>
    <cellStyle name="Normal 39 11 2" xfId="5532" xr:uid="{00000000-0005-0000-0000-000042140000}"/>
    <cellStyle name="Normal 39 11 3" xfId="6078" xr:uid="{00000000-0005-0000-0000-000043140000}"/>
    <cellStyle name="Normal 39 12" xfId="4657" xr:uid="{00000000-0005-0000-0000-000044140000}"/>
    <cellStyle name="Normal 39 13" xfId="4876" xr:uid="{00000000-0005-0000-0000-000045140000}"/>
    <cellStyle name="Normal 39 2" xfId="2994" xr:uid="{00000000-0005-0000-0000-000046140000}"/>
    <cellStyle name="Normal 39 2 2" xfId="5159" xr:uid="{00000000-0005-0000-0000-000047140000}"/>
    <cellStyle name="Normal 39 2 3" xfId="5729" xr:uid="{00000000-0005-0000-0000-000048140000}"/>
    <cellStyle name="Normal 39 3" xfId="3018" xr:uid="{00000000-0005-0000-0000-000049140000}"/>
    <cellStyle name="Normal 39 3 2" xfId="5181" xr:uid="{00000000-0005-0000-0000-00004A140000}"/>
    <cellStyle name="Normal 39 3 3" xfId="5750" xr:uid="{00000000-0005-0000-0000-00004B140000}"/>
    <cellStyle name="Normal 39 4" xfId="3056" xr:uid="{00000000-0005-0000-0000-00004C140000}"/>
    <cellStyle name="Normal 39 4 2" xfId="5206" xr:uid="{00000000-0005-0000-0000-00004D140000}"/>
    <cellStyle name="Normal 39 4 3" xfId="5772" xr:uid="{00000000-0005-0000-0000-00004E140000}"/>
    <cellStyle name="Normal 39 5" xfId="2825" xr:uid="{00000000-0005-0000-0000-00004F140000}"/>
    <cellStyle name="Normal 39 5 2" xfId="5014" xr:uid="{00000000-0005-0000-0000-000050140000}"/>
    <cellStyle name="Normal 39 5 3" xfId="5593" xr:uid="{00000000-0005-0000-0000-000051140000}"/>
    <cellStyle name="Normal 39 6" xfId="3269" xr:uid="{00000000-0005-0000-0000-000052140000}"/>
    <cellStyle name="Normal 39 6 2" xfId="5381" xr:uid="{00000000-0005-0000-0000-000053140000}"/>
    <cellStyle name="Normal 39 6 3" xfId="5936" xr:uid="{00000000-0005-0000-0000-000054140000}"/>
    <cellStyle name="Normal 39 7" xfId="3308" xr:uid="{00000000-0005-0000-0000-000055140000}"/>
    <cellStyle name="Normal 39 7 2" xfId="5416" xr:uid="{00000000-0005-0000-0000-000056140000}"/>
    <cellStyle name="Normal 39 7 3" xfId="5970" xr:uid="{00000000-0005-0000-0000-000057140000}"/>
    <cellStyle name="Normal 39 8" xfId="3302" xr:uid="{00000000-0005-0000-0000-000058140000}"/>
    <cellStyle name="Normal 39 8 2" xfId="5410" xr:uid="{00000000-0005-0000-0000-000059140000}"/>
    <cellStyle name="Normal 39 8 3" xfId="5964" xr:uid="{00000000-0005-0000-0000-00005A140000}"/>
    <cellStyle name="Normal 39 9" xfId="3305" xr:uid="{00000000-0005-0000-0000-00005B140000}"/>
    <cellStyle name="Normal 39 9 2" xfId="5413" xr:uid="{00000000-0005-0000-0000-00005C140000}"/>
    <cellStyle name="Normal 39 9 3" xfId="5967" xr:uid="{00000000-0005-0000-0000-00005D140000}"/>
    <cellStyle name="Normal 4" xfId="726" xr:uid="{00000000-0005-0000-0000-00005E140000}"/>
    <cellStyle name="Normal 4 10" xfId="727" xr:uid="{00000000-0005-0000-0000-00005F140000}"/>
    <cellStyle name="Normal 4 10 2" xfId="1798" xr:uid="{00000000-0005-0000-0000-000060140000}"/>
    <cellStyle name="Normal 4 10 3" xfId="4549" xr:uid="{00000000-0005-0000-0000-000061140000}"/>
    <cellStyle name="Normal 4 10 4" xfId="4970" xr:uid="{00000000-0005-0000-0000-000062140000}"/>
    <cellStyle name="Normal 4 11" xfId="728" xr:uid="{00000000-0005-0000-0000-000063140000}"/>
    <cellStyle name="Normal 4 11 2" xfId="1799" xr:uid="{00000000-0005-0000-0000-000064140000}"/>
    <cellStyle name="Normal 4 11 3" xfId="4550" xr:uid="{00000000-0005-0000-0000-000065140000}"/>
    <cellStyle name="Normal 4 11 4" xfId="4957" xr:uid="{00000000-0005-0000-0000-000066140000}"/>
    <cellStyle name="Normal 4 12" xfId="729" xr:uid="{00000000-0005-0000-0000-000067140000}"/>
    <cellStyle name="Normal 4 12 2" xfId="1800" xr:uid="{00000000-0005-0000-0000-000068140000}"/>
    <cellStyle name="Normal 4 12 3" xfId="4551" xr:uid="{00000000-0005-0000-0000-000069140000}"/>
    <cellStyle name="Normal 4 12 4" xfId="4968" xr:uid="{00000000-0005-0000-0000-00006A140000}"/>
    <cellStyle name="Normal 4 13" xfId="730" xr:uid="{00000000-0005-0000-0000-00006B140000}"/>
    <cellStyle name="Normal 4 13 2" xfId="1801" xr:uid="{00000000-0005-0000-0000-00006C140000}"/>
    <cellStyle name="Normal 4 13 3" xfId="4552" xr:uid="{00000000-0005-0000-0000-00006D140000}"/>
    <cellStyle name="Normal 4 13 4" xfId="4905" xr:uid="{00000000-0005-0000-0000-00006E140000}"/>
    <cellStyle name="Normal 4 14" xfId="731" xr:uid="{00000000-0005-0000-0000-00006F140000}"/>
    <cellStyle name="Normal 4 14 2" xfId="2451" xr:uid="{00000000-0005-0000-0000-000070140000}"/>
    <cellStyle name="Normal 4 14 3" xfId="4825" xr:uid="{00000000-0005-0000-0000-000071140000}"/>
    <cellStyle name="Normal 4 14 4" xfId="5538" xr:uid="{00000000-0005-0000-0000-000072140000}"/>
    <cellStyle name="Normal 4 15" xfId="732" xr:uid="{00000000-0005-0000-0000-000073140000}"/>
    <cellStyle name="Normal 4 15 2" xfId="2665" xr:uid="{00000000-0005-0000-0000-000074140000}"/>
    <cellStyle name="Normal 4 15 2 2" xfId="3882" xr:uid="{00000000-0005-0000-0000-000075140000}"/>
    <cellStyle name="Normal 4 15 3" xfId="4930" xr:uid="{00000000-0005-0000-0000-000076140000}"/>
    <cellStyle name="Normal 4 15 4" xfId="5568" xr:uid="{00000000-0005-0000-0000-000077140000}"/>
    <cellStyle name="Normal 4 16" xfId="733" xr:uid="{00000000-0005-0000-0000-000078140000}"/>
    <cellStyle name="Normal 4 16 2" xfId="2787" xr:uid="{00000000-0005-0000-0000-000079140000}"/>
    <cellStyle name="Normal 4 16 2 2" xfId="3883" xr:uid="{00000000-0005-0000-0000-00007A140000}"/>
    <cellStyle name="Normal 4 16 3" xfId="4991" xr:uid="{00000000-0005-0000-0000-00007B140000}"/>
    <cellStyle name="Normal 4 16 4" xfId="5582" xr:uid="{00000000-0005-0000-0000-00007C140000}"/>
    <cellStyle name="Normal 4 17" xfId="734" xr:uid="{00000000-0005-0000-0000-00007D140000}"/>
    <cellStyle name="Normal 4 17 2" xfId="2667" xr:uid="{00000000-0005-0000-0000-00007E140000}"/>
    <cellStyle name="Normal 4 17 2 2" xfId="3884" xr:uid="{00000000-0005-0000-0000-00007F140000}"/>
    <cellStyle name="Normal 4 17 3" xfId="4932" xr:uid="{00000000-0005-0000-0000-000080140000}"/>
    <cellStyle name="Normal 4 17 4" xfId="5569" xr:uid="{00000000-0005-0000-0000-000081140000}"/>
    <cellStyle name="Normal 4 18" xfId="735" xr:uid="{00000000-0005-0000-0000-000082140000}"/>
    <cellStyle name="Normal 4 18 2" xfId="2819" xr:uid="{00000000-0005-0000-0000-000083140000}"/>
    <cellStyle name="Normal 4 18 2 2" xfId="3885" xr:uid="{00000000-0005-0000-0000-000084140000}"/>
    <cellStyle name="Normal 4 18 3" xfId="5011" xr:uid="{00000000-0005-0000-0000-000085140000}"/>
    <cellStyle name="Normal 4 18 4" xfId="5590" xr:uid="{00000000-0005-0000-0000-000086140000}"/>
    <cellStyle name="Normal 4 19" xfId="736" xr:uid="{00000000-0005-0000-0000-000087140000}"/>
    <cellStyle name="Normal 4 19 2" xfId="2856" xr:uid="{00000000-0005-0000-0000-000088140000}"/>
    <cellStyle name="Normal 4 19 2 2" xfId="3886" xr:uid="{00000000-0005-0000-0000-000089140000}"/>
    <cellStyle name="Normal 4 19 3" xfId="5032" xr:uid="{00000000-0005-0000-0000-00008A140000}"/>
    <cellStyle name="Normal 4 19 4" xfId="5602" xr:uid="{00000000-0005-0000-0000-00008B140000}"/>
    <cellStyle name="Normal 4 2" xfId="737" xr:uid="{00000000-0005-0000-0000-00008C140000}"/>
    <cellStyle name="Normal 4 2 2" xfId="1802" xr:uid="{00000000-0005-0000-0000-00008D140000}"/>
    <cellStyle name="Normal 4 2 3" xfId="4553" xr:uid="{00000000-0005-0000-0000-00008E140000}"/>
    <cellStyle name="Normal 4 2 4" xfId="4694" xr:uid="{00000000-0005-0000-0000-00008F140000}"/>
    <cellStyle name="Normal 4 20" xfId="738" xr:uid="{00000000-0005-0000-0000-000090140000}"/>
    <cellStyle name="Normal 4 20 2" xfId="3887" xr:uid="{00000000-0005-0000-0000-000091140000}"/>
    <cellStyle name="Normal 4 21" xfId="739" xr:uid="{00000000-0005-0000-0000-000092140000}"/>
    <cellStyle name="Normal 4 21 2" xfId="3888" xr:uid="{00000000-0005-0000-0000-000093140000}"/>
    <cellStyle name="Normal 4 22" xfId="740" xr:uid="{00000000-0005-0000-0000-000094140000}"/>
    <cellStyle name="Normal 4 22 2" xfId="3889" xr:uid="{00000000-0005-0000-0000-000095140000}"/>
    <cellStyle name="Normal 4 23" xfId="741" xr:uid="{00000000-0005-0000-0000-000096140000}"/>
    <cellStyle name="Normal 4 23 2" xfId="3890" xr:uid="{00000000-0005-0000-0000-000097140000}"/>
    <cellStyle name="Normal 4 24" xfId="742" xr:uid="{00000000-0005-0000-0000-000098140000}"/>
    <cellStyle name="Normal 4 24 2" xfId="3891" xr:uid="{00000000-0005-0000-0000-000099140000}"/>
    <cellStyle name="Normal 4 25" xfId="743" xr:uid="{00000000-0005-0000-0000-00009A140000}"/>
    <cellStyle name="Normal 4 25 2" xfId="3892" xr:uid="{00000000-0005-0000-0000-00009B140000}"/>
    <cellStyle name="Normal 4 26" xfId="1797" xr:uid="{00000000-0005-0000-0000-00009C140000}"/>
    <cellStyle name="Normal 4 27" xfId="4548" xr:uid="{00000000-0005-0000-0000-00009D140000}"/>
    <cellStyle name="Normal 4 28" xfId="4866" xr:uid="{00000000-0005-0000-0000-00009E140000}"/>
    <cellStyle name="Normal 4 3" xfId="744" xr:uid="{00000000-0005-0000-0000-00009F140000}"/>
    <cellStyle name="Normal 4 3 2" xfId="1803" xr:uid="{00000000-0005-0000-0000-0000A0140000}"/>
    <cellStyle name="Normal 4 3 2 2" xfId="2452" xr:uid="{00000000-0005-0000-0000-0000A1140000}"/>
    <cellStyle name="Normal 4 3 3" xfId="2453" xr:uid="{00000000-0005-0000-0000-0000A2140000}"/>
    <cellStyle name="Normal 4 3 4" xfId="4554" xr:uid="{00000000-0005-0000-0000-0000A3140000}"/>
    <cellStyle name="Normal 4 3 5" xfId="4661" xr:uid="{00000000-0005-0000-0000-0000A4140000}"/>
    <cellStyle name="Normal 4 4" xfId="745" xr:uid="{00000000-0005-0000-0000-0000A5140000}"/>
    <cellStyle name="Normal 4 4 2" xfId="1804" xr:uid="{00000000-0005-0000-0000-0000A6140000}"/>
    <cellStyle name="Normal 4 4 2 2" xfId="2454" xr:uid="{00000000-0005-0000-0000-0000A7140000}"/>
    <cellStyle name="Normal 4 4 3" xfId="2455" xr:uid="{00000000-0005-0000-0000-0000A8140000}"/>
    <cellStyle name="Normal 4 4 4" xfId="4556" xr:uid="{00000000-0005-0000-0000-0000A9140000}"/>
    <cellStyle name="Normal 4 4 5" xfId="4345" xr:uid="{00000000-0005-0000-0000-0000AA140000}"/>
    <cellStyle name="Normal 4 5" xfId="746" xr:uid="{00000000-0005-0000-0000-0000AB140000}"/>
    <cellStyle name="Normal 4 5 2" xfId="1805" xr:uid="{00000000-0005-0000-0000-0000AC140000}"/>
    <cellStyle name="Normal 4 5 2 2" xfId="2456" xr:uid="{00000000-0005-0000-0000-0000AD140000}"/>
    <cellStyle name="Normal 4 5 3" xfId="2457" xr:uid="{00000000-0005-0000-0000-0000AE140000}"/>
    <cellStyle name="Normal 4 5 4" xfId="4558" xr:uid="{00000000-0005-0000-0000-0000AF140000}"/>
    <cellStyle name="Normal 4 5 5" xfId="4904" xr:uid="{00000000-0005-0000-0000-0000B0140000}"/>
    <cellStyle name="Normal 4 6" xfId="747" xr:uid="{00000000-0005-0000-0000-0000B1140000}"/>
    <cellStyle name="Normal 4 6 2" xfId="1806" xr:uid="{00000000-0005-0000-0000-0000B2140000}"/>
    <cellStyle name="Normal 4 6 2 2" xfId="2458" xr:uid="{00000000-0005-0000-0000-0000B3140000}"/>
    <cellStyle name="Normal 4 6 3" xfId="2459" xr:uid="{00000000-0005-0000-0000-0000B4140000}"/>
    <cellStyle name="Normal 4 6 4" xfId="4560" xr:uid="{00000000-0005-0000-0000-0000B5140000}"/>
    <cellStyle name="Normal 4 6 5" xfId="4969" xr:uid="{00000000-0005-0000-0000-0000B6140000}"/>
    <cellStyle name="Normal 4 7" xfId="748" xr:uid="{00000000-0005-0000-0000-0000B7140000}"/>
    <cellStyle name="Normal 4 7 2" xfId="1807" xr:uid="{00000000-0005-0000-0000-0000B8140000}"/>
    <cellStyle name="Normal 4 7 2 2" xfId="2460" xr:uid="{00000000-0005-0000-0000-0000B9140000}"/>
    <cellStyle name="Normal 4 7 3" xfId="2461" xr:uid="{00000000-0005-0000-0000-0000BA140000}"/>
    <cellStyle name="Normal 4 7 4" xfId="4562" xr:uid="{00000000-0005-0000-0000-0000BB140000}"/>
    <cellStyle name="Normal 4 7 5" xfId="4967" xr:uid="{00000000-0005-0000-0000-0000BC140000}"/>
    <cellStyle name="Normal 4 8" xfId="749" xr:uid="{00000000-0005-0000-0000-0000BD140000}"/>
    <cellStyle name="Normal 4 8 2" xfId="1808" xr:uid="{00000000-0005-0000-0000-0000BE140000}"/>
    <cellStyle name="Normal 4 8 2 2" xfId="2462" xr:uid="{00000000-0005-0000-0000-0000BF140000}"/>
    <cellStyle name="Normal 4 8 3" xfId="2463" xr:uid="{00000000-0005-0000-0000-0000C0140000}"/>
    <cellStyle name="Normal 4 8 4" xfId="4564" xr:uid="{00000000-0005-0000-0000-0000C1140000}"/>
    <cellStyle name="Normal 4 8 5" xfId="4693" xr:uid="{00000000-0005-0000-0000-0000C2140000}"/>
    <cellStyle name="Normal 4 9" xfId="750" xr:uid="{00000000-0005-0000-0000-0000C3140000}"/>
    <cellStyle name="Normal 4 9 2" xfId="1809" xr:uid="{00000000-0005-0000-0000-0000C4140000}"/>
    <cellStyle name="Normal 4 9 2 2" xfId="2464" xr:uid="{00000000-0005-0000-0000-0000C5140000}"/>
    <cellStyle name="Normal 4 9 3" xfId="2465" xr:uid="{00000000-0005-0000-0000-0000C6140000}"/>
    <cellStyle name="Normal 4 9 4" xfId="4566" xr:uid="{00000000-0005-0000-0000-0000C7140000}"/>
    <cellStyle name="Normal 4 9 5" xfId="4903" xr:uid="{00000000-0005-0000-0000-0000C8140000}"/>
    <cellStyle name="Normal 4_3.21-01" xfId="751" xr:uid="{00000000-0005-0000-0000-0000C9140000}"/>
    <cellStyle name="Normal 40" xfId="1936" xr:uid="{00000000-0005-0000-0000-0000CA140000}"/>
    <cellStyle name="Normal 41" xfId="1941" xr:uid="{00000000-0005-0000-0000-0000CB140000}"/>
    <cellStyle name="Normal 41 10" xfId="3293" xr:uid="{00000000-0005-0000-0000-0000CC140000}"/>
    <cellStyle name="Normal 41 10 2" xfId="5402" xr:uid="{00000000-0005-0000-0000-0000CD140000}"/>
    <cellStyle name="Normal 41 10 3" xfId="5956" xr:uid="{00000000-0005-0000-0000-0000CE140000}"/>
    <cellStyle name="Normal 41 11" xfId="3451" xr:uid="{00000000-0005-0000-0000-0000CF140000}"/>
    <cellStyle name="Normal 41 11 2" xfId="5533" xr:uid="{00000000-0005-0000-0000-0000D0140000}"/>
    <cellStyle name="Normal 41 11 3" xfId="6079" xr:uid="{00000000-0005-0000-0000-0000D1140000}"/>
    <cellStyle name="Normal 41 12" xfId="4665" xr:uid="{00000000-0005-0000-0000-0000D2140000}"/>
    <cellStyle name="Normal 41 13" xfId="4274" xr:uid="{00000000-0005-0000-0000-0000D3140000}"/>
    <cellStyle name="Normal 41 2" xfId="2997" xr:uid="{00000000-0005-0000-0000-0000D4140000}"/>
    <cellStyle name="Normal 41 2 2" xfId="5162" xr:uid="{00000000-0005-0000-0000-0000D5140000}"/>
    <cellStyle name="Normal 41 2 3" xfId="5732" xr:uid="{00000000-0005-0000-0000-0000D6140000}"/>
    <cellStyle name="Normal 41 3" xfId="2915" xr:uid="{00000000-0005-0000-0000-0000D7140000}"/>
    <cellStyle name="Normal 41 3 2" xfId="5094" xr:uid="{00000000-0005-0000-0000-0000D8140000}"/>
    <cellStyle name="Normal 41 3 3" xfId="5668" xr:uid="{00000000-0005-0000-0000-0000D9140000}"/>
    <cellStyle name="Normal 41 4" xfId="2953" xr:uid="{00000000-0005-0000-0000-0000DA140000}"/>
    <cellStyle name="Normal 41 4 2" xfId="5125" xr:uid="{00000000-0005-0000-0000-0000DB140000}"/>
    <cellStyle name="Normal 41 4 3" xfId="5698" xr:uid="{00000000-0005-0000-0000-0000DC140000}"/>
    <cellStyle name="Normal 41 5" xfId="3005" xr:uid="{00000000-0005-0000-0000-0000DD140000}"/>
    <cellStyle name="Normal 41 5 2" xfId="5170" xr:uid="{00000000-0005-0000-0000-0000DE140000}"/>
    <cellStyle name="Normal 41 5 3" xfId="5740" xr:uid="{00000000-0005-0000-0000-0000DF140000}"/>
    <cellStyle name="Normal 41 6" xfId="3279" xr:uid="{00000000-0005-0000-0000-0000E0140000}"/>
    <cellStyle name="Normal 41 6 2" xfId="5390" xr:uid="{00000000-0005-0000-0000-0000E1140000}"/>
    <cellStyle name="Normal 41 6 3" xfId="5945" xr:uid="{00000000-0005-0000-0000-0000E2140000}"/>
    <cellStyle name="Normal 41 7" xfId="3156" xr:uid="{00000000-0005-0000-0000-0000E3140000}"/>
    <cellStyle name="Normal 41 7 2" xfId="5299" xr:uid="{00000000-0005-0000-0000-0000E4140000}"/>
    <cellStyle name="Normal 41 7 3" xfId="5862" xr:uid="{00000000-0005-0000-0000-0000E5140000}"/>
    <cellStyle name="Normal 41 8" xfId="3223" xr:uid="{00000000-0005-0000-0000-0000E6140000}"/>
    <cellStyle name="Normal 41 8 2" xfId="5344" xr:uid="{00000000-0005-0000-0000-0000E7140000}"/>
    <cellStyle name="Normal 41 8 3" xfId="5904" xr:uid="{00000000-0005-0000-0000-0000E8140000}"/>
    <cellStyle name="Normal 41 9" xfId="3304" xr:uid="{00000000-0005-0000-0000-0000E9140000}"/>
    <cellStyle name="Normal 41 9 2" xfId="5412" xr:uid="{00000000-0005-0000-0000-0000EA140000}"/>
    <cellStyle name="Normal 41 9 3" xfId="5966" xr:uid="{00000000-0005-0000-0000-0000EB140000}"/>
    <cellStyle name="Normal 42" xfId="1942" xr:uid="{00000000-0005-0000-0000-0000EC140000}"/>
    <cellStyle name="Normal 42 10" xfId="3264" xr:uid="{00000000-0005-0000-0000-0000ED140000}"/>
    <cellStyle name="Normal 42 10 2" xfId="5377" xr:uid="{00000000-0005-0000-0000-0000EE140000}"/>
    <cellStyle name="Normal 42 10 3" xfId="5933" xr:uid="{00000000-0005-0000-0000-0000EF140000}"/>
    <cellStyle name="Normal 42 11" xfId="3452" xr:uid="{00000000-0005-0000-0000-0000F0140000}"/>
    <cellStyle name="Normal 42 11 2" xfId="5534" xr:uid="{00000000-0005-0000-0000-0000F1140000}"/>
    <cellStyle name="Normal 42 11 3" xfId="6080" xr:uid="{00000000-0005-0000-0000-0000F2140000}"/>
    <cellStyle name="Normal 42 12" xfId="4667" xr:uid="{00000000-0005-0000-0000-0000F3140000}"/>
    <cellStyle name="Normal 42 13" xfId="4675" xr:uid="{00000000-0005-0000-0000-0000F4140000}"/>
    <cellStyle name="Normal 42 2" xfId="3002" xr:uid="{00000000-0005-0000-0000-0000F5140000}"/>
    <cellStyle name="Normal 42 2 2" xfId="5167" xr:uid="{00000000-0005-0000-0000-0000F6140000}"/>
    <cellStyle name="Normal 42 2 3" xfId="5737" xr:uid="{00000000-0005-0000-0000-0000F7140000}"/>
    <cellStyle name="Normal 42 3" xfId="2913" xr:uid="{00000000-0005-0000-0000-0000F8140000}"/>
    <cellStyle name="Normal 42 3 2" xfId="5092" xr:uid="{00000000-0005-0000-0000-0000F9140000}"/>
    <cellStyle name="Normal 42 3 3" xfId="5666" xr:uid="{00000000-0005-0000-0000-0000FA140000}"/>
    <cellStyle name="Normal 42 4" xfId="3058" xr:uid="{00000000-0005-0000-0000-0000FB140000}"/>
    <cellStyle name="Normal 42 4 2" xfId="5208" xr:uid="{00000000-0005-0000-0000-0000FC140000}"/>
    <cellStyle name="Normal 42 4 3" xfId="5774" xr:uid="{00000000-0005-0000-0000-0000FD140000}"/>
    <cellStyle name="Normal 42 5" xfId="3035" xr:uid="{00000000-0005-0000-0000-0000FE140000}"/>
    <cellStyle name="Normal 42 5 2" xfId="5194" xr:uid="{00000000-0005-0000-0000-0000FF140000}"/>
    <cellStyle name="Normal 42 5 3" xfId="5761" xr:uid="{00000000-0005-0000-0000-000000150000}"/>
    <cellStyle name="Normal 42 6" xfId="3282" xr:uid="{00000000-0005-0000-0000-000001150000}"/>
    <cellStyle name="Normal 42 6 2" xfId="5392" xr:uid="{00000000-0005-0000-0000-000002150000}"/>
    <cellStyle name="Normal 42 6 3" xfId="5947" xr:uid="{00000000-0005-0000-0000-000003150000}"/>
    <cellStyle name="Normal 42 7" xfId="3151" xr:uid="{00000000-0005-0000-0000-000004150000}"/>
    <cellStyle name="Normal 42 7 2" xfId="5294" xr:uid="{00000000-0005-0000-0000-000005150000}"/>
    <cellStyle name="Normal 42 7 3" xfId="5857" xr:uid="{00000000-0005-0000-0000-000006150000}"/>
    <cellStyle name="Normal 42 8" xfId="3224" xr:uid="{00000000-0005-0000-0000-000007150000}"/>
    <cellStyle name="Normal 42 8 2" xfId="5345" xr:uid="{00000000-0005-0000-0000-000008150000}"/>
    <cellStyle name="Normal 42 8 3" xfId="5905" xr:uid="{00000000-0005-0000-0000-000009150000}"/>
    <cellStyle name="Normal 42 9" xfId="3283" xr:uid="{00000000-0005-0000-0000-00000A150000}"/>
    <cellStyle name="Normal 42 9 2" xfId="5393" xr:uid="{00000000-0005-0000-0000-00000B150000}"/>
    <cellStyle name="Normal 42 9 3" xfId="5948" xr:uid="{00000000-0005-0000-0000-00000C150000}"/>
    <cellStyle name="Normal 43" xfId="2498" xr:uid="{00000000-0005-0000-0000-00000D150000}"/>
    <cellStyle name="Normal 43 10" xfId="3392" xr:uid="{00000000-0005-0000-0000-00000E150000}"/>
    <cellStyle name="Normal 43 10 2" xfId="5484" xr:uid="{00000000-0005-0000-0000-00000F150000}"/>
    <cellStyle name="Normal 43 10 3" xfId="6034" xr:uid="{00000000-0005-0000-0000-000010150000}"/>
    <cellStyle name="Normal 43 11" xfId="3453" xr:uid="{00000000-0005-0000-0000-000011150000}"/>
    <cellStyle name="Normal 43 11 2" xfId="5535" xr:uid="{00000000-0005-0000-0000-000012150000}"/>
    <cellStyle name="Normal 43 11 3" xfId="6081" xr:uid="{00000000-0005-0000-0000-000013150000}"/>
    <cellStyle name="Normal 43 12" xfId="4852" xr:uid="{00000000-0005-0000-0000-000014150000}"/>
    <cellStyle name="Normal 43 13" xfId="5539" xr:uid="{00000000-0005-0000-0000-000015150000}"/>
    <cellStyle name="Normal 43 2" xfId="3069" xr:uid="{00000000-0005-0000-0000-000016150000}"/>
    <cellStyle name="Normal 43 2 2" xfId="5218" xr:uid="{00000000-0005-0000-0000-000017150000}"/>
    <cellStyle name="Normal 43 2 3" xfId="5784" xr:uid="{00000000-0005-0000-0000-000018150000}"/>
    <cellStyle name="Normal 43 3" xfId="3076" xr:uid="{00000000-0005-0000-0000-000019150000}"/>
    <cellStyle name="Normal 43 3 2" xfId="5224" xr:uid="{00000000-0005-0000-0000-00001A150000}"/>
    <cellStyle name="Normal 43 3 3" xfId="5790" xr:uid="{00000000-0005-0000-0000-00001B150000}"/>
    <cellStyle name="Normal 43 4" xfId="3082" xr:uid="{00000000-0005-0000-0000-00001C150000}"/>
    <cellStyle name="Normal 43 4 2" xfId="5230" xr:uid="{00000000-0005-0000-0000-00001D150000}"/>
    <cellStyle name="Normal 43 4 3" xfId="5796" xr:uid="{00000000-0005-0000-0000-00001E150000}"/>
    <cellStyle name="Normal 43 5" xfId="3084" xr:uid="{00000000-0005-0000-0000-00001F150000}"/>
    <cellStyle name="Normal 43 5 2" xfId="5232" xr:uid="{00000000-0005-0000-0000-000020150000}"/>
    <cellStyle name="Normal 43 5 3" xfId="5798" xr:uid="{00000000-0005-0000-0000-000021150000}"/>
    <cellStyle name="Normal 43 6" xfId="3359" xr:uid="{00000000-0005-0000-0000-000022150000}"/>
    <cellStyle name="Normal 43 6 2" xfId="5456" xr:uid="{00000000-0005-0000-0000-000023150000}"/>
    <cellStyle name="Normal 43 6 3" xfId="6007" xr:uid="{00000000-0005-0000-0000-000024150000}"/>
    <cellStyle name="Normal 43 7" xfId="3374" xr:uid="{00000000-0005-0000-0000-000025150000}"/>
    <cellStyle name="Normal 43 7 2" xfId="5470" xr:uid="{00000000-0005-0000-0000-000026150000}"/>
    <cellStyle name="Normal 43 7 3" xfId="6020" xr:uid="{00000000-0005-0000-0000-000027150000}"/>
    <cellStyle name="Normal 43 8" xfId="3386" xr:uid="{00000000-0005-0000-0000-000028150000}"/>
    <cellStyle name="Normal 43 8 2" xfId="5480" xr:uid="{00000000-0005-0000-0000-000029150000}"/>
    <cellStyle name="Normal 43 8 3" xfId="6030" xr:uid="{00000000-0005-0000-0000-00002A150000}"/>
    <cellStyle name="Normal 43 9" xfId="3389" xr:uid="{00000000-0005-0000-0000-00002B150000}"/>
    <cellStyle name="Normal 43 9 2" xfId="5482" xr:uid="{00000000-0005-0000-0000-00002C150000}"/>
    <cellStyle name="Normal 43 9 3" xfId="6032" xr:uid="{00000000-0005-0000-0000-00002D150000}"/>
    <cellStyle name="Normal 44" xfId="2507" xr:uid="{00000000-0005-0000-0000-00002E150000}"/>
    <cellStyle name="Normal 44 10" xfId="3394" xr:uid="{00000000-0005-0000-0000-00002F150000}"/>
    <cellStyle name="Normal 44 10 2" xfId="5485" xr:uid="{00000000-0005-0000-0000-000030150000}"/>
    <cellStyle name="Normal 44 10 3" xfId="6035" xr:uid="{00000000-0005-0000-0000-000031150000}"/>
    <cellStyle name="Normal 44 11" xfId="3455" xr:uid="{00000000-0005-0000-0000-000032150000}"/>
    <cellStyle name="Normal 44 11 2" xfId="5536" xr:uid="{00000000-0005-0000-0000-000033150000}"/>
    <cellStyle name="Normal 44 11 3" xfId="6082" xr:uid="{00000000-0005-0000-0000-000034150000}"/>
    <cellStyle name="Normal 44 12" xfId="4859" xr:uid="{00000000-0005-0000-0000-000035150000}"/>
    <cellStyle name="Normal 44 13" xfId="5543" xr:uid="{00000000-0005-0000-0000-000036150000}"/>
    <cellStyle name="Normal 44 2" xfId="3071" xr:uid="{00000000-0005-0000-0000-000037150000}"/>
    <cellStyle name="Normal 44 2 2" xfId="5219" xr:uid="{00000000-0005-0000-0000-000038150000}"/>
    <cellStyle name="Normal 44 2 3" xfId="5785" xr:uid="{00000000-0005-0000-0000-000039150000}"/>
    <cellStyle name="Normal 44 3" xfId="3077" xr:uid="{00000000-0005-0000-0000-00003A150000}"/>
    <cellStyle name="Normal 44 3 2" xfId="5225" xr:uid="{00000000-0005-0000-0000-00003B150000}"/>
    <cellStyle name="Normal 44 3 3" xfId="5791" xr:uid="{00000000-0005-0000-0000-00003C150000}"/>
    <cellStyle name="Normal 44 4" xfId="3083" xr:uid="{00000000-0005-0000-0000-00003D150000}"/>
    <cellStyle name="Normal 44 4 2" xfId="5231" xr:uid="{00000000-0005-0000-0000-00003E150000}"/>
    <cellStyle name="Normal 44 4 3" xfId="5797" xr:uid="{00000000-0005-0000-0000-00003F150000}"/>
    <cellStyle name="Normal 44 5" xfId="3085" xr:uid="{00000000-0005-0000-0000-000040150000}"/>
    <cellStyle name="Normal 44 5 2" xfId="5233" xr:uid="{00000000-0005-0000-0000-000041150000}"/>
    <cellStyle name="Normal 44 5 3" xfId="5799" xr:uid="{00000000-0005-0000-0000-000042150000}"/>
    <cellStyle name="Normal 44 6" xfId="3364" xr:uid="{00000000-0005-0000-0000-000043150000}"/>
    <cellStyle name="Normal 44 6 2" xfId="5461" xr:uid="{00000000-0005-0000-0000-000044150000}"/>
    <cellStyle name="Normal 44 6 3" xfId="6011" xr:uid="{00000000-0005-0000-0000-000045150000}"/>
    <cellStyle name="Normal 44 7" xfId="3378" xr:uid="{00000000-0005-0000-0000-000046150000}"/>
    <cellStyle name="Normal 44 7 2" xfId="5472" xr:uid="{00000000-0005-0000-0000-000047150000}"/>
    <cellStyle name="Normal 44 7 3" xfId="6022" xr:uid="{00000000-0005-0000-0000-000048150000}"/>
    <cellStyle name="Normal 44 8" xfId="3388" xr:uid="{00000000-0005-0000-0000-000049150000}"/>
    <cellStyle name="Normal 44 8 2" xfId="5481" xr:uid="{00000000-0005-0000-0000-00004A150000}"/>
    <cellStyle name="Normal 44 8 3" xfId="6031" xr:uid="{00000000-0005-0000-0000-00004B150000}"/>
    <cellStyle name="Normal 44 9" xfId="3391" xr:uid="{00000000-0005-0000-0000-00004C150000}"/>
    <cellStyle name="Normal 44 9 2" xfId="5483" xr:uid="{00000000-0005-0000-0000-00004D150000}"/>
    <cellStyle name="Normal 44 9 3" xfId="6033" xr:uid="{00000000-0005-0000-0000-00004E150000}"/>
    <cellStyle name="Normal 45" xfId="3086" xr:uid="{00000000-0005-0000-0000-00004F150000}"/>
    <cellStyle name="Normal 46" xfId="3267" xr:uid="{00000000-0005-0000-0000-000050150000}"/>
    <cellStyle name="Normal 47" xfId="3163" xr:uid="{00000000-0005-0000-0000-000051150000}"/>
    <cellStyle name="Normal 49" xfId="3243" xr:uid="{00000000-0005-0000-0000-000052150000}"/>
    <cellStyle name="Normal 5" xfId="752" xr:uid="{00000000-0005-0000-0000-000053150000}"/>
    <cellStyle name="Normal 5 2" xfId="753" xr:uid="{00000000-0005-0000-0000-000054150000}"/>
    <cellStyle name="Normal 5 2 2" xfId="1810" xr:uid="{00000000-0005-0000-0000-000055150000}"/>
    <cellStyle name="Normal 5 2 3" xfId="4570" xr:uid="{00000000-0005-0000-0000-000056150000}"/>
    <cellStyle name="Normal 5 2 4" xfId="4902" xr:uid="{00000000-0005-0000-0000-000057150000}"/>
    <cellStyle name="Normal 5 3" xfId="754" xr:uid="{00000000-0005-0000-0000-000058150000}"/>
    <cellStyle name="Normal 5 4" xfId="755" xr:uid="{00000000-0005-0000-0000-000059150000}"/>
    <cellStyle name="Normal 5 4 2" xfId="1811" xr:uid="{00000000-0005-0000-0000-00005A150000}"/>
    <cellStyle name="Normal 5 4 3" xfId="4572" xr:uid="{00000000-0005-0000-0000-00005B150000}"/>
    <cellStyle name="Normal 5 4 4" xfId="4901" xr:uid="{00000000-0005-0000-0000-00005C150000}"/>
    <cellStyle name="Normal 5 5" xfId="2666" xr:uid="{00000000-0005-0000-0000-00005D150000}"/>
    <cellStyle name="Normal 5 6" xfId="2789" xr:uid="{00000000-0005-0000-0000-00005E150000}"/>
    <cellStyle name="Normal 5 7" xfId="2833" xr:uid="{00000000-0005-0000-0000-00005F150000}"/>
    <cellStyle name="Normal 5 8" xfId="2865" xr:uid="{00000000-0005-0000-0000-000060150000}"/>
    <cellStyle name="Normal 5 9" xfId="2883" xr:uid="{00000000-0005-0000-0000-000061150000}"/>
    <cellStyle name="Normal 5_Anuario Estadísticas Económicas 2010_Sector Servicios-ELBA2" xfId="756" xr:uid="{00000000-0005-0000-0000-000062150000}"/>
    <cellStyle name="Normal 52" xfId="6083" xr:uid="{00000000-0005-0000-0000-000063150000}"/>
    <cellStyle name="Normal 6" xfId="757" xr:uid="{00000000-0005-0000-0000-000064150000}"/>
    <cellStyle name="Normal 6 2" xfId="758" xr:uid="{00000000-0005-0000-0000-000065150000}"/>
    <cellStyle name="Normal 6 2 2" xfId="1812" xr:uid="{00000000-0005-0000-0000-000066150000}"/>
    <cellStyle name="Normal 6 2 3" xfId="4574" xr:uid="{00000000-0005-0000-0000-000067150000}"/>
    <cellStyle name="Normal 6 2 4" xfId="4341" xr:uid="{00000000-0005-0000-0000-000068150000}"/>
    <cellStyle name="Normal 6 3" xfId="759" xr:uid="{00000000-0005-0000-0000-000069150000}"/>
    <cellStyle name="Normal 6 4" xfId="1933" xr:uid="{00000000-0005-0000-0000-00006A150000}"/>
    <cellStyle name="Normal 6 5" xfId="2668" xr:uid="{00000000-0005-0000-0000-00006B150000}"/>
    <cellStyle name="Normal 6 5 2" xfId="4933" xr:uid="{00000000-0005-0000-0000-00006C150000}"/>
    <cellStyle name="Normal 6 5 3" xfId="5570" xr:uid="{00000000-0005-0000-0000-00006D150000}"/>
    <cellStyle name="Normal 6 6" xfId="2791" xr:uid="{00000000-0005-0000-0000-00006E150000}"/>
    <cellStyle name="Normal 6 6 2" xfId="4993" xr:uid="{00000000-0005-0000-0000-00006F150000}"/>
    <cellStyle name="Normal 6 6 3" xfId="5583" xr:uid="{00000000-0005-0000-0000-000070150000}"/>
    <cellStyle name="Normal 6 7" xfId="2834" xr:uid="{00000000-0005-0000-0000-000071150000}"/>
    <cellStyle name="Normal 6 7 2" xfId="5021" xr:uid="{00000000-0005-0000-0000-000072150000}"/>
    <cellStyle name="Normal 6 7 3" xfId="5596" xr:uid="{00000000-0005-0000-0000-000073150000}"/>
    <cellStyle name="Normal 6 8" xfId="2866" xr:uid="{00000000-0005-0000-0000-000074150000}"/>
    <cellStyle name="Normal 6 8 2" xfId="5044" xr:uid="{00000000-0005-0000-0000-000075150000}"/>
    <cellStyle name="Normal 6 8 3" xfId="5611" xr:uid="{00000000-0005-0000-0000-000076150000}"/>
    <cellStyle name="Normal 6 9" xfId="2884" xr:uid="{00000000-0005-0000-0000-000077150000}"/>
    <cellStyle name="Normal 6 9 2" xfId="5061" xr:uid="{00000000-0005-0000-0000-000078150000}"/>
    <cellStyle name="Normal 6 9 3" xfId="5631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3" xr:uid="{00000000-0005-0000-0000-00007D150000}"/>
    <cellStyle name="Normal 7 2 3" xfId="4576" xr:uid="{00000000-0005-0000-0000-00007E150000}"/>
    <cellStyle name="Normal 7 2 4" xfId="5036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4" xr:uid="{00000000-0005-0000-0000-000082150000}"/>
    <cellStyle name="Normal 7 4 3" xfId="4577" xr:uid="{00000000-0005-0000-0000-000083150000}"/>
    <cellStyle name="Normal 7 4 4" xfId="4936" xr:uid="{00000000-0005-0000-0000-000084150000}"/>
    <cellStyle name="Normal 7 5" xfId="2669" xr:uid="{00000000-0005-0000-0000-000085150000}"/>
    <cellStyle name="Normal 7 6" xfId="2792" xr:uid="{00000000-0005-0000-0000-000086150000}"/>
    <cellStyle name="Normal 7 7" xfId="2835" xr:uid="{00000000-0005-0000-0000-000087150000}"/>
    <cellStyle name="Normal 7 8" xfId="2867" xr:uid="{00000000-0005-0000-0000-000088150000}"/>
    <cellStyle name="Normal 7 9" xfId="2885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5" xr:uid="{00000000-0005-0000-0000-00008D150000}"/>
    <cellStyle name="Normal 8 2 3" xfId="4578" xr:uid="{00000000-0005-0000-0000-00008E150000}"/>
    <cellStyle name="Normal 8 2 4" xfId="4692" xr:uid="{00000000-0005-0000-0000-00008F150000}"/>
    <cellStyle name="Normal 8 3" xfId="768" xr:uid="{00000000-0005-0000-0000-000090150000}"/>
    <cellStyle name="Normal 8 4" xfId="2670" xr:uid="{00000000-0005-0000-0000-000091150000}"/>
    <cellStyle name="Normal 8 5" xfId="2793" xr:uid="{00000000-0005-0000-0000-000092150000}"/>
    <cellStyle name="Normal 8 6" xfId="2836" xr:uid="{00000000-0005-0000-0000-000093150000}"/>
    <cellStyle name="Normal 8 7" xfId="2868" xr:uid="{00000000-0005-0000-0000-000094150000}"/>
    <cellStyle name="Normal 8 8" xfId="2886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7" xr:uid="{00000000-0005-0000-0000-000098150000}"/>
    <cellStyle name="Normal 9 10 2" xfId="1818" xr:uid="{00000000-0005-0000-0000-000099150000}"/>
    <cellStyle name="Normal 9 10 2 2" xfId="2466" xr:uid="{00000000-0005-0000-0000-00009A150000}"/>
    <cellStyle name="Normal 9 10 3" xfId="2467" xr:uid="{00000000-0005-0000-0000-00009B150000}"/>
    <cellStyle name="Normal 9 11" xfId="1819" xr:uid="{00000000-0005-0000-0000-00009C150000}"/>
    <cellStyle name="Normal 9 11 2" xfId="2468" xr:uid="{00000000-0005-0000-0000-00009D150000}"/>
    <cellStyle name="Normal 9 12" xfId="1820" xr:uid="{00000000-0005-0000-0000-00009E150000}"/>
    <cellStyle name="Normal 9 12 2" xfId="2469" xr:uid="{00000000-0005-0000-0000-00009F150000}"/>
    <cellStyle name="Normal 9 13" xfId="1821" xr:uid="{00000000-0005-0000-0000-0000A0150000}"/>
    <cellStyle name="Normal 9 13 2" xfId="2470" xr:uid="{00000000-0005-0000-0000-0000A1150000}"/>
    <cellStyle name="Normal 9 14" xfId="1822" xr:uid="{00000000-0005-0000-0000-0000A2150000}"/>
    <cellStyle name="Normal 9 14 2" xfId="2471" xr:uid="{00000000-0005-0000-0000-0000A3150000}"/>
    <cellStyle name="Normal 9 15" xfId="2472" xr:uid="{00000000-0005-0000-0000-0000A4150000}"/>
    <cellStyle name="Normal 9 16" xfId="2671" xr:uid="{00000000-0005-0000-0000-0000A5150000}"/>
    <cellStyle name="Normal 9 17" xfId="2794" xr:uid="{00000000-0005-0000-0000-0000A6150000}"/>
    <cellStyle name="Normal 9 18" xfId="2837" xr:uid="{00000000-0005-0000-0000-0000A7150000}"/>
    <cellStyle name="Normal 9 19" xfId="2869" xr:uid="{00000000-0005-0000-0000-0000A8150000}"/>
    <cellStyle name="Normal 9 2" xfId="771" xr:uid="{00000000-0005-0000-0000-0000A9150000}"/>
    <cellStyle name="Normal 9 2 2" xfId="1823" xr:uid="{00000000-0005-0000-0000-0000AA150000}"/>
    <cellStyle name="Normal 9 2 3" xfId="4581" xr:uid="{00000000-0005-0000-0000-0000AB150000}"/>
    <cellStyle name="Normal 9 2 4" xfId="4339" xr:uid="{00000000-0005-0000-0000-0000AC150000}"/>
    <cellStyle name="Normal 9 20" xfId="2887" xr:uid="{00000000-0005-0000-0000-0000AD150000}"/>
    <cellStyle name="Normal 9 21" xfId="4579" xr:uid="{00000000-0005-0000-0000-0000AE150000}"/>
    <cellStyle name="Normal 9 22" xfId="4966" xr:uid="{00000000-0005-0000-0000-0000AF150000}"/>
    <cellStyle name="Normal 9 3" xfId="772" xr:uid="{00000000-0005-0000-0000-0000B0150000}"/>
    <cellStyle name="Normal 9 3 2" xfId="1824" xr:uid="{00000000-0005-0000-0000-0000B1150000}"/>
    <cellStyle name="Normal 9 3 3" xfId="4582" xr:uid="{00000000-0005-0000-0000-0000B2150000}"/>
    <cellStyle name="Normal 9 3 4" xfId="4338" xr:uid="{00000000-0005-0000-0000-0000B3150000}"/>
    <cellStyle name="Normal 9 4" xfId="1816" xr:uid="{00000000-0005-0000-0000-0000B4150000}"/>
    <cellStyle name="Normal 9 4 2" xfId="1825" xr:uid="{00000000-0005-0000-0000-0000B5150000}"/>
    <cellStyle name="Normal 9 4 2 2" xfId="2473" xr:uid="{00000000-0005-0000-0000-0000B6150000}"/>
    <cellStyle name="Normal 9 4 3" xfId="2474" xr:uid="{00000000-0005-0000-0000-0000B7150000}"/>
    <cellStyle name="Normal 9 5" xfId="1826" xr:uid="{00000000-0005-0000-0000-0000B8150000}"/>
    <cellStyle name="Normal 9 5 2" xfId="1827" xr:uid="{00000000-0005-0000-0000-0000B9150000}"/>
    <cellStyle name="Normal 9 5 2 2" xfId="2475" xr:uid="{00000000-0005-0000-0000-0000BA150000}"/>
    <cellStyle name="Normal 9 5 3" xfId="2476" xr:uid="{00000000-0005-0000-0000-0000BB150000}"/>
    <cellStyle name="Normal 9 6" xfId="1828" xr:uid="{00000000-0005-0000-0000-0000BC150000}"/>
    <cellStyle name="Normal 9 6 2" xfId="1829" xr:uid="{00000000-0005-0000-0000-0000BD150000}"/>
    <cellStyle name="Normal 9 6 2 2" xfId="2477" xr:uid="{00000000-0005-0000-0000-0000BE150000}"/>
    <cellStyle name="Normal 9 6 3" xfId="2478" xr:uid="{00000000-0005-0000-0000-0000BF150000}"/>
    <cellStyle name="Normal 9 7" xfId="1830" xr:uid="{00000000-0005-0000-0000-0000C0150000}"/>
    <cellStyle name="Normal 9 7 2" xfId="1831" xr:uid="{00000000-0005-0000-0000-0000C1150000}"/>
    <cellStyle name="Normal 9 7 2 2" xfId="2479" xr:uid="{00000000-0005-0000-0000-0000C2150000}"/>
    <cellStyle name="Normal 9 7 3" xfId="2480" xr:uid="{00000000-0005-0000-0000-0000C3150000}"/>
    <cellStyle name="Normal 9 8" xfId="1832" xr:uid="{00000000-0005-0000-0000-0000C4150000}"/>
    <cellStyle name="Normal 9 8 2" xfId="1833" xr:uid="{00000000-0005-0000-0000-0000C5150000}"/>
    <cellStyle name="Normal 9 8 2 2" xfId="2481" xr:uid="{00000000-0005-0000-0000-0000C6150000}"/>
    <cellStyle name="Normal 9 8 3" xfId="2482" xr:uid="{00000000-0005-0000-0000-0000C7150000}"/>
    <cellStyle name="Normal 9 9" xfId="1834" xr:uid="{00000000-0005-0000-0000-0000C8150000}"/>
    <cellStyle name="Normal 9 9 2" xfId="1835" xr:uid="{00000000-0005-0000-0000-0000C9150000}"/>
    <cellStyle name="Normal 9 9 2 2" xfId="2483" xr:uid="{00000000-0005-0000-0000-0000CA150000}"/>
    <cellStyle name="Normal 9 9 3" xfId="2484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6" xr:uid="{00000000-0005-0000-0000-0000CE150000}"/>
    <cellStyle name="Normal Table 2 2" xfId="3893" xr:uid="{00000000-0005-0000-0000-0000CF150000}"/>
    <cellStyle name="Normal Table 3" xfId="4584" xr:uid="{00000000-0005-0000-0000-0000D0150000}"/>
    <cellStyle name="Normal Table 4" xfId="4689" xr:uid="{00000000-0005-0000-0000-0000D1150000}"/>
    <cellStyle name="Normal_tbm_activad 2" xfId="775" xr:uid="{00000000-0005-0000-0000-0000D2150000}"/>
    <cellStyle name="Nota" xfId="776" xr:uid="{00000000-0005-0000-0000-0000D3150000}"/>
    <cellStyle name="Nota 2" xfId="1837" xr:uid="{00000000-0005-0000-0000-0000D4150000}"/>
    <cellStyle name="Nota 3" xfId="3894" xr:uid="{00000000-0005-0000-0000-0000D5150000}"/>
    <cellStyle name="Nota 4" xfId="4585" xr:uid="{00000000-0005-0000-0000-0000D6150000}"/>
    <cellStyle name="Nota 5" xfId="4964" xr:uid="{00000000-0005-0000-0000-0000D7150000}"/>
    <cellStyle name="Notas 2" xfId="777" xr:uid="{00000000-0005-0000-0000-0000D8150000}"/>
    <cellStyle name="Notas 2 10" xfId="3241" xr:uid="{00000000-0005-0000-0000-0000D9150000}"/>
    <cellStyle name="Notas 2 11" xfId="3440" xr:uid="{00000000-0005-0000-0000-0000DA150000}"/>
    <cellStyle name="Notas 2 12" xfId="4029" xr:uid="{00000000-0005-0000-0000-0000DB150000}"/>
    <cellStyle name="Notas 2 13" xfId="4586" xr:uid="{00000000-0005-0000-0000-0000DC150000}"/>
    <cellStyle name="Notas 2 14" xfId="4898" xr:uid="{00000000-0005-0000-0000-0000DD150000}"/>
    <cellStyle name="Notas 2 2" xfId="939" xr:uid="{00000000-0005-0000-0000-0000DE150000}"/>
    <cellStyle name="Notas 2 2 2" xfId="1838" xr:uid="{00000000-0005-0000-0000-0000DF150000}"/>
    <cellStyle name="Notas 2 3" xfId="3025" xr:uid="{00000000-0005-0000-0000-0000E0150000}"/>
    <cellStyle name="Notas 2 4" xfId="3011" xr:uid="{00000000-0005-0000-0000-0000E1150000}"/>
    <cellStyle name="Notas 2 5" xfId="2970" xr:uid="{00000000-0005-0000-0000-0000E2150000}"/>
    <cellStyle name="Notas 2 6" xfId="3256" xr:uid="{00000000-0005-0000-0000-0000E3150000}"/>
    <cellStyle name="Notas 2 7" xfId="3173" xr:uid="{00000000-0005-0000-0000-0000E4150000}"/>
    <cellStyle name="Notas 2 8" xfId="3377" xr:uid="{00000000-0005-0000-0000-0000E5150000}"/>
    <cellStyle name="Notas 2 9" xfId="3126" xr:uid="{00000000-0005-0000-0000-0000E6150000}"/>
    <cellStyle name="Notas 3" xfId="940" xr:uid="{00000000-0005-0000-0000-0000E7150000}"/>
    <cellStyle name="Notas 3 10" xfId="3330" xr:uid="{00000000-0005-0000-0000-0000E8150000}"/>
    <cellStyle name="Notas 3 11" xfId="3441" xr:uid="{00000000-0005-0000-0000-0000E9150000}"/>
    <cellStyle name="Notas 3 12" xfId="4030" xr:uid="{00000000-0005-0000-0000-0000EA150000}"/>
    <cellStyle name="Notas 3 13" xfId="4587" xr:uid="{00000000-0005-0000-0000-0000EB150000}"/>
    <cellStyle name="Notas 3 14" xfId="4688" xr:uid="{00000000-0005-0000-0000-0000EC150000}"/>
    <cellStyle name="Notas 3 2" xfId="1839" xr:uid="{00000000-0005-0000-0000-0000ED150000}"/>
    <cellStyle name="Notas 3 3" xfId="3024" xr:uid="{00000000-0005-0000-0000-0000EE150000}"/>
    <cellStyle name="Notas 3 4" xfId="3049" xr:uid="{00000000-0005-0000-0000-0000EF150000}"/>
    <cellStyle name="Notas 3 5" xfId="2727" xr:uid="{00000000-0005-0000-0000-0000F0150000}"/>
    <cellStyle name="Notas 3 6" xfId="3257" xr:uid="{00000000-0005-0000-0000-0000F1150000}"/>
    <cellStyle name="Notas 3 7" xfId="3309" xr:uid="{00000000-0005-0000-0000-0000F2150000}"/>
    <cellStyle name="Notas 3 8" xfId="3118" xr:uid="{00000000-0005-0000-0000-0000F3150000}"/>
    <cellStyle name="Notas 3 9" xfId="3286" xr:uid="{00000000-0005-0000-0000-0000F4150000}"/>
    <cellStyle name="Notas 4" xfId="941" xr:uid="{00000000-0005-0000-0000-0000F5150000}"/>
    <cellStyle name="Notas 4 10" xfId="3205" xr:uid="{00000000-0005-0000-0000-0000F6150000}"/>
    <cellStyle name="Notas 4 11" xfId="3442" xr:uid="{00000000-0005-0000-0000-0000F7150000}"/>
    <cellStyle name="Notas 4 12" xfId="4031" xr:uid="{00000000-0005-0000-0000-0000F8150000}"/>
    <cellStyle name="Notas 4 13" xfId="4588" xr:uid="{00000000-0005-0000-0000-0000F9150000}"/>
    <cellStyle name="Notas 4 14" xfId="4959" xr:uid="{00000000-0005-0000-0000-0000FA150000}"/>
    <cellStyle name="Notas 4 2" xfId="1840" xr:uid="{00000000-0005-0000-0000-0000FB150000}"/>
    <cellStyle name="Notas 4 3" xfId="2924" xr:uid="{00000000-0005-0000-0000-0000FC150000}"/>
    <cellStyle name="Notas 4 4" xfId="3050" xr:uid="{00000000-0005-0000-0000-0000FD150000}"/>
    <cellStyle name="Notas 4 5" xfId="2942" xr:uid="{00000000-0005-0000-0000-0000FE150000}"/>
    <cellStyle name="Notas 4 6" xfId="3258" xr:uid="{00000000-0005-0000-0000-0000FF150000}"/>
    <cellStyle name="Notas 4 7" xfId="3172" xr:uid="{00000000-0005-0000-0000-000000160000}"/>
    <cellStyle name="Notas 4 8" xfId="3301" xr:uid="{00000000-0005-0000-0000-000001160000}"/>
    <cellStyle name="Notas 4 9" xfId="3088" xr:uid="{00000000-0005-0000-0000-000002160000}"/>
    <cellStyle name="Notas 5" xfId="3895" xr:uid="{00000000-0005-0000-0000-000003160000}"/>
    <cellStyle name="Note" xfId="778" xr:uid="{00000000-0005-0000-0000-000004160000}"/>
    <cellStyle name="Note 2" xfId="1940" xr:uid="{00000000-0005-0000-0000-000005160000}"/>
    <cellStyle name="Note 2 2" xfId="3896" xr:uid="{00000000-0005-0000-0000-000006160000}"/>
    <cellStyle name="Note 3" xfId="4663" xr:uid="{00000000-0005-0000-0000-000007160000}"/>
    <cellStyle name="Note 4" xfId="4998" xr:uid="{00000000-0005-0000-0000-000008160000}"/>
    <cellStyle name="Output" xfId="779" xr:uid="{00000000-0005-0000-0000-000009160000}"/>
    <cellStyle name="Output 2" xfId="1841" xr:uid="{00000000-0005-0000-0000-00000A160000}"/>
    <cellStyle name="Output 2 2" xfId="3897" xr:uid="{00000000-0005-0000-0000-00000B160000}"/>
    <cellStyle name="Output 3" xfId="4589" xr:uid="{00000000-0005-0000-0000-00000C160000}"/>
    <cellStyle name="Output 4" xfId="4965" xr:uid="{00000000-0005-0000-0000-00000D160000}"/>
    <cellStyle name="Percent [2]" xfId="780" xr:uid="{00000000-0005-0000-0000-00000E160000}"/>
    <cellStyle name="Percent [2] 2" xfId="1842" xr:uid="{00000000-0005-0000-0000-00000F160000}"/>
    <cellStyle name="Percent [2] 3" xfId="3898" xr:uid="{00000000-0005-0000-0000-000010160000}"/>
    <cellStyle name="Percent [2] 4" xfId="4590" xr:uid="{00000000-0005-0000-0000-000011160000}"/>
    <cellStyle name="Percent [2] 5" xfId="4960" xr:uid="{00000000-0005-0000-0000-000012160000}"/>
    <cellStyle name="Percent 2" xfId="781" xr:uid="{00000000-0005-0000-0000-000013160000}"/>
    <cellStyle name="Percent 2 2" xfId="964" xr:uid="{00000000-0005-0000-0000-000014160000}"/>
    <cellStyle name="Percent 2 3" xfId="1843" xr:uid="{00000000-0005-0000-0000-000015160000}"/>
    <cellStyle name="Percent 2 3 2" xfId="2673" xr:uid="{00000000-0005-0000-0000-000016160000}"/>
    <cellStyle name="Percent 2 3 3" xfId="4935" xr:uid="{00000000-0005-0000-0000-000017160000}"/>
    <cellStyle name="Percent 2 3 4" xfId="5572" xr:uid="{00000000-0005-0000-0000-000018160000}"/>
    <cellStyle name="Percent 2 4" xfId="2796" xr:uid="{00000000-0005-0000-0000-000019160000}"/>
    <cellStyle name="Percent 2 5" xfId="2838" xr:uid="{00000000-0005-0000-0000-00001A160000}"/>
    <cellStyle name="Percent 2 6" xfId="2870" xr:uid="{00000000-0005-0000-0000-00001B160000}"/>
    <cellStyle name="Percent 2 7" xfId="2888" xr:uid="{00000000-0005-0000-0000-00001C160000}"/>
    <cellStyle name="Percent 2 8" xfId="4591" xr:uid="{00000000-0005-0000-0000-00001D160000}"/>
    <cellStyle name="Percent 2 9" xfId="4963" xr:uid="{00000000-0005-0000-0000-00001E160000}"/>
    <cellStyle name="Percent 3" xfId="782" xr:uid="{00000000-0005-0000-0000-00001F160000}"/>
    <cellStyle name="Percent 3 2" xfId="1844" xr:uid="{00000000-0005-0000-0000-000020160000}"/>
    <cellStyle name="Percent 3 3" xfId="4592" xr:uid="{00000000-0005-0000-0000-000021160000}"/>
    <cellStyle name="Percent 3 4" xfId="4897" xr:uid="{00000000-0005-0000-0000-000022160000}"/>
    <cellStyle name="Percent 4" xfId="2674" xr:uid="{00000000-0005-0000-0000-000023160000}"/>
    <cellStyle name="Percent 5" xfId="2675" xr:uid="{00000000-0005-0000-0000-000024160000}"/>
    <cellStyle name="Percent_pais_prod98_991" xfId="1845" xr:uid="{00000000-0005-0000-0000-000025160000}"/>
    <cellStyle name="percentage difference" xfId="783" xr:uid="{00000000-0005-0000-0000-000026160000}"/>
    <cellStyle name="percentage difference 2" xfId="1846" xr:uid="{00000000-0005-0000-0000-000027160000}"/>
    <cellStyle name="percentage difference 2 2" xfId="3899" xr:uid="{00000000-0005-0000-0000-000028160000}"/>
    <cellStyle name="percentage difference 3" xfId="4593" xr:uid="{00000000-0005-0000-0000-000029160000}"/>
    <cellStyle name="percentage difference 4" xfId="4687" xr:uid="{00000000-0005-0000-0000-00002A160000}"/>
    <cellStyle name="percentage difference one decimal" xfId="784" xr:uid="{00000000-0005-0000-0000-00002B160000}"/>
    <cellStyle name="percentage difference one decimal 2" xfId="1847" xr:uid="{00000000-0005-0000-0000-00002C160000}"/>
    <cellStyle name="percentage difference one decimal 2 2" xfId="3900" xr:uid="{00000000-0005-0000-0000-00002D160000}"/>
    <cellStyle name="percentage difference one decimal 3" xfId="4594" xr:uid="{00000000-0005-0000-0000-00002E160000}"/>
    <cellStyle name="percentage difference one decimal 4" xfId="4895" xr:uid="{00000000-0005-0000-0000-00002F160000}"/>
    <cellStyle name="percentage difference zero decimal" xfId="785" xr:uid="{00000000-0005-0000-0000-000030160000}"/>
    <cellStyle name="percentage difference zero decimal 2" xfId="1848" xr:uid="{00000000-0005-0000-0000-000031160000}"/>
    <cellStyle name="percentage difference zero decimal 2 2" xfId="3901" xr:uid="{00000000-0005-0000-0000-000032160000}"/>
    <cellStyle name="percentage difference zero decimal 3" xfId="4595" xr:uid="{00000000-0005-0000-0000-000033160000}"/>
    <cellStyle name="percentage difference zero decimal 4" xfId="4894" xr:uid="{00000000-0005-0000-0000-000034160000}"/>
    <cellStyle name="percentage difference_3.24-07" xfId="786" xr:uid="{00000000-0005-0000-0000-000035160000}"/>
    <cellStyle name="Percentual" xfId="2679" xr:uid="{00000000-0005-0000-0000-000036160000}"/>
    <cellStyle name="Percentuale 2" xfId="787" xr:uid="{00000000-0005-0000-0000-000037160000}"/>
    <cellStyle name="Percentuale 2 2" xfId="1849" xr:uid="{00000000-0005-0000-0000-000038160000}"/>
    <cellStyle name="Percentuale 2 3" xfId="3902" xr:uid="{00000000-0005-0000-0000-000039160000}"/>
    <cellStyle name="Percentuale 2 4" xfId="4596" xr:uid="{00000000-0005-0000-0000-00003A160000}"/>
    <cellStyle name="Percentuale 2 5" xfId="4893" xr:uid="{00000000-0005-0000-0000-00003B160000}"/>
    <cellStyle name="Ponto" xfId="2680" xr:uid="{00000000-0005-0000-0000-00003C160000}"/>
    <cellStyle name="Porcentagem_SEP1196" xfId="2681" xr:uid="{00000000-0005-0000-0000-00003D160000}"/>
    <cellStyle name="Porcentaje" xfId="2682" xr:uid="{00000000-0005-0000-0000-00003E160000}"/>
    <cellStyle name="Porcentaje 2" xfId="961" xr:uid="{00000000-0005-0000-0000-00003F160000}"/>
    <cellStyle name="Porcentual 2" xfId="788" xr:uid="{00000000-0005-0000-0000-000040160000}"/>
    <cellStyle name="Porcentual 2 10" xfId="3022" xr:uid="{00000000-0005-0000-0000-000041160000}"/>
    <cellStyle name="Porcentual 2 11" xfId="2906" xr:uid="{00000000-0005-0000-0000-000042160000}"/>
    <cellStyle name="Porcentual 2 12" xfId="3065" xr:uid="{00000000-0005-0000-0000-000043160000}"/>
    <cellStyle name="Porcentual 2 13" xfId="3259" xr:uid="{00000000-0005-0000-0000-000044160000}"/>
    <cellStyle name="Porcentual 2 14" xfId="3363" xr:uid="{00000000-0005-0000-0000-000045160000}"/>
    <cellStyle name="Porcentual 2 15" xfId="3338" xr:uid="{00000000-0005-0000-0000-000046160000}"/>
    <cellStyle name="Porcentual 2 16" xfId="3285" xr:uid="{00000000-0005-0000-0000-000047160000}"/>
    <cellStyle name="Porcentual 2 17" xfId="3356" xr:uid="{00000000-0005-0000-0000-000048160000}"/>
    <cellStyle name="Porcentual 2 18" xfId="3443" xr:uid="{00000000-0005-0000-0000-000049160000}"/>
    <cellStyle name="Porcentual 2 19" xfId="3903" xr:uid="{00000000-0005-0000-0000-00004A160000}"/>
    <cellStyle name="Porcentual 2 2" xfId="1850" xr:uid="{00000000-0005-0000-0000-00004B160000}"/>
    <cellStyle name="Porcentual 2 3" xfId="2506" xr:uid="{00000000-0005-0000-0000-00004C160000}"/>
    <cellStyle name="Porcentual 2 4" xfId="2710" xr:uid="{00000000-0005-0000-0000-00004D160000}"/>
    <cellStyle name="Porcentual 2 5" xfId="2829" xr:uid="{00000000-0005-0000-0000-00004E160000}"/>
    <cellStyle name="Porcentual 2 6" xfId="2862" xr:uid="{00000000-0005-0000-0000-00004F160000}"/>
    <cellStyle name="Porcentual 2 7" xfId="2880" xr:uid="{00000000-0005-0000-0000-000050160000}"/>
    <cellStyle name="Porcentual 2 8" xfId="2895" xr:uid="{00000000-0005-0000-0000-000051160000}"/>
    <cellStyle name="Porcentual 2 9" xfId="2981" xr:uid="{00000000-0005-0000-0000-000052160000}"/>
    <cellStyle name="Porcentual 3" xfId="789" xr:uid="{00000000-0005-0000-0000-000053160000}"/>
    <cellStyle name="Porcentual 3 2" xfId="1851" xr:uid="{00000000-0005-0000-0000-000054160000}"/>
    <cellStyle name="Porcentual 3 3" xfId="4598" xr:uid="{00000000-0005-0000-0000-000055160000}"/>
    <cellStyle name="Porcentual 3 4" xfId="4962" xr:uid="{00000000-0005-0000-0000-000056160000}"/>
    <cellStyle name="Porcentual 4" xfId="790" xr:uid="{00000000-0005-0000-0000-000057160000}"/>
    <cellStyle name="Porcentual 4 2" xfId="2485" xr:uid="{00000000-0005-0000-0000-000058160000}"/>
    <cellStyle name="Publication" xfId="791" xr:uid="{00000000-0005-0000-0000-000059160000}"/>
    <cellStyle name="Punto" xfId="2684" xr:uid="{00000000-0005-0000-0000-00005A160000}"/>
    <cellStyle name="Punto0" xfId="2685" xr:uid="{00000000-0005-0000-0000-00005B160000}"/>
    <cellStyle name="Red Text" xfId="792" xr:uid="{00000000-0005-0000-0000-00005C160000}"/>
    <cellStyle name="Red Text 2" xfId="1852" xr:uid="{00000000-0005-0000-0000-00005D160000}"/>
    <cellStyle name="Red Text 2 2" xfId="3904" xr:uid="{00000000-0005-0000-0000-00005E160000}"/>
    <cellStyle name="Red Text 3" xfId="4601" xr:uid="{00000000-0005-0000-0000-00005F160000}"/>
    <cellStyle name="Red Text 4" xfId="4892" xr:uid="{00000000-0005-0000-0000-000060160000}"/>
    <cellStyle name="s" xfId="793" xr:uid="{00000000-0005-0000-0000-000061160000}"/>
    <cellStyle name="s 2" xfId="1853" xr:uid="{00000000-0005-0000-0000-000062160000}"/>
    <cellStyle name="s 2 2" xfId="3905" xr:uid="{00000000-0005-0000-0000-000063160000}"/>
    <cellStyle name="s 3" xfId="4602" xr:uid="{00000000-0005-0000-0000-000064160000}"/>
    <cellStyle name="s 4" xfId="4686" xr:uid="{00000000-0005-0000-0000-000065160000}"/>
    <cellStyle name="s_3.10-070 Número de vuelos charter internacionales por aeropuerto, según mes, 2007-2008" xfId="794" xr:uid="{00000000-0005-0000-0000-000066160000}"/>
    <cellStyle name="s_3.10-081 Movimiento de pasajeros embarcados en vuelos charters internacionales por aeropuerto, según mes, 2007-2008" xfId="795" xr:uid="{00000000-0005-0000-0000-000067160000}"/>
    <cellStyle name="s_3.10-082 Movimiento de pasajeros desembarcados en vuelos charters internacionales por aeropuerto, según mes, 2007-2008" xfId="796" xr:uid="{00000000-0005-0000-0000-000068160000}"/>
    <cellStyle name="s_Sheet5" xfId="797" xr:uid="{00000000-0005-0000-0000-000069160000}"/>
    <cellStyle name="s_Sheet5 2" xfId="1854" xr:uid="{00000000-0005-0000-0000-00006A160000}"/>
    <cellStyle name="s_Sheet5 3" xfId="4606" xr:uid="{00000000-0005-0000-0000-00006B160000}"/>
    <cellStyle name="s_Sheet5 4" xfId="4890" xr:uid="{00000000-0005-0000-0000-00006C160000}"/>
    <cellStyle name="s_Sheet5_3.22-08" xfId="798" xr:uid="{00000000-0005-0000-0000-00006D160000}"/>
    <cellStyle name="s_Sheet5_3.22-08 2" xfId="1855" xr:uid="{00000000-0005-0000-0000-00006E160000}"/>
    <cellStyle name="s_Sheet5_3.22-08 3" xfId="4607" xr:uid="{00000000-0005-0000-0000-00006F160000}"/>
    <cellStyle name="s_Sheet5_3.22-08 4" xfId="4889" xr:uid="{00000000-0005-0000-0000-000070160000}"/>
    <cellStyle name="s_Sheet5_3.22-08_RD en Cifras 2010. Precios" xfId="799" xr:uid="{00000000-0005-0000-0000-000071160000}"/>
    <cellStyle name="s_Sheet5_3.22-08_RD en Cifras 2010. Precios 10" xfId="3193" xr:uid="{00000000-0005-0000-0000-000072160000}"/>
    <cellStyle name="s_Sheet5_3.22-08_RD en Cifras 2010. Precios 11" xfId="3350" xr:uid="{00000000-0005-0000-0000-000073160000}"/>
    <cellStyle name="s_Sheet5_3.22-08_RD en Cifras 2010. Precios 12" xfId="3444" xr:uid="{00000000-0005-0000-0000-000074160000}"/>
    <cellStyle name="s_Sheet5_3.22-08_RD en Cifras 2010. Precios 13" xfId="3906" xr:uid="{00000000-0005-0000-0000-000075160000}"/>
    <cellStyle name="s_Sheet5_3.22-08_RD en Cifras 2010. Precios 14" xfId="4608" xr:uid="{00000000-0005-0000-0000-000076160000}"/>
    <cellStyle name="s_Sheet5_3.22-08_RD en Cifras 2010. Precios 15" xfId="4888" xr:uid="{00000000-0005-0000-0000-000077160000}"/>
    <cellStyle name="s_Sheet5_3.22-08_RD en Cifras 2010. Precios 2" xfId="1856" xr:uid="{00000000-0005-0000-0000-000078160000}"/>
    <cellStyle name="s_Sheet5_3.22-08_RD en Cifras 2010. Precios 3" xfId="2984" xr:uid="{00000000-0005-0000-0000-000079160000}"/>
    <cellStyle name="s_Sheet5_3.22-08_RD en Cifras 2010. Precios 4" xfId="3021" xr:uid="{00000000-0005-0000-0000-00007A160000}"/>
    <cellStyle name="s_Sheet5_3.22-08_RD en Cifras 2010. Precios 5" xfId="3012" xr:uid="{00000000-0005-0000-0000-00007B160000}"/>
    <cellStyle name="s_Sheet5_3.22-08_RD en Cifras 2010. Precios 6" xfId="2908" xr:uid="{00000000-0005-0000-0000-00007C160000}"/>
    <cellStyle name="s_Sheet5_3.22-08_RD en Cifras 2010. Precios 7" xfId="3260" xr:uid="{00000000-0005-0000-0000-00007D160000}"/>
    <cellStyle name="s_Sheet5_3.22-08_RD en Cifras 2010. Precios 8" xfId="3170" xr:uid="{00000000-0005-0000-0000-00007E160000}"/>
    <cellStyle name="s_Sheet5_3.22-08_RD en Cifras 2010. Precios 9" xfId="3219" xr:uid="{00000000-0005-0000-0000-00007F160000}"/>
    <cellStyle name="s_Sheet5_3.22-08_RD en Cifras 2010. Precios_Dominicana en cifras economicas consolidado para complet 3-" xfId="1857" xr:uid="{00000000-0005-0000-0000-000080160000}"/>
    <cellStyle name="s_Sheet5_3.22-08_RD en Cifras 2010. Precios_homicidio 2010" xfId="1858" xr:uid="{00000000-0005-0000-0000-000081160000}"/>
    <cellStyle name="s_Sheet5_3.22-08_RD en Cifras 2010. Precios_Libro2" xfId="1859" xr:uid="{00000000-0005-0000-0000-000082160000}"/>
    <cellStyle name="s_Sheet5_3.22-08_RD en Cifras 2010. Precios_RD Cifras 2011" xfId="1927" xr:uid="{00000000-0005-0000-0000-000083160000}"/>
    <cellStyle name="s_Sheet5_3.24-07" xfId="800" xr:uid="{00000000-0005-0000-0000-000084160000}"/>
    <cellStyle name="s_Sheet5_3.24-07 10" xfId="1861" xr:uid="{00000000-0005-0000-0000-000085160000}"/>
    <cellStyle name="s_Sheet5_3.24-07 10 2" xfId="2486" xr:uid="{00000000-0005-0000-0000-000086160000}"/>
    <cellStyle name="s_Sheet5_3.24-07 11" xfId="1862" xr:uid="{00000000-0005-0000-0000-000087160000}"/>
    <cellStyle name="s_Sheet5_3.24-07 11 2" xfId="2487" xr:uid="{00000000-0005-0000-0000-000088160000}"/>
    <cellStyle name="s_Sheet5_3.24-07 12" xfId="1863" xr:uid="{00000000-0005-0000-0000-000089160000}"/>
    <cellStyle name="s_Sheet5_3.24-07 12 2" xfId="2488" xr:uid="{00000000-0005-0000-0000-00008A160000}"/>
    <cellStyle name="s_Sheet5_3.24-07 13" xfId="2489" xr:uid="{00000000-0005-0000-0000-00008B160000}"/>
    <cellStyle name="s_Sheet5_3.24-07 14" xfId="2986" xr:uid="{00000000-0005-0000-0000-00008C160000}"/>
    <cellStyle name="s_Sheet5_3.24-07 15" xfId="3020" xr:uid="{00000000-0005-0000-0000-00008D160000}"/>
    <cellStyle name="s_Sheet5_3.24-07 16" xfId="3052" xr:uid="{00000000-0005-0000-0000-00008E160000}"/>
    <cellStyle name="s_Sheet5_3.24-07 17" xfId="2940" xr:uid="{00000000-0005-0000-0000-00008F160000}"/>
    <cellStyle name="s_Sheet5_3.24-07 18" xfId="3261" xr:uid="{00000000-0005-0000-0000-000090160000}"/>
    <cellStyle name="s_Sheet5_3.24-07 19" xfId="3169" xr:uid="{00000000-0005-0000-0000-000091160000}"/>
    <cellStyle name="s_Sheet5_3.24-07 2" xfId="1860" xr:uid="{00000000-0005-0000-0000-000092160000}"/>
    <cellStyle name="s_Sheet5_3.24-07 2 2" xfId="2490" xr:uid="{00000000-0005-0000-0000-000093160000}"/>
    <cellStyle name="s_Sheet5_3.24-07 20" xfId="3220" xr:uid="{00000000-0005-0000-0000-000094160000}"/>
    <cellStyle name="s_Sheet5_3.24-07 21" xfId="3122" xr:uid="{00000000-0005-0000-0000-000095160000}"/>
    <cellStyle name="s_Sheet5_3.24-07 22" xfId="3206" xr:uid="{00000000-0005-0000-0000-000096160000}"/>
    <cellStyle name="s_Sheet5_3.24-07 23" xfId="3445" xr:uid="{00000000-0005-0000-0000-000097160000}"/>
    <cellStyle name="s_Sheet5_3.24-07 24" xfId="3907" xr:uid="{00000000-0005-0000-0000-000098160000}"/>
    <cellStyle name="s_Sheet5_3.24-07 25" xfId="4609" xr:uid="{00000000-0005-0000-0000-000099160000}"/>
    <cellStyle name="s_Sheet5_3.24-07 26" xfId="4958" xr:uid="{00000000-0005-0000-0000-00009A160000}"/>
    <cellStyle name="s_Sheet5_3.24-07 3" xfId="1864" xr:uid="{00000000-0005-0000-0000-00009B160000}"/>
    <cellStyle name="s_Sheet5_3.24-07 3 2" xfId="2491" xr:uid="{00000000-0005-0000-0000-00009C160000}"/>
    <cellStyle name="s_Sheet5_3.24-07 4" xfId="1865" xr:uid="{00000000-0005-0000-0000-00009D160000}"/>
    <cellStyle name="s_Sheet5_3.24-07 4 2" xfId="2492" xr:uid="{00000000-0005-0000-0000-00009E160000}"/>
    <cellStyle name="s_Sheet5_3.24-07 5" xfId="1866" xr:uid="{00000000-0005-0000-0000-00009F160000}"/>
    <cellStyle name="s_Sheet5_3.24-07 5 2" xfId="2493" xr:uid="{00000000-0005-0000-0000-0000A0160000}"/>
    <cellStyle name="s_Sheet5_3.24-07 6" xfId="1867" xr:uid="{00000000-0005-0000-0000-0000A1160000}"/>
    <cellStyle name="s_Sheet5_3.24-07 6 2" xfId="2494" xr:uid="{00000000-0005-0000-0000-0000A2160000}"/>
    <cellStyle name="s_Sheet5_3.24-07 7" xfId="1868" xr:uid="{00000000-0005-0000-0000-0000A3160000}"/>
    <cellStyle name="s_Sheet5_3.24-07 7 2" xfId="2495" xr:uid="{00000000-0005-0000-0000-0000A4160000}"/>
    <cellStyle name="s_Sheet5_3.24-07 8" xfId="1869" xr:uid="{00000000-0005-0000-0000-0000A5160000}"/>
    <cellStyle name="s_Sheet5_3.24-07 8 2" xfId="2496" xr:uid="{00000000-0005-0000-0000-0000A6160000}"/>
    <cellStyle name="s_Sheet5_3.24-07 9" xfId="1870" xr:uid="{00000000-0005-0000-0000-0000A7160000}"/>
    <cellStyle name="s_Sheet5_3.24-07 9 2" xfId="2497" xr:uid="{00000000-0005-0000-0000-0000A8160000}"/>
    <cellStyle name="s_Sheet5_3.24-07_3.21-01" xfId="801" xr:uid="{00000000-0005-0000-0000-0000A9160000}"/>
    <cellStyle name="s_Sheet5_3.24-07_3.21-01 10" xfId="3192" xr:uid="{00000000-0005-0000-0000-0000AA160000}"/>
    <cellStyle name="s_Sheet5_3.24-07_3.21-01 11" xfId="3357" xr:uid="{00000000-0005-0000-0000-0000AB160000}"/>
    <cellStyle name="s_Sheet5_3.24-07_3.21-01 12" xfId="3446" xr:uid="{00000000-0005-0000-0000-0000AC160000}"/>
    <cellStyle name="s_Sheet5_3.24-07_3.21-01 13" xfId="3908" xr:uid="{00000000-0005-0000-0000-0000AD160000}"/>
    <cellStyle name="s_Sheet5_3.24-07_3.21-01 14" xfId="4610" xr:uid="{00000000-0005-0000-0000-0000AE160000}"/>
    <cellStyle name="s_Sheet5_3.24-07_3.21-01 15" xfId="4886" xr:uid="{00000000-0005-0000-0000-0000AF160000}"/>
    <cellStyle name="s_Sheet5_3.24-07_3.21-01 2" xfId="1871" xr:uid="{00000000-0005-0000-0000-0000B0160000}"/>
    <cellStyle name="s_Sheet5_3.24-07_3.21-01 3" xfId="2987" xr:uid="{00000000-0005-0000-0000-0000B1160000}"/>
    <cellStyle name="s_Sheet5_3.24-07_3.21-01 4" xfId="2920" xr:uid="{00000000-0005-0000-0000-0000B2160000}"/>
    <cellStyle name="s_Sheet5_3.24-07_3.21-01 5" xfId="3053" xr:uid="{00000000-0005-0000-0000-0000B3160000}"/>
    <cellStyle name="s_Sheet5_3.24-07_3.21-01 6" xfId="3036" xr:uid="{00000000-0005-0000-0000-0000B4160000}"/>
    <cellStyle name="s_Sheet5_3.24-07_3.21-01 7" xfId="3262" xr:uid="{00000000-0005-0000-0000-0000B5160000}"/>
    <cellStyle name="s_Sheet5_3.24-07_3.21-01 8" xfId="3168" xr:uid="{00000000-0005-0000-0000-0000B6160000}"/>
    <cellStyle name="s_Sheet5_3.24-07_3.21-01 9" xfId="3221" xr:uid="{00000000-0005-0000-0000-0000B7160000}"/>
    <cellStyle name="s_Sheet5_3.24-07_3.21-01_Dominicana en cifras economicas consolidado para complet 3-" xfId="1872" xr:uid="{00000000-0005-0000-0000-0000B8160000}"/>
    <cellStyle name="s_Sheet5_3.24-07_3.21-01_homicidio 2010" xfId="1873" xr:uid="{00000000-0005-0000-0000-0000B9160000}"/>
    <cellStyle name="s_Sheet5_3.24-07_3.21-01_Libro2" xfId="1874" xr:uid="{00000000-0005-0000-0000-0000BA160000}"/>
    <cellStyle name="s_Sheet5_3.24-07_3.21-01_RD Cifras 2011" xfId="1928" xr:uid="{00000000-0005-0000-0000-0000BB160000}"/>
    <cellStyle name="s_Sheet5_3.24-07_Dominicana en cifras economicas consolidado para complet 3-" xfId="1875" xr:uid="{00000000-0005-0000-0000-0000BC160000}"/>
    <cellStyle name="s_Sheet5_3.24-07_homicidio 2010" xfId="1876" xr:uid="{00000000-0005-0000-0000-0000BD160000}"/>
    <cellStyle name="s_Sheet5_3.24-07_Libro2" xfId="1877" xr:uid="{00000000-0005-0000-0000-0000BE160000}"/>
    <cellStyle name="s_Sheet5_3.24-07_RD Cifras 2011" xfId="1929" xr:uid="{00000000-0005-0000-0000-0000BF160000}"/>
    <cellStyle name="s_Sheet5_Dominicana en Cifras 2009" xfId="1878" xr:uid="{00000000-0005-0000-0000-0000C0160000}"/>
    <cellStyle name="s_Sheet5_Dominicana en Cifras 2010" xfId="802" xr:uid="{00000000-0005-0000-0000-0000C1160000}"/>
    <cellStyle name="s_Sheet5_Dominicana en Cifras 2010 2" xfId="1879" xr:uid="{00000000-0005-0000-0000-0000C2160000}"/>
    <cellStyle name="s_Sheet5_Dominicana en Cifras 2010 3" xfId="4612" xr:uid="{00000000-0005-0000-0000-0000C3160000}"/>
    <cellStyle name="s_Sheet5_Dominicana en Cifras 2010 4" xfId="4685" xr:uid="{00000000-0005-0000-0000-0000C4160000}"/>
    <cellStyle name="s_Sheet5_Dominicana en Cifras 2011" xfId="1880" xr:uid="{00000000-0005-0000-0000-0000C5160000}"/>
    <cellStyle name="s_Sheet5_Dominicana en Cifras 2011." xfId="1881" xr:uid="{00000000-0005-0000-0000-0000C6160000}"/>
    <cellStyle name="s_Sheet5_RD en Cifras 2010. Precios" xfId="803" xr:uid="{00000000-0005-0000-0000-0000C7160000}"/>
    <cellStyle name="s_Sheet5_RD en Cifras 2010. Precios 10" xfId="3191" xr:uid="{00000000-0005-0000-0000-0000C8160000}"/>
    <cellStyle name="s_Sheet5_RD en Cifras 2010. Precios 11" xfId="3358" xr:uid="{00000000-0005-0000-0000-0000C9160000}"/>
    <cellStyle name="s_Sheet5_RD en Cifras 2010. Precios 12" xfId="3447" xr:uid="{00000000-0005-0000-0000-0000CA160000}"/>
    <cellStyle name="s_Sheet5_RD en Cifras 2010. Precios 13" xfId="3909" xr:uid="{00000000-0005-0000-0000-0000CB160000}"/>
    <cellStyle name="s_Sheet5_RD en Cifras 2010. Precios 14" xfId="4613" xr:uid="{00000000-0005-0000-0000-0000CC160000}"/>
    <cellStyle name="s_Sheet5_RD en Cifras 2010. Precios 15" xfId="4683" xr:uid="{00000000-0005-0000-0000-0000CD160000}"/>
    <cellStyle name="s_Sheet5_RD en Cifras 2010. Precios 2" xfId="1882" xr:uid="{00000000-0005-0000-0000-0000CE160000}"/>
    <cellStyle name="s_Sheet5_RD en Cifras 2010. Precios 3" xfId="2988" xr:uid="{00000000-0005-0000-0000-0000CF160000}"/>
    <cellStyle name="s_Sheet5_RD en Cifras 2010. Precios 4" xfId="2919" xr:uid="{00000000-0005-0000-0000-0000D0160000}"/>
    <cellStyle name="s_Sheet5_RD en Cifras 2010. Precios 5" xfId="3013" xr:uid="{00000000-0005-0000-0000-0000D1160000}"/>
    <cellStyle name="s_Sheet5_RD en Cifras 2010. Precios 6" xfId="2907" xr:uid="{00000000-0005-0000-0000-0000D2160000}"/>
    <cellStyle name="s_Sheet5_RD en Cifras 2010. Precios 7" xfId="3263" xr:uid="{00000000-0005-0000-0000-0000D3160000}"/>
    <cellStyle name="s_Sheet5_RD en Cifras 2010. Precios 8" xfId="3167" xr:uid="{00000000-0005-0000-0000-0000D4160000}"/>
    <cellStyle name="s_Sheet5_RD en Cifras 2010. Precios 9" xfId="3339" xr:uid="{00000000-0005-0000-0000-0000D5160000}"/>
    <cellStyle name="s_Sheet5_RD en Cifras 2010. Precios_Dominicana en cifras economicas consolidado para complet 3-" xfId="1883" xr:uid="{00000000-0005-0000-0000-0000D6160000}"/>
    <cellStyle name="s_Sheet5_RD en Cifras 2010. Precios_homicidio 2010" xfId="1884" xr:uid="{00000000-0005-0000-0000-0000D7160000}"/>
    <cellStyle name="s_Sheet5_RD en Cifras 2010. Precios_Libro2" xfId="1885" xr:uid="{00000000-0005-0000-0000-0000D8160000}"/>
    <cellStyle name="s_Sheet5_RD en Cifras 2010. Precios_RD Cifras 2011" xfId="1930" xr:uid="{00000000-0005-0000-0000-0000D9160000}"/>
    <cellStyle name="s_Sheet5_RD en Cifras 2010_Comercio Exterior" xfId="804" xr:uid="{00000000-0005-0000-0000-0000DA160000}"/>
    <cellStyle name="s_Sheet5_RD en Cifras 2010_Comercio Exterior 2" xfId="1886" xr:uid="{00000000-0005-0000-0000-0000DB160000}"/>
    <cellStyle name="s_Sheet5_RD en Cifras 2010_Comercio Exterior 3" xfId="4615" xr:uid="{00000000-0005-0000-0000-0000DC160000}"/>
    <cellStyle name="s_Sheet5_RD en Cifras 2010_Comercio Exterior 4" xfId="4884" xr:uid="{00000000-0005-0000-0000-0000DD160000}"/>
    <cellStyle name="s_Sheet5_RD en Cifras 2010_Comercio Exterior_RD en Cifras 2010. Precios" xfId="805" xr:uid="{00000000-0005-0000-0000-0000DE160000}"/>
    <cellStyle name="s_Sheet5_RD en Cifras 2010_Comercio Exterior_RD en Cifras 2010. Precios 10" xfId="3281" xr:uid="{00000000-0005-0000-0000-0000DF160000}"/>
    <cellStyle name="s_Sheet5_RD en Cifras 2010_Comercio Exterior_RD en Cifras 2010. Precios 11" xfId="3150" xr:uid="{00000000-0005-0000-0000-0000E0160000}"/>
    <cellStyle name="s_Sheet5_RD en Cifras 2010_Comercio Exterior_RD en Cifras 2010. Precios 12" xfId="3448" xr:uid="{00000000-0005-0000-0000-0000E1160000}"/>
    <cellStyle name="s_Sheet5_RD en Cifras 2010_Comercio Exterior_RD en Cifras 2010. Precios 13" xfId="3910" xr:uid="{00000000-0005-0000-0000-0000E2160000}"/>
    <cellStyle name="s_Sheet5_RD en Cifras 2010_Comercio Exterior_RD en Cifras 2010. Precios 14" xfId="4616" xr:uid="{00000000-0005-0000-0000-0000E3160000}"/>
    <cellStyle name="s_Sheet5_RD en Cifras 2010_Comercio Exterior_RD en Cifras 2010. Precios 15" xfId="4883" xr:uid="{00000000-0005-0000-0000-0000E4160000}"/>
    <cellStyle name="s_Sheet5_RD en Cifras 2010_Comercio Exterior_RD en Cifras 2010. Precios 2" xfId="1887" xr:uid="{00000000-0005-0000-0000-0000E5160000}"/>
    <cellStyle name="s_Sheet5_RD en Cifras 2010_Comercio Exterior_RD en Cifras 2010. Precios 3" xfId="2989" xr:uid="{00000000-0005-0000-0000-0000E6160000}"/>
    <cellStyle name="s_Sheet5_RD en Cifras 2010_Comercio Exterior_RD en Cifras 2010. Precios 4" xfId="2918" xr:uid="{00000000-0005-0000-0000-0000E7160000}"/>
    <cellStyle name="s_Sheet5_RD en Cifras 2010_Comercio Exterior_RD en Cifras 2010. Precios 5" xfId="3054" xr:uid="{00000000-0005-0000-0000-0000E8160000}"/>
    <cellStyle name="s_Sheet5_RD en Cifras 2010_Comercio Exterior_RD en Cifras 2010. Precios 6" xfId="3070" xr:uid="{00000000-0005-0000-0000-0000E9160000}"/>
    <cellStyle name="s_Sheet5_RD en Cifras 2010_Comercio Exterior_RD en Cifras 2010. Precios 7" xfId="3265" xr:uid="{00000000-0005-0000-0000-0000EA160000}"/>
    <cellStyle name="s_Sheet5_RD en Cifras 2010_Comercio Exterior_RD en Cifras 2010. Precios 8" xfId="3166" xr:uid="{00000000-0005-0000-0000-0000EB160000}"/>
    <cellStyle name="s_Sheet5_RD en Cifras 2010_Comercio Exterior_RD en Cifras 2010. Precios 9" xfId="3340" xr:uid="{00000000-0005-0000-0000-0000EC160000}"/>
    <cellStyle name="s_Sheet5_RD en Cifras 2010_Comercio Exterior_RD en Cifras 2010. Precios_Dominicana en cifras economicas consolidado para complet 3-" xfId="1888" xr:uid="{00000000-0005-0000-0000-0000ED160000}"/>
    <cellStyle name="s_Sheet5_RD en Cifras 2010_Comercio Exterior_RD en Cifras 2010. Precios_homicidio 2010" xfId="1889" xr:uid="{00000000-0005-0000-0000-0000EE160000}"/>
    <cellStyle name="s_Sheet5_RD en Cifras 2010_Comercio Exterior_RD en Cifras 2010. Precios_Libro2" xfId="1890" xr:uid="{00000000-0005-0000-0000-0000EF160000}"/>
    <cellStyle name="s_Sheet5_RD en Cifras 2010_Comercio Exterior_RD en Cifras 2010. Precios_RD Cifras 2011" xfId="1931" xr:uid="{00000000-0005-0000-0000-0000F0160000}"/>
    <cellStyle name="s_Volumen de la Producción Industrial para el anuario EE.2010" xfId="806" xr:uid="{00000000-0005-0000-0000-0000F1160000}"/>
    <cellStyle name="Salida 2" xfId="807" xr:uid="{00000000-0005-0000-0000-0000F2160000}"/>
    <cellStyle name="Salida 2 2" xfId="942" xr:uid="{00000000-0005-0000-0000-0000F3160000}"/>
    <cellStyle name="Salida 2 2 2" xfId="1892" xr:uid="{00000000-0005-0000-0000-0000F4160000}"/>
    <cellStyle name="Salida 2 2 2 2" xfId="4032" xr:uid="{00000000-0005-0000-0000-0000F5160000}"/>
    <cellStyle name="Salida 2 3" xfId="4618" xr:uid="{00000000-0005-0000-0000-0000F6160000}"/>
    <cellStyle name="Salida 2 4" xfId="4971" xr:uid="{00000000-0005-0000-0000-0000F7160000}"/>
    <cellStyle name="Salida 3" xfId="943" xr:uid="{00000000-0005-0000-0000-0000F8160000}"/>
    <cellStyle name="Salida 3 2" xfId="1893" xr:uid="{00000000-0005-0000-0000-0000F9160000}"/>
    <cellStyle name="Salida 3 2 2" xfId="4033" xr:uid="{00000000-0005-0000-0000-0000FA160000}"/>
    <cellStyle name="Salida 3 3" xfId="4619" xr:uid="{00000000-0005-0000-0000-0000FB160000}"/>
    <cellStyle name="Salida 3 4" xfId="4956" xr:uid="{00000000-0005-0000-0000-0000FC160000}"/>
    <cellStyle name="Salida 4" xfId="944" xr:uid="{00000000-0005-0000-0000-0000FD160000}"/>
    <cellStyle name="Salida 4 2" xfId="1894" xr:uid="{00000000-0005-0000-0000-0000FE160000}"/>
    <cellStyle name="Salida 4 2 2" xfId="4034" xr:uid="{00000000-0005-0000-0000-0000FF160000}"/>
    <cellStyle name="Salida 4 3" xfId="4620" xr:uid="{00000000-0005-0000-0000-000000170000}"/>
    <cellStyle name="Salida 4 4" xfId="4882" xr:uid="{00000000-0005-0000-0000-000001170000}"/>
    <cellStyle name="Salida 5" xfId="1891" xr:uid="{00000000-0005-0000-0000-000002170000}"/>
    <cellStyle name="Salida 5 2" xfId="3911" xr:uid="{00000000-0005-0000-0000-000003170000}"/>
    <cellStyle name="Salida 6" xfId="4617" xr:uid="{00000000-0005-0000-0000-000004170000}"/>
    <cellStyle name="Salida 7" xfId="4862" xr:uid="{00000000-0005-0000-0000-000005170000}"/>
    <cellStyle name="Sep. milhar [2]" xfId="2686" xr:uid="{00000000-0005-0000-0000-000006170000}"/>
    <cellStyle name="Separador de m" xfId="2687" xr:uid="{00000000-0005-0000-0000-000007170000}"/>
    <cellStyle name="Separador de milhares [0]_A" xfId="2688" xr:uid="{00000000-0005-0000-0000-000008170000}"/>
    <cellStyle name="Separador de milhares_A" xfId="2689" xr:uid="{00000000-0005-0000-0000-000009170000}"/>
    <cellStyle name="Style 27" xfId="2690" xr:uid="{00000000-0005-0000-0000-00000A170000}"/>
    <cellStyle name="Testo avviso" xfId="808" xr:uid="{00000000-0005-0000-0000-00000B170000}"/>
    <cellStyle name="Testo descrittivo" xfId="809" xr:uid="{00000000-0005-0000-0000-00000C170000}"/>
    <cellStyle name="Text" xfId="2691" xr:uid="{00000000-0005-0000-0000-00000D170000}"/>
    <cellStyle name="Texto de advertencia 2" xfId="810" xr:uid="{00000000-0005-0000-0000-00000E170000}"/>
    <cellStyle name="Texto de advertencia 2 2" xfId="1895" xr:uid="{00000000-0005-0000-0000-00000F170000}"/>
    <cellStyle name="Texto de advertencia 2 2 2" xfId="4035" xr:uid="{00000000-0005-0000-0000-000010170000}"/>
    <cellStyle name="Texto de advertencia 2 3" xfId="4621" xr:uid="{00000000-0005-0000-0000-000011170000}"/>
    <cellStyle name="Texto de advertencia 2 4" xfId="4867" xr:uid="{00000000-0005-0000-0000-000012170000}"/>
    <cellStyle name="Texto de advertencia 3" xfId="945" xr:uid="{00000000-0005-0000-0000-000013170000}"/>
    <cellStyle name="Texto de advertencia 3 2" xfId="1896" xr:uid="{00000000-0005-0000-0000-000014170000}"/>
    <cellStyle name="Texto de advertencia 3 2 2" xfId="4036" xr:uid="{00000000-0005-0000-0000-000015170000}"/>
    <cellStyle name="Texto de advertencia 3 3" xfId="4622" xr:uid="{00000000-0005-0000-0000-000016170000}"/>
    <cellStyle name="Texto de advertencia 3 4" xfId="4972" xr:uid="{00000000-0005-0000-0000-000017170000}"/>
    <cellStyle name="Texto de advertencia 4" xfId="946" xr:uid="{00000000-0005-0000-0000-000018170000}"/>
    <cellStyle name="Texto de advertencia 4 2" xfId="1897" xr:uid="{00000000-0005-0000-0000-000019170000}"/>
    <cellStyle name="Texto de advertencia 4 2 2" xfId="4037" xr:uid="{00000000-0005-0000-0000-00001A170000}"/>
    <cellStyle name="Texto de advertencia 4 3" xfId="4623" xr:uid="{00000000-0005-0000-0000-00001B170000}"/>
    <cellStyle name="Texto de advertencia 4 4" xfId="4955" xr:uid="{00000000-0005-0000-0000-00001C170000}"/>
    <cellStyle name="Texto de advertencia 5" xfId="3912" xr:uid="{00000000-0005-0000-0000-00001D170000}"/>
    <cellStyle name="Texto explicativo 2" xfId="811" xr:uid="{00000000-0005-0000-0000-00001E170000}"/>
    <cellStyle name="Texto explicativo 2 2" xfId="1899" xr:uid="{00000000-0005-0000-0000-00001F170000}"/>
    <cellStyle name="Texto explicativo 2 2 2" xfId="4038" xr:uid="{00000000-0005-0000-0000-000020170000}"/>
    <cellStyle name="Texto explicativo 2 3" xfId="4625" xr:uid="{00000000-0005-0000-0000-000021170000}"/>
    <cellStyle name="Texto explicativo 2 4" xfId="4682" xr:uid="{00000000-0005-0000-0000-000022170000}"/>
    <cellStyle name="Texto explicativo 3" xfId="947" xr:uid="{00000000-0005-0000-0000-000023170000}"/>
    <cellStyle name="Texto explicativo 3 2" xfId="1900" xr:uid="{00000000-0005-0000-0000-000024170000}"/>
    <cellStyle name="Texto explicativo 3 2 2" xfId="4039" xr:uid="{00000000-0005-0000-0000-000025170000}"/>
    <cellStyle name="Texto explicativo 3 3" xfId="4626" xr:uid="{00000000-0005-0000-0000-000026170000}"/>
    <cellStyle name="Texto explicativo 3 4" xfId="4288" xr:uid="{00000000-0005-0000-0000-000027170000}"/>
    <cellStyle name="Texto explicativo 4" xfId="948" xr:uid="{00000000-0005-0000-0000-000028170000}"/>
    <cellStyle name="Texto explicativo 4 2" xfId="1901" xr:uid="{00000000-0005-0000-0000-000029170000}"/>
    <cellStyle name="Texto explicativo 4 2 2" xfId="4040" xr:uid="{00000000-0005-0000-0000-00002A170000}"/>
    <cellStyle name="Texto explicativo 4 3" xfId="4627" xr:uid="{00000000-0005-0000-0000-00002B170000}"/>
    <cellStyle name="Texto explicativo 4 4" xfId="4994" xr:uid="{00000000-0005-0000-0000-00002C170000}"/>
    <cellStyle name="Texto explicativo 5" xfId="1898" xr:uid="{00000000-0005-0000-0000-00002D170000}"/>
    <cellStyle name="Texto explicativo 5 2" xfId="3913" xr:uid="{00000000-0005-0000-0000-00002E170000}"/>
    <cellStyle name="Texto explicativo 6" xfId="4624" xr:uid="{00000000-0005-0000-0000-00002F170000}"/>
    <cellStyle name="Texto explicativo 7" xfId="4881" xr:uid="{00000000-0005-0000-0000-000030170000}"/>
    <cellStyle name="Title" xfId="812" xr:uid="{00000000-0005-0000-0000-000031170000}"/>
    <cellStyle name="Titolo" xfId="813" xr:uid="{00000000-0005-0000-0000-000032170000}"/>
    <cellStyle name="Titolo 1" xfId="814" xr:uid="{00000000-0005-0000-0000-000033170000}"/>
    <cellStyle name="Titolo 2" xfId="815" xr:uid="{00000000-0005-0000-0000-000034170000}"/>
    <cellStyle name="Titolo 3" xfId="816" xr:uid="{00000000-0005-0000-0000-000035170000}"/>
    <cellStyle name="Titolo 4" xfId="817" xr:uid="{00000000-0005-0000-0000-000036170000}"/>
    <cellStyle name="Titolo_3.21-01" xfId="818" xr:uid="{00000000-0005-0000-0000-000037170000}"/>
    <cellStyle name="Título 1 2" xfId="820" xr:uid="{00000000-0005-0000-0000-000038170000}"/>
    <cellStyle name="Título 1 2 2" xfId="1904" xr:uid="{00000000-0005-0000-0000-000039170000}"/>
    <cellStyle name="Título 1 2 2 2" xfId="4041" xr:uid="{00000000-0005-0000-0000-00003A170000}"/>
    <cellStyle name="Título 1 2 3" xfId="4630" xr:uid="{00000000-0005-0000-0000-00003B170000}"/>
    <cellStyle name="Título 1 2 4" xfId="4880" xr:uid="{00000000-0005-0000-0000-00003C170000}"/>
    <cellStyle name="Título 1 3" xfId="949" xr:uid="{00000000-0005-0000-0000-00003D170000}"/>
    <cellStyle name="Título 1 3 2" xfId="1905" xr:uid="{00000000-0005-0000-0000-00003E170000}"/>
    <cellStyle name="Título 1 3 2 2" xfId="4042" xr:uid="{00000000-0005-0000-0000-00003F170000}"/>
    <cellStyle name="Título 1 3 3" xfId="4631" xr:uid="{00000000-0005-0000-0000-000040170000}"/>
    <cellStyle name="Título 1 3 4" xfId="4681" xr:uid="{00000000-0005-0000-0000-000041170000}"/>
    <cellStyle name="Título 1 4" xfId="950" xr:uid="{00000000-0005-0000-0000-000042170000}"/>
    <cellStyle name="Título 1 4 2" xfId="1906" xr:uid="{00000000-0005-0000-0000-000043170000}"/>
    <cellStyle name="Título 1 4 2 2" xfId="4043" xr:uid="{00000000-0005-0000-0000-000044170000}"/>
    <cellStyle name="Título 1 4 3" xfId="4632" xr:uid="{00000000-0005-0000-0000-000045170000}"/>
    <cellStyle name="Título 1 4 4" xfId="4286" xr:uid="{00000000-0005-0000-0000-000046170000}"/>
    <cellStyle name="Título 1 5" xfId="1903" xr:uid="{00000000-0005-0000-0000-000047170000}"/>
    <cellStyle name="Título 1 5 2" xfId="3915" xr:uid="{00000000-0005-0000-0000-000048170000}"/>
    <cellStyle name="Título 1 6" xfId="4629" xr:uid="{00000000-0005-0000-0000-000049170000}"/>
    <cellStyle name="Título 1 7" xfId="4954" xr:uid="{00000000-0005-0000-0000-00004A170000}"/>
    <cellStyle name="Título 2 2" xfId="821" xr:uid="{00000000-0005-0000-0000-00004B170000}"/>
    <cellStyle name="Título 2 2 2" xfId="1908" xr:uid="{00000000-0005-0000-0000-00004C170000}"/>
    <cellStyle name="Título 2 2 2 2" xfId="4044" xr:uid="{00000000-0005-0000-0000-00004D170000}"/>
    <cellStyle name="Título 2 2 3" xfId="4634" xr:uid="{00000000-0005-0000-0000-00004E170000}"/>
    <cellStyle name="Título 2 2 4" xfId="4679" xr:uid="{00000000-0005-0000-0000-00004F170000}"/>
    <cellStyle name="Título 2 3" xfId="951" xr:uid="{00000000-0005-0000-0000-000050170000}"/>
    <cellStyle name="Título 2 3 2" xfId="1909" xr:uid="{00000000-0005-0000-0000-000051170000}"/>
    <cellStyle name="Título 2 3 2 2" xfId="4045" xr:uid="{00000000-0005-0000-0000-000052170000}"/>
    <cellStyle name="Título 2 3 3" xfId="4635" xr:uid="{00000000-0005-0000-0000-000053170000}"/>
    <cellStyle name="Título 2 3 4" xfId="4937" xr:uid="{00000000-0005-0000-0000-000054170000}"/>
    <cellStyle name="Título 2 4" xfId="952" xr:uid="{00000000-0005-0000-0000-000055170000}"/>
    <cellStyle name="Título 2 4 2" xfId="1910" xr:uid="{00000000-0005-0000-0000-000056170000}"/>
    <cellStyle name="Título 2 4 2 2" xfId="4046" xr:uid="{00000000-0005-0000-0000-000057170000}"/>
    <cellStyle name="Título 2 4 3" xfId="4636" xr:uid="{00000000-0005-0000-0000-000058170000}"/>
    <cellStyle name="Título 2 4 4" xfId="4872" xr:uid="{00000000-0005-0000-0000-000059170000}"/>
    <cellStyle name="Título 2 5" xfId="1907" xr:uid="{00000000-0005-0000-0000-00005A170000}"/>
    <cellStyle name="Título 2 5 2" xfId="3916" xr:uid="{00000000-0005-0000-0000-00005B170000}"/>
    <cellStyle name="Título 2 6" xfId="4633" xr:uid="{00000000-0005-0000-0000-00005C170000}"/>
    <cellStyle name="Título 2 7" xfId="4680" xr:uid="{00000000-0005-0000-0000-00005D170000}"/>
    <cellStyle name="Título 3 2" xfId="822" xr:uid="{00000000-0005-0000-0000-00005E170000}"/>
    <cellStyle name="Título 3 2 2" xfId="1912" xr:uid="{00000000-0005-0000-0000-00005F170000}"/>
    <cellStyle name="Título 3 2 2 2" xfId="4047" xr:uid="{00000000-0005-0000-0000-000060170000}"/>
    <cellStyle name="Título 3 2 3" xfId="4638" xr:uid="{00000000-0005-0000-0000-000061170000}"/>
    <cellStyle name="Título 3 2 4" xfId="4953" xr:uid="{00000000-0005-0000-0000-000062170000}"/>
    <cellStyle name="Título 3 3" xfId="953" xr:uid="{00000000-0005-0000-0000-000063170000}"/>
    <cellStyle name="Título 3 3 2" xfId="1913" xr:uid="{00000000-0005-0000-0000-000064170000}"/>
    <cellStyle name="Título 3 3 2 2" xfId="4048" xr:uid="{00000000-0005-0000-0000-000065170000}"/>
    <cellStyle name="Título 3 3 3" xfId="4639" xr:uid="{00000000-0005-0000-0000-000066170000}"/>
    <cellStyle name="Título 3 3 4" xfId="4879" xr:uid="{00000000-0005-0000-0000-000067170000}"/>
    <cellStyle name="Título 3 4" xfId="954" xr:uid="{00000000-0005-0000-0000-000068170000}"/>
    <cellStyle name="Título 3 4 2" xfId="1914" xr:uid="{00000000-0005-0000-0000-000069170000}"/>
    <cellStyle name="Título 3 4 2 2" xfId="4049" xr:uid="{00000000-0005-0000-0000-00006A170000}"/>
    <cellStyle name="Título 3 4 3" xfId="4640" xr:uid="{00000000-0005-0000-0000-00006B170000}"/>
    <cellStyle name="Título 3 4 4" xfId="4856" xr:uid="{00000000-0005-0000-0000-00006C170000}"/>
    <cellStyle name="Título 3 5" xfId="1911" xr:uid="{00000000-0005-0000-0000-00006D170000}"/>
    <cellStyle name="Título 3 5 2" xfId="3917" xr:uid="{00000000-0005-0000-0000-00006E170000}"/>
    <cellStyle name="Título 3 6" xfId="4637" xr:uid="{00000000-0005-0000-0000-00006F170000}"/>
    <cellStyle name="Título 3 7" xfId="4974" xr:uid="{00000000-0005-0000-0000-000070170000}"/>
    <cellStyle name="Título 4" xfId="819" xr:uid="{00000000-0005-0000-0000-000071170000}"/>
    <cellStyle name="Título 4 2" xfId="1915" xr:uid="{00000000-0005-0000-0000-000072170000}"/>
    <cellStyle name="Título 4 2 2" xfId="4050" xr:uid="{00000000-0005-0000-0000-000073170000}"/>
    <cellStyle name="Título 4 3" xfId="4641" xr:uid="{00000000-0005-0000-0000-000074170000}"/>
    <cellStyle name="Título 4 4" xfId="5015" xr:uid="{00000000-0005-0000-0000-000075170000}"/>
    <cellStyle name="Título 5" xfId="955" xr:uid="{00000000-0005-0000-0000-000076170000}"/>
    <cellStyle name="Título 5 2" xfId="1916" xr:uid="{00000000-0005-0000-0000-000077170000}"/>
    <cellStyle name="Título 5 2 2" xfId="4051" xr:uid="{00000000-0005-0000-0000-000078170000}"/>
    <cellStyle name="Título 5 3" xfId="4642" xr:uid="{00000000-0005-0000-0000-000079170000}"/>
    <cellStyle name="Título 5 4" xfId="4873" xr:uid="{00000000-0005-0000-0000-00007A170000}"/>
    <cellStyle name="Título 6" xfId="956" xr:uid="{00000000-0005-0000-0000-00007B170000}"/>
    <cellStyle name="Título 6 2" xfId="1917" xr:uid="{00000000-0005-0000-0000-00007C170000}"/>
    <cellStyle name="Título 6 2 2" xfId="4052" xr:uid="{00000000-0005-0000-0000-00007D170000}"/>
    <cellStyle name="Título 6 3" xfId="4643" xr:uid="{00000000-0005-0000-0000-00007E170000}"/>
    <cellStyle name="Título 6 4" xfId="4975" xr:uid="{00000000-0005-0000-0000-00007F170000}"/>
    <cellStyle name="Título 7" xfId="1902" xr:uid="{00000000-0005-0000-0000-000080170000}"/>
    <cellStyle name="Título 7 2" xfId="3914" xr:uid="{00000000-0005-0000-0000-000081170000}"/>
    <cellStyle name="Título 8" xfId="4628" xr:uid="{00000000-0005-0000-0000-000082170000}"/>
    <cellStyle name="Título 9" xfId="4973" xr:uid="{00000000-0005-0000-0000-000083170000}"/>
    <cellStyle name="Titulo1" xfId="2692" xr:uid="{00000000-0005-0000-0000-000084170000}"/>
    <cellStyle name="Titulo2" xfId="2693" xr:uid="{00000000-0005-0000-0000-000085170000}"/>
    <cellStyle name="TopGrey" xfId="823" xr:uid="{00000000-0005-0000-0000-000086170000}"/>
    <cellStyle name="TopGrey 2" xfId="1918" xr:uid="{00000000-0005-0000-0000-000087170000}"/>
    <cellStyle name="TopGrey 2 2" xfId="3918" xr:uid="{00000000-0005-0000-0000-000088170000}"/>
    <cellStyle name="TopGrey 3" xfId="4644" xr:uid="{00000000-0005-0000-0000-000089170000}"/>
    <cellStyle name="TopGrey 4" xfId="4952" xr:uid="{00000000-0005-0000-0000-00008A170000}"/>
    <cellStyle name="Total 2" xfId="824" xr:uid="{00000000-0005-0000-0000-00008B170000}"/>
    <cellStyle name="Total 2 2" xfId="957" xr:uid="{00000000-0005-0000-0000-00008C170000}"/>
    <cellStyle name="Total 2 2 2" xfId="1919" xr:uid="{00000000-0005-0000-0000-00008D170000}"/>
    <cellStyle name="Total 2 2 2 2" xfId="4053" xr:uid="{00000000-0005-0000-0000-00008E170000}"/>
    <cellStyle name="Total 2 3" xfId="4645" xr:uid="{00000000-0005-0000-0000-00008F170000}"/>
    <cellStyle name="Total 2 4" xfId="4678" xr:uid="{00000000-0005-0000-0000-000090170000}"/>
    <cellStyle name="Total 3" xfId="958" xr:uid="{00000000-0005-0000-0000-000091170000}"/>
    <cellStyle name="Total 3 2" xfId="1920" xr:uid="{00000000-0005-0000-0000-000092170000}"/>
    <cellStyle name="Total 3 2 2" xfId="4054" xr:uid="{00000000-0005-0000-0000-000093170000}"/>
    <cellStyle name="Total 3 3" xfId="4646" xr:uid="{00000000-0005-0000-0000-000094170000}"/>
    <cellStyle name="Total 3 4" xfId="5019" xr:uid="{00000000-0005-0000-0000-000095170000}"/>
    <cellStyle name="Total 4" xfId="959" xr:uid="{00000000-0005-0000-0000-000096170000}"/>
    <cellStyle name="Total 4 2" xfId="1921" xr:uid="{00000000-0005-0000-0000-000097170000}"/>
    <cellStyle name="Total 4 2 2" xfId="4055" xr:uid="{00000000-0005-0000-0000-000098170000}"/>
    <cellStyle name="Total 4 3" xfId="4647" xr:uid="{00000000-0005-0000-0000-000099170000}"/>
    <cellStyle name="Total 4 4" xfId="4874" xr:uid="{00000000-0005-0000-0000-00009A170000}"/>
    <cellStyle name="Totale" xfId="825" xr:uid="{00000000-0005-0000-0000-00009B170000}"/>
    <cellStyle name="Unprot" xfId="826" xr:uid="{00000000-0005-0000-0000-00009C170000}"/>
    <cellStyle name="Unprot 2" xfId="1922" xr:uid="{00000000-0005-0000-0000-00009D170000}"/>
    <cellStyle name="Unprot 2 2" xfId="3919" xr:uid="{00000000-0005-0000-0000-00009E170000}"/>
    <cellStyle name="Unprot 3" xfId="4648" xr:uid="{00000000-0005-0000-0000-00009F170000}"/>
    <cellStyle name="Unprot 4" xfId="4951" xr:uid="{00000000-0005-0000-0000-0000A0170000}"/>
    <cellStyle name="Unprot$" xfId="827" xr:uid="{00000000-0005-0000-0000-0000A1170000}"/>
    <cellStyle name="Unprot$ 2" xfId="1923" xr:uid="{00000000-0005-0000-0000-0000A2170000}"/>
    <cellStyle name="Unprot$ 2 2" xfId="3920" xr:uid="{00000000-0005-0000-0000-0000A3170000}"/>
    <cellStyle name="Unprot$ 3" xfId="4649" xr:uid="{00000000-0005-0000-0000-0000A4170000}"/>
    <cellStyle name="Unprot$ 4" xfId="4878" xr:uid="{00000000-0005-0000-0000-0000A5170000}"/>
    <cellStyle name="Unprot_3.10-03 Número de buques en comercio exterior por trimestre, según puerto, 2007-2008" xfId="828" xr:uid="{00000000-0005-0000-0000-0000A6170000}"/>
    <cellStyle name="Unprotect" xfId="829" xr:uid="{00000000-0005-0000-0000-0000A7170000}"/>
    <cellStyle name="Unprotect 2" xfId="1924" xr:uid="{00000000-0005-0000-0000-0000A8170000}"/>
    <cellStyle name="Unprotect 2 2" xfId="3921" xr:uid="{00000000-0005-0000-0000-0000A9170000}"/>
    <cellStyle name="Unprotect 3" xfId="4651" xr:uid="{00000000-0005-0000-0000-0000AA170000}"/>
    <cellStyle name="Unprotect 4" xfId="4995" xr:uid="{00000000-0005-0000-0000-0000AB170000}"/>
    <cellStyle name="V¡rgula" xfId="2694" xr:uid="{00000000-0005-0000-0000-0000AC170000}"/>
    <cellStyle name="V¡rgula0" xfId="2695" xr:uid="{00000000-0005-0000-0000-0000AD170000}"/>
    <cellStyle name="Valore non valido" xfId="830" xr:uid="{00000000-0005-0000-0000-0000AE170000}"/>
    <cellStyle name="Valore non valido 2" xfId="1925" xr:uid="{00000000-0005-0000-0000-0000AF170000}"/>
    <cellStyle name="Valore non valido 2 2" xfId="3922" xr:uid="{00000000-0005-0000-0000-0000B0170000}"/>
    <cellStyle name="Valore non valido 3" xfId="4652" xr:uid="{00000000-0005-0000-0000-0000B1170000}"/>
    <cellStyle name="Valore non valido 4" xfId="4875" xr:uid="{00000000-0005-0000-0000-0000B2170000}"/>
    <cellStyle name="Valore valido" xfId="831" xr:uid="{00000000-0005-0000-0000-0000B3170000}"/>
    <cellStyle name="Valore valido 2" xfId="1926" xr:uid="{00000000-0005-0000-0000-0000B4170000}"/>
    <cellStyle name="Valore valido 2 2" xfId="3923" xr:uid="{00000000-0005-0000-0000-0000B5170000}"/>
    <cellStyle name="Valore valido 3" xfId="4653" xr:uid="{00000000-0005-0000-0000-0000B6170000}"/>
    <cellStyle name="Valore valido 4" xfId="4976" xr:uid="{00000000-0005-0000-0000-0000B7170000}"/>
    <cellStyle name="Vírgula" xfId="2696" xr:uid="{00000000-0005-0000-0000-0000B8170000}"/>
    <cellStyle name="Warning Text" xfId="832" xr:uid="{00000000-0005-0000-0000-0000B9170000}"/>
    <cellStyle name="ДАТА" xfId="2697" xr:uid="{00000000-0005-0000-0000-0000BA170000}"/>
    <cellStyle name="ДЕНЕЖНЫЙ_BOPENGC" xfId="2698" xr:uid="{00000000-0005-0000-0000-0000BB170000}"/>
    <cellStyle name="ЗАГОЛОВОК1" xfId="2699" xr:uid="{00000000-0005-0000-0000-0000BC170000}"/>
    <cellStyle name="ЗАГОЛОВОК2" xfId="2700" xr:uid="{00000000-0005-0000-0000-0000BD170000}"/>
    <cellStyle name="ИТОГОВЫЙ" xfId="2701" xr:uid="{00000000-0005-0000-0000-0000BE170000}"/>
    <cellStyle name="Обычный_BOPENGC" xfId="2702" xr:uid="{00000000-0005-0000-0000-0000BF170000}"/>
    <cellStyle name="ПРОЦЕНТНЫЙ_BOPENGC" xfId="2703" xr:uid="{00000000-0005-0000-0000-0000C0170000}"/>
    <cellStyle name="ТЕКСТ" xfId="2704" xr:uid="{00000000-0005-0000-0000-0000C1170000}"/>
    <cellStyle name="ФИКСИРОВАННЫЙ" xfId="2705" xr:uid="{00000000-0005-0000-0000-0000C2170000}"/>
    <cellStyle name="ФИНАНСОВЫЙ_BOPENGC" xfId="2706" xr:uid="{00000000-0005-0000-0000-0000C3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790575</xdr:colOff>
      <xdr:row>0</xdr:row>
      <xdr:rowOff>0</xdr:rowOff>
    </xdr:from>
    <xdr:to>
      <xdr:col>13</xdr:col>
      <xdr:colOff>542925</xdr:colOff>
      <xdr:row>1</xdr:row>
      <xdr:rowOff>152400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82800" y="114300"/>
          <a:ext cx="657225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742950</xdr:colOff>
      <xdr:row>0</xdr:row>
      <xdr:rowOff>0</xdr:rowOff>
    </xdr:from>
    <xdr:to>
      <xdr:col>13</xdr:col>
      <xdr:colOff>609600</xdr:colOff>
      <xdr:row>1</xdr:row>
      <xdr:rowOff>152400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01425" y="95250"/>
          <a:ext cx="657225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0</xdr:rowOff>
    </xdr:from>
    <xdr:to>
      <xdr:col>13</xdr:col>
      <xdr:colOff>466725</xdr:colOff>
      <xdr:row>1</xdr:row>
      <xdr:rowOff>152400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25500" y="66675"/>
          <a:ext cx="657225" cy="34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790575</xdr:colOff>
      <xdr:row>0</xdr:row>
      <xdr:rowOff>0</xdr:rowOff>
    </xdr:from>
    <xdr:to>
      <xdr:col>13</xdr:col>
      <xdr:colOff>609600</xdr:colOff>
      <xdr:row>1</xdr:row>
      <xdr:rowOff>152400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82800" y="114300"/>
          <a:ext cx="657225" cy="342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0</xdr:row>
      <xdr:rowOff>85725</xdr:rowOff>
    </xdr:from>
    <xdr:to>
      <xdr:col>13</xdr:col>
      <xdr:colOff>742950</xdr:colOff>
      <xdr:row>1</xdr:row>
      <xdr:rowOff>171450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20775" y="85725"/>
          <a:ext cx="542925" cy="27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0</xdr:row>
      <xdr:rowOff>57150</xdr:rowOff>
    </xdr:from>
    <xdr:to>
      <xdr:col>14</xdr:col>
      <xdr:colOff>171450</xdr:colOff>
      <xdr:row>1</xdr:row>
      <xdr:rowOff>142875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02125" y="57150"/>
          <a:ext cx="495300" cy="276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371475</xdr:colOff>
      <xdr:row>0</xdr:row>
      <xdr:rowOff>38100</xdr:rowOff>
    </xdr:from>
    <xdr:to>
      <xdr:col>13</xdr:col>
      <xdr:colOff>866775</xdr:colOff>
      <xdr:row>1</xdr:row>
      <xdr:rowOff>133350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40050" y="38100"/>
          <a:ext cx="49530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47625</xdr:rowOff>
    </xdr:from>
    <xdr:to>
      <xdr:col>10</xdr:col>
      <xdr:colOff>895350</xdr:colOff>
      <xdr:row>1</xdr:row>
      <xdr:rowOff>142875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6685C361-50B5-47A0-A988-1D913557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19710" y="47625"/>
          <a:ext cx="495300" cy="278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AC82"/>
  <sheetViews>
    <sheetView workbookViewId="0">
      <pane xSplit="1" topLeftCell="B1" activePane="topRight" state="frozen"/>
      <selection pane="topRight" activeCell="A41" sqref="A41"/>
    </sheetView>
  </sheetViews>
  <sheetFormatPr baseColWidth="10" defaultColWidth="9.109375" defaultRowHeight="14.4"/>
  <cols>
    <col min="1" max="1" width="66.5546875" style="16" customWidth="1"/>
    <col min="2" max="2" width="11.5546875" style="16" customWidth="1"/>
    <col min="3" max="3" width="11.6640625" style="16" bestFit="1" customWidth="1"/>
    <col min="4" max="6" width="12.6640625" style="16" bestFit="1" customWidth="1"/>
    <col min="7" max="7" width="12.6640625" style="16" customWidth="1"/>
    <col min="8" max="10" width="12.6640625" style="16" bestFit="1" customWidth="1"/>
    <col min="11" max="12" width="12.88671875" style="16" customWidth="1"/>
    <col min="13" max="13" width="13.5546875" style="16" customWidth="1"/>
    <col min="14" max="22" width="11.33203125" style="16" customWidth="1"/>
    <col min="23" max="24" width="11.109375" style="16" customWidth="1"/>
    <col min="25" max="25" width="12.6640625" style="16" customWidth="1"/>
    <col min="26" max="29" width="10.6640625" style="16" customWidth="1"/>
    <col min="30" max="244" width="9.109375" style="16"/>
    <col min="245" max="245" width="12.44140625" style="16" customWidth="1"/>
    <col min="246" max="246" width="9" style="16" customWidth="1"/>
    <col min="247" max="267" width="11.33203125" style="16" customWidth="1"/>
    <col min="268" max="500" width="9.109375" style="16"/>
    <col min="501" max="501" width="12.44140625" style="16" customWidth="1"/>
    <col min="502" max="502" width="9" style="16" customWidth="1"/>
    <col min="503" max="523" width="11.33203125" style="16" customWidth="1"/>
    <col min="524" max="756" width="9.109375" style="16"/>
    <col min="757" max="757" width="12.44140625" style="16" customWidth="1"/>
    <col min="758" max="758" width="9" style="16" customWidth="1"/>
    <col min="759" max="779" width="11.33203125" style="16" customWidth="1"/>
    <col min="780" max="1012" width="9.109375" style="16"/>
    <col min="1013" max="1013" width="12.44140625" style="16" customWidth="1"/>
    <col min="1014" max="1014" width="9" style="16" customWidth="1"/>
    <col min="1015" max="1035" width="11.33203125" style="16" customWidth="1"/>
    <col min="1036" max="1268" width="9.109375" style="16"/>
    <col min="1269" max="1269" width="12.44140625" style="16" customWidth="1"/>
    <col min="1270" max="1270" width="9" style="16" customWidth="1"/>
    <col min="1271" max="1291" width="11.33203125" style="16" customWidth="1"/>
    <col min="1292" max="1524" width="9.109375" style="16"/>
    <col min="1525" max="1525" width="12.44140625" style="16" customWidth="1"/>
    <col min="1526" max="1526" width="9" style="16" customWidth="1"/>
    <col min="1527" max="1547" width="11.33203125" style="16" customWidth="1"/>
    <col min="1548" max="1780" width="9.109375" style="16"/>
    <col min="1781" max="1781" width="12.44140625" style="16" customWidth="1"/>
    <col min="1782" max="1782" width="9" style="16" customWidth="1"/>
    <col min="1783" max="1803" width="11.33203125" style="16" customWidth="1"/>
    <col min="1804" max="2036" width="9.109375" style="16"/>
    <col min="2037" max="2037" width="12.44140625" style="16" customWidth="1"/>
    <col min="2038" max="2038" width="9" style="16" customWidth="1"/>
    <col min="2039" max="2059" width="11.33203125" style="16" customWidth="1"/>
    <col min="2060" max="2292" width="9.109375" style="16"/>
    <col min="2293" max="2293" width="12.44140625" style="16" customWidth="1"/>
    <col min="2294" max="2294" width="9" style="16" customWidth="1"/>
    <col min="2295" max="2315" width="11.33203125" style="16" customWidth="1"/>
    <col min="2316" max="2548" width="9.109375" style="16"/>
    <col min="2549" max="2549" width="12.44140625" style="16" customWidth="1"/>
    <col min="2550" max="2550" width="9" style="16" customWidth="1"/>
    <col min="2551" max="2571" width="11.33203125" style="16" customWidth="1"/>
    <col min="2572" max="2804" width="9.109375" style="16"/>
    <col min="2805" max="2805" width="12.44140625" style="16" customWidth="1"/>
    <col min="2806" max="2806" width="9" style="16" customWidth="1"/>
    <col min="2807" max="2827" width="11.33203125" style="16" customWidth="1"/>
    <col min="2828" max="3060" width="9.109375" style="16"/>
    <col min="3061" max="3061" width="12.44140625" style="16" customWidth="1"/>
    <col min="3062" max="3062" width="9" style="16" customWidth="1"/>
    <col min="3063" max="3083" width="11.33203125" style="16" customWidth="1"/>
    <col min="3084" max="3316" width="9.109375" style="16"/>
    <col min="3317" max="3317" width="12.44140625" style="16" customWidth="1"/>
    <col min="3318" max="3318" width="9" style="16" customWidth="1"/>
    <col min="3319" max="3339" width="11.33203125" style="16" customWidth="1"/>
    <col min="3340" max="3572" width="9.109375" style="16"/>
    <col min="3573" max="3573" width="12.44140625" style="16" customWidth="1"/>
    <col min="3574" max="3574" width="9" style="16" customWidth="1"/>
    <col min="3575" max="3595" width="11.33203125" style="16" customWidth="1"/>
    <col min="3596" max="3828" width="9.109375" style="16"/>
    <col min="3829" max="3829" width="12.44140625" style="16" customWidth="1"/>
    <col min="3830" max="3830" width="9" style="16" customWidth="1"/>
    <col min="3831" max="3851" width="11.33203125" style="16" customWidth="1"/>
    <col min="3852" max="4084" width="9.109375" style="16"/>
    <col min="4085" max="4085" width="12.44140625" style="16" customWidth="1"/>
    <col min="4086" max="4086" width="9" style="16" customWidth="1"/>
    <col min="4087" max="4107" width="11.33203125" style="16" customWidth="1"/>
    <col min="4108" max="4340" width="9.109375" style="16"/>
    <col min="4341" max="4341" width="12.44140625" style="16" customWidth="1"/>
    <col min="4342" max="4342" width="9" style="16" customWidth="1"/>
    <col min="4343" max="4363" width="11.33203125" style="16" customWidth="1"/>
    <col min="4364" max="4596" width="9.109375" style="16"/>
    <col min="4597" max="4597" width="12.44140625" style="16" customWidth="1"/>
    <col min="4598" max="4598" width="9" style="16" customWidth="1"/>
    <col min="4599" max="4619" width="11.33203125" style="16" customWidth="1"/>
    <col min="4620" max="4852" width="9.109375" style="16"/>
    <col min="4853" max="4853" width="12.44140625" style="16" customWidth="1"/>
    <col min="4854" max="4854" width="9" style="16" customWidth="1"/>
    <col min="4855" max="4875" width="11.33203125" style="16" customWidth="1"/>
    <col min="4876" max="5108" width="9.109375" style="16"/>
    <col min="5109" max="5109" width="12.44140625" style="16" customWidth="1"/>
    <col min="5110" max="5110" width="9" style="16" customWidth="1"/>
    <col min="5111" max="5131" width="11.33203125" style="16" customWidth="1"/>
    <col min="5132" max="5364" width="9.109375" style="16"/>
    <col min="5365" max="5365" width="12.44140625" style="16" customWidth="1"/>
    <col min="5366" max="5366" width="9" style="16" customWidth="1"/>
    <col min="5367" max="5387" width="11.33203125" style="16" customWidth="1"/>
    <col min="5388" max="5620" width="9.109375" style="16"/>
    <col min="5621" max="5621" width="12.44140625" style="16" customWidth="1"/>
    <col min="5622" max="5622" width="9" style="16" customWidth="1"/>
    <col min="5623" max="5643" width="11.33203125" style="16" customWidth="1"/>
    <col min="5644" max="5876" width="9.109375" style="16"/>
    <col min="5877" max="5877" width="12.44140625" style="16" customWidth="1"/>
    <col min="5878" max="5878" width="9" style="16" customWidth="1"/>
    <col min="5879" max="5899" width="11.33203125" style="16" customWidth="1"/>
    <col min="5900" max="6132" width="9.109375" style="16"/>
    <col min="6133" max="6133" width="12.44140625" style="16" customWidth="1"/>
    <col min="6134" max="6134" width="9" style="16" customWidth="1"/>
    <col min="6135" max="6155" width="11.33203125" style="16" customWidth="1"/>
    <col min="6156" max="6388" width="9.109375" style="16"/>
    <col min="6389" max="6389" width="12.44140625" style="16" customWidth="1"/>
    <col min="6390" max="6390" width="9" style="16" customWidth="1"/>
    <col min="6391" max="6411" width="11.33203125" style="16" customWidth="1"/>
    <col min="6412" max="6644" width="9.109375" style="16"/>
    <col min="6645" max="6645" width="12.44140625" style="16" customWidth="1"/>
    <col min="6646" max="6646" width="9" style="16" customWidth="1"/>
    <col min="6647" max="6667" width="11.33203125" style="16" customWidth="1"/>
    <col min="6668" max="6900" width="9.109375" style="16"/>
    <col min="6901" max="6901" width="12.44140625" style="16" customWidth="1"/>
    <col min="6902" max="6902" width="9" style="16" customWidth="1"/>
    <col min="6903" max="6923" width="11.33203125" style="16" customWidth="1"/>
    <col min="6924" max="7156" width="9.109375" style="16"/>
    <col min="7157" max="7157" width="12.44140625" style="16" customWidth="1"/>
    <col min="7158" max="7158" width="9" style="16" customWidth="1"/>
    <col min="7159" max="7179" width="11.33203125" style="16" customWidth="1"/>
    <col min="7180" max="7412" width="9.109375" style="16"/>
    <col min="7413" max="7413" width="12.44140625" style="16" customWidth="1"/>
    <col min="7414" max="7414" width="9" style="16" customWidth="1"/>
    <col min="7415" max="7435" width="11.33203125" style="16" customWidth="1"/>
    <col min="7436" max="7668" width="9.109375" style="16"/>
    <col min="7669" max="7669" width="12.44140625" style="16" customWidth="1"/>
    <col min="7670" max="7670" width="9" style="16" customWidth="1"/>
    <col min="7671" max="7691" width="11.33203125" style="16" customWidth="1"/>
    <col min="7692" max="7924" width="9.109375" style="16"/>
    <col min="7925" max="7925" width="12.44140625" style="16" customWidth="1"/>
    <col min="7926" max="7926" width="9" style="16" customWidth="1"/>
    <col min="7927" max="7947" width="11.33203125" style="16" customWidth="1"/>
    <col min="7948" max="8180" width="9.109375" style="16"/>
    <col min="8181" max="8181" width="12.44140625" style="16" customWidth="1"/>
    <col min="8182" max="8182" width="9" style="16" customWidth="1"/>
    <col min="8183" max="8203" width="11.33203125" style="16" customWidth="1"/>
    <col min="8204" max="8436" width="9.109375" style="16"/>
    <col min="8437" max="8437" width="12.44140625" style="16" customWidth="1"/>
    <col min="8438" max="8438" width="9" style="16" customWidth="1"/>
    <col min="8439" max="8459" width="11.33203125" style="16" customWidth="1"/>
    <col min="8460" max="8692" width="9.109375" style="16"/>
    <col min="8693" max="8693" width="12.44140625" style="16" customWidth="1"/>
    <col min="8694" max="8694" width="9" style="16" customWidth="1"/>
    <col min="8695" max="8715" width="11.33203125" style="16" customWidth="1"/>
    <col min="8716" max="8948" width="9.109375" style="16"/>
    <col min="8949" max="8949" width="12.44140625" style="16" customWidth="1"/>
    <col min="8950" max="8950" width="9" style="16" customWidth="1"/>
    <col min="8951" max="8971" width="11.33203125" style="16" customWidth="1"/>
    <col min="8972" max="9204" width="9.109375" style="16"/>
    <col min="9205" max="9205" width="12.44140625" style="16" customWidth="1"/>
    <col min="9206" max="9206" width="9" style="16" customWidth="1"/>
    <col min="9207" max="9227" width="11.33203125" style="16" customWidth="1"/>
    <col min="9228" max="9460" width="9.109375" style="16"/>
    <col min="9461" max="9461" width="12.44140625" style="16" customWidth="1"/>
    <col min="9462" max="9462" width="9" style="16" customWidth="1"/>
    <col min="9463" max="9483" width="11.33203125" style="16" customWidth="1"/>
    <col min="9484" max="9716" width="9.109375" style="16"/>
    <col min="9717" max="9717" width="12.44140625" style="16" customWidth="1"/>
    <col min="9718" max="9718" width="9" style="16" customWidth="1"/>
    <col min="9719" max="9739" width="11.33203125" style="16" customWidth="1"/>
    <col min="9740" max="9972" width="9.109375" style="16"/>
    <col min="9973" max="9973" width="12.44140625" style="16" customWidth="1"/>
    <col min="9974" max="9974" width="9" style="16" customWidth="1"/>
    <col min="9975" max="9995" width="11.33203125" style="16" customWidth="1"/>
    <col min="9996" max="10228" width="9.109375" style="16"/>
    <col min="10229" max="10229" width="12.44140625" style="16" customWidth="1"/>
    <col min="10230" max="10230" width="9" style="16" customWidth="1"/>
    <col min="10231" max="10251" width="11.33203125" style="16" customWidth="1"/>
    <col min="10252" max="10484" width="9.109375" style="16"/>
    <col min="10485" max="10485" width="12.44140625" style="16" customWidth="1"/>
    <col min="10486" max="10486" width="9" style="16" customWidth="1"/>
    <col min="10487" max="10507" width="11.33203125" style="16" customWidth="1"/>
    <col min="10508" max="10740" width="9.109375" style="16"/>
    <col min="10741" max="10741" width="12.44140625" style="16" customWidth="1"/>
    <col min="10742" max="10742" width="9" style="16" customWidth="1"/>
    <col min="10743" max="10763" width="11.33203125" style="16" customWidth="1"/>
    <col min="10764" max="10996" width="9.109375" style="16"/>
    <col min="10997" max="10997" width="12.44140625" style="16" customWidth="1"/>
    <col min="10998" max="10998" width="9" style="16" customWidth="1"/>
    <col min="10999" max="11019" width="11.33203125" style="16" customWidth="1"/>
    <col min="11020" max="11252" width="9.109375" style="16"/>
    <col min="11253" max="11253" width="12.44140625" style="16" customWidth="1"/>
    <col min="11254" max="11254" width="9" style="16" customWidth="1"/>
    <col min="11255" max="11275" width="11.33203125" style="16" customWidth="1"/>
    <col min="11276" max="11508" width="9.109375" style="16"/>
    <col min="11509" max="11509" width="12.44140625" style="16" customWidth="1"/>
    <col min="11510" max="11510" width="9" style="16" customWidth="1"/>
    <col min="11511" max="11531" width="11.33203125" style="16" customWidth="1"/>
    <col min="11532" max="11764" width="9.109375" style="16"/>
    <col min="11765" max="11765" width="12.44140625" style="16" customWidth="1"/>
    <col min="11766" max="11766" width="9" style="16" customWidth="1"/>
    <col min="11767" max="11787" width="11.33203125" style="16" customWidth="1"/>
    <col min="11788" max="12020" width="9.109375" style="16"/>
    <col min="12021" max="12021" width="12.44140625" style="16" customWidth="1"/>
    <col min="12022" max="12022" width="9" style="16" customWidth="1"/>
    <col min="12023" max="12043" width="11.33203125" style="16" customWidth="1"/>
    <col min="12044" max="12276" width="9.109375" style="16"/>
    <col min="12277" max="12277" width="12.44140625" style="16" customWidth="1"/>
    <col min="12278" max="12278" width="9" style="16" customWidth="1"/>
    <col min="12279" max="12299" width="11.33203125" style="16" customWidth="1"/>
    <col min="12300" max="12532" width="9.109375" style="16"/>
    <col min="12533" max="12533" width="12.44140625" style="16" customWidth="1"/>
    <col min="12534" max="12534" width="9" style="16" customWidth="1"/>
    <col min="12535" max="12555" width="11.33203125" style="16" customWidth="1"/>
    <col min="12556" max="12788" width="9.109375" style="16"/>
    <col min="12789" max="12789" width="12.44140625" style="16" customWidth="1"/>
    <col min="12790" max="12790" width="9" style="16" customWidth="1"/>
    <col min="12791" max="12811" width="11.33203125" style="16" customWidth="1"/>
    <col min="12812" max="13044" width="9.109375" style="16"/>
    <col min="13045" max="13045" width="12.44140625" style="16" customWidth="1"/>
    <col min="13046" max="13046" width="9" style="16" customWidth="1"/>
    <col min="13047" max="13067" width="11.33203125" style="16" customWidth="1"/>
    <col min="13068" max="13300" width="9.109375" style="16"/>
    <col min="13301" max="13301" width="12.44140625" style="16" customWidth="1"/>
    <col min="13302" max="13302" width="9" style="16" customWidth="1"/>
    <col min="13303" max="13323" width="11.33203125" style="16" customWidth="1"/>
    <col min="13324" max="13556" width="9.109375" style="16"/>
    <col min="13557" max="13557" width="12.44140625" style="16" customWidth="1"/>
    <col min="13558" max="13558" width="9" style="16" customWidth="1"/>
    <col min="13559" max="13579" width="11.33203125" style="16" customWidth="1"/>
    <col min="13580" max="13812" width="9.109375" style="16"/>
    <col min="13813" max="13813" width="12.44140625" style="16" customWidth="1"/>
    <col min="13814" max="13814" width="9" style="16" customWidth="1"/>
    <col min="13815" max="13835" width="11.33203125" style="16" customWidth="1"/>
    <col min="13836" max="14068" width="9.109375" style="16"/>
    <col min="14069" max="14069" width="12.44140625" style="16" customWidth="1"/>
    <col min="14070" max="14070" width="9" style="16" customWidth="1"/>
    <col min="14071" max="14091" width="11.33203125" style="16" customWidth="1"/>
    <col min="14092" max="14324" width="9.109375" style="16"/>
    <col min="14325" max="14325" width="12.44140625" style="16" customWidth="1"/>
    <col min="14326" max="14326" width="9" style="16" customWidth="1"/>
    <col min="14327" max="14347" width="11.33203125" style="16" customWidth="1"/>
    <col min="14348" max="14580" width="9.109375" style="16"/>
    <col min="14581" max="14581" width="12.44140625" style="16" customWidth="1"/>
    <col min="14582" max="14582" width="9" style="16" customWidth="1"/>
    <col min="14583" max="14603" width="11.33203125" style="16" customWidth="1"/>
    <col min="14604" max="14836" width="9.109375" style="16"/>
    <col min="14837" max="14837" width="12.44140625" style="16" customWidth="1"/>
    <col min="14838" max="14838" width="9" style="16" customWidth="1"/>
    <col min="14839" max="14859" width="11.33203125" style="16" customWidth="1"/>
    <col min="14860" max="15092" width="9.109375" style="16"/>
    <col min="15093" max="15093" width="12.44140625" style="16" customWidth="1"/>
    <col min="15094" max="15094" width="9" style="16" customWidth="1"/>
    <col min="15095" max="15115" width="11.33203125" style="16" customWidth="1"/>
    <col min="15116" max="15348" width="9.109375" style="16"/>
    <col min="15349" max="15349" width="12.44140625" style="16" customWidth="1"/>
    <col min="15350" max="15350" width="9" style="16" customWidth="1"/>
    <col min="15351" max="15371" width="11.33203125" style="16" customWidth="1"/>
    <col min="15372" max="15604" width="9.109375" style="16"/>
    <col min="15605" max="15605" width="12.44140625" style="16" customWidth="1"/>
    <col min="15606" max="15606" width="9" style="16" customWidth="1"/>
    <col min="15607" max="15627" width="11.33203125" style="16" customWidth="1"/>
    <col min="15628" max="15860" width="9.109375" style="16"/>
    <col min="15861" max="15861" width="12.44140625" style="16" customWidth="1"/>
    <col min="15862" max="15862" width="9" style="16" customWidth="1"/>
    <col min="15863" max="15883" width="11.33203125" style="16" customWidth="1"/>
    <col min="15884" max="16116" width="9.109375" style="16"/>
    <col min="16117" max="16117" width="12.44140625" style="16" customWidth="1"/>
    <col min="16118" max="16118" width="9" style="16" customWidth="1"/>
    <col min="16119" max="16139" width="11.33203125" style="16" customWidth="1"/>
    <col min="16140" max="16384" width="9.109375" style="16"/>
  </cols>
  <sheetData>
    <row r="1" spans="1:29" ht="1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58"/>
      <c r="P1" s="58"/>
      <c r="Q1" s="58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ht="15" customHeight="1">
      <c r="A2" s="79" t="s">
        <v>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58"/>
      <c r="P2" s="58"/>
      <c r="Q2" s="58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2.75" customHeight="1">
      <c r="A3" s="80" t="s">
        <v>42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58"/>
      <c r="P3" s="58"/>
      <c r="Q3" s="58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5.7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8"/>
      <c r="S4" s="18"/>
      <c r="T4" s="18"/>
      <c r="U4" s="18"/>
      <c r="V4" s="18"/>
      <c r="W4" s="18"/>
      <c r="X4" s="18"/>
      <c r="Y4" s="18"/>
    </row>
    <row r="5" spans="1:29" s="56" customFormat="1">
      <c r="A5" s="50" t="s">
        <v>28</v>
      </c>
      <c r="B5" s="51" t="s">
        <v>0</v>
      </c>
      <c r="C5" s="51" t="s">
        <v>43</v>
      </c>
      <c r="D5" s="51" t="s">
        <v>2</v>
      </c>
      <c r="E5" s="51" t="s">
        <v>25</v>
      </c>
      <c r="F5" s="51" t="s">
        <v>30</v>
      </c>
      <c r="G5" s="51" t="s">
        <v>31</v>
      </c>
      <c r="H5" s="51" t="s">
        <v>32</v>
      </c>
      <c r="I5" s="51" t="s">
        <v>33</v>
      </c>
      <c r="J5" s="51" t="s">
        <v>34</v>
      </c>
      <c r="K5" s="51" t="s">
        <v>36</v>
      </c>
      <c r="L5" s="51" t="s">
        <v>37</v>
      </c>
      <c r="M5" s="51" t="s">
        <v>38</v>
      </c>
      <c r="N5" s="51" t="s">
        <v>39</v>
      </c>
      <c r="O5" s="52"/>
      <c r="P5" s="52"/>
      <c r="Q5" s="53"/>
      <c r="R5" s="54"/>
      <c r="S5" s="52"/>
      <c r="T5" s="52"/>
      <c r="U5" s="54"/>
      <c r="V5" s="54"/>
      <c r="W5" s="52"/>
      <c r="X5" s="55"/>
      <c r="Y5" s="55"/>
      <c r="Z5" s="55"/>
      <c r="AA5" s="55"/>
    </row>
    <row r="6" spans="1:29" s="56" customFormat="1">
      <c r="A6" s="7" t="s">
        <v>0</v>
      </c>
      <c r="B6" s="62">
        <f t="shared" ref="B6:B30" si="0">SUM(C6:N6)</f>
        <v>137132.89999999997</v>
      </c>
      <c r="C6" s="61">
        <f>SUM(C7,C27,C28,C32)</f>
        <v>9954.5</v>
      </c>
      <c r="D6" s="61">
        <f t="shared" ref="D6:N6" si="1">SUM(D7,D27,D28,D32)</f>
        <v>9354.7999999999993</v>
      </c>
      <c r="E6" s="61">
        <f t="shared" si="1"/>
        <v>10605</v>
      </c>
      <c r="F6" s="61">
        <f t="shared" si="1"/>
        <v>10084.800000000001</v>
      </c>
      <c r="G6" s="61">
        <f t="shared" si="1"/>
        <v>12045.799999999997</v>
      </c>
      <c r="H6" s="61">
        <f t="shared" si="1"/>
        <v>11023</v>
      </c>
      <c r="I6" s="61">
        <f t="shared" si="1"/>
        <v>12522.7</v>
      </c>
      <c r="J6" s="61">
        <f t="shared" si="1"/>
        <v>12028.499999999998</v>
      </c>
      <c r="K6" s="61">
        <f t="shared" si="1"/>
        <v>10396.199999999999</v>
      </c>
      <c r="L6" s="61">
        <f t="shared" si="1"/>
        <v>13699.399999999998</v>
      </c>
      <c r="M6" s="61">
        <f t="shared" si="1"/>
        <v>13501.199999999999</v>
      </c>
      <c r="N6" s="61">
        <f t="shared" si="1"/>
        <v>11916.999999999998</v>
      </c>
      <c r="O6" s="52"/>
      <c r="P6" s="52"/>
      <c r="Q6" s="53"/>
      <c r="R6" s="54"/>
      <c r="S6" s="52"/>
      <c r="T6" s="52"/>
      <c r="U6" s="54"/>
      <c r="V6" s="54"/>
      <c r="W6" s="52"/>
      <c r="X6" s="55"/>
      <c r="Y6" s="55"/>
      <c r="Z6" s="55"/>
      <c r="AA6" s="55"/>
    </row>
    <row r="7" spans="1:29" s="56" customFormat="1">
      <c r="A7" s="7" t="s">
        <v>3</v>
      </c>
      <c r="B7" s="62">
        <f t="shared" si="0"/>
        <v>135377.89999999997</v>
      </c>
      <c r="C7" s="61">
        <v>9859.9</v>
      </c>
      <c r="D7" s="61">
        <v>8954.2000000000007</v>
      </c>
      <c r="E7" s="61">
        <v>10546.8</v>
      </c>
      <c r="F7" s="61">
        <v>9997.1</v>
      </c>
      <c r="G7" s="61">
        <v>11909.999999999998</v>
      </c>
      <c r="H7" s="61">
        <v>10878.699999999999</v>
      </c>
      <c r="I7" s="61">
        <v>12379.3</v>
      </c>
      <c r="J7" s="61">
        <v>11932.9</v>
      </c>
      <c r="K7" s="61">
        <v>10174.199999999999</v>
      </c>
      <c r="L7" s="61">
        <v>13562.899999999998</v>
      </c>
      <c r="M7" s="61">
        <v>13384.4</v>
      </c>
      <c r="N7" s="61">
        <v>11797.499999999998</v>
      </c>
      <c r="O7" s="52"/>
      <c r="P7" s="52"/>
      <c r="Q7" s="53"/>
      <c r="R7" s="54"/>
      <c r="S7" s="52"/>
      <c r="T7" s="52"/>
      <c r="U7" s="54"/>
      <c r="V7" s="54"/>
      <c r="W7" s="52"/>
      <c r="X7" s="55"/>
      <c r="Y7" s="55"/>
      <c r="Z7" s="55"/>
      <c r="AA7" s="55"/>
    </row>
    <row r="8" spans="1:29" s="56" customFormat="1">
      <c r="A8" s="7" t="s">
        <v>72</v>
      </c>
      <c r="B8" s="62">
        <f t="shared" si="0"/>
        <v>103004</v>
      </c>
      <c r="C8" s="61">
        <v>7585.4</v>
      </c>
      <c r="D8" s="61">
        <v>6807.8</v>
      </c>
      <c r="E8" s="61">
        <v>8049.2</v>
      </c>
      <c r="F8" s="61">
        <v>7689.0000000000009</v>
      </c>
      <c r="G8" s="61">
        <v>9140.5999999999985</v>
      </c>
      <c r="H8" s="61">
        <v>8378.2999999999993</v>
      </c>
      <c r="I8" s="61">
        <v>8925.7999999999993</v>
      </c>
      <c r="J8" s="61">
        <v>9133.5</v>
      </c>
      <c r="K8" s="61">
        <v>7837.4</v>
      </c>
      <c r="L8" s="61">
        <v>10340.099999999999</v>
      </c>
      <c r="M8" s="61">
        <v>10047.299999999999</v>
      </c>
      <c r="N8" s="61">
        <v>9069.5999999999985</v>
      </c>
      <c r="O8" s="52"/>
      <c r="P8" s="52"/>
      <c r="Q8" s="53"/>
      <c r="R8" s="54"/>
      <c r="S8" s="52"/>
      <c r="T8" s="52"/>
      <c r="U8" s="54"/>
      <c r="V8" s="54"/>
      <c r="W8" s="52"/>
      <c r="X8" s="55"/>
      <c r="Y8" s="55"/>
      <c r="Z8" s="55"/>
      <c r="AA8" s="55"/>
    </row>
    <row r="9" spans="1:29" s="56" customFormat="1">
      <c r="A9" s="8" t="s">
        <v>11</v>
      </c>
      <c r="B9" s="62">
        <f t="shared" si="0"/>
        <v>88063</v>
      </c>
      <c r="C9" s="61">
        <v>6439.4</v>
      </c>
      <c r="D9" s="61">
        <v>6051.8</v>
      </c>
      <c r="E9" s="61">
        <v>6899.5</v>
      </c>
      <c r="F9" s="61">
        <v>6761.8</v>
      </c>
      <c r="G9" s="61">
        <v>7918.9</v>
      </c>
      <c r="H9" s="61">
        <v>7226.7</v>
      </c>
      <c r="I9" s="61">
        <v>7693.5</v>
      </c>
      <c r="J9" s="61">
        <v>7890.6</v>
      </c>
      <c r="K9" s="61">
        <v>6649.4</v>
      </c>
      <c r="L9" s="61">
        <v>8692.7999999999993</v>
      </c>
      <c r="M9" s="61">
        <v>8313.7999999999993</v>
      </c>
      <c r="N9" s="61">
        <v>7524.8</v>
      </c>
      <c r="O9" s="52"/>
      <c r="P9" s="52"/>
      <c r="Q9" s="53"/>
      <c r="R9" s="54"/>
      <c r="S9" s="52"/>
      <c r="T9" s="52"/>
      <c r="U9" s="54"/>
      <c r="V9" s="54"/>
      <c r="W9" s="52"/>
      <c r="X9" s="55"/>
      <c r="Y9" s="55"/>
      <c r="Z9" s="55"/>
      <c r="AA9" s="55"/>
    </row>
    <row r="10" spans="1:29">
      <c r="A10" s="9" t="s">
        <v>12</v>
      </c>
      <c r="B10" s="64">
        <f t="shared" si="0"/>
        <v>88063</v>
      </c>
      <c r="C10" s="63">
        <v>6439.4</v>
      </c>
      <c r="D10" s="63">
        <v>6051.8</v>
      </c>
      <c r="E10" s="63">
        <v>6899.5</v>
      </c>
      <c r="F10" s="63">
        <v>6761.8</v>
      </c>
      <c r="G10" s="63">
        <v>7918.9</v>
      </c>
      <c r="H10" s="63">
        <v>7226.7</v>
      </c>
      <c r="I10" s="63">
        <v>7693.5</v>
      </c>
      <c r="J10" s="63">
        <v>7890.6</v>
      </c>
      <c r="K10" s="63">
        <v>6649.4</v>
      </c>
      <c r="L10" s="63">
        <v>8692.7999999999993</v>
      </c>
      <c r="M10" s="63">
        <v>8313.7999999999993</v>
      </c>
      <c r="N10" s="63">
        <v>7524.8</v>
      </c>
      <c r="O10" s="45"/>
      <c r="P10" s="45"/>
      <c r="Q10" s="46"/>
      <c r="R10" s="21"/>
      <c r="S10" s="20"/>
      <c r="T10" s="20"/>
      <c r="U10" s="22"/>
      <c r="V10" s="21"/>
      <c r="W10" s="19"/>
      <c r="X10" s="23"/>
      <c r="Y10" s="24"/>
      <c r="Z10" s="24"/>
      <c r="AA10" s="23"/>
    </row>
    <row r="11" spans="1:29" s="56" customFormat="1">
      <c r="A11" s="8" t="s">
        <v>4</v>
      </c>
      <c r="B11" s="62">
        <f t="shared" si="0"/>
        <v>14535.1</v>
      </c>
      <c r="C11" s="61">
        <v>1110.4000000000001</v>
      </c>
      <c r="D11" s="61">
        <v>726.4</v>
      </c>
      <c r="E11" s="61">
        <v>1118.5</v>
      </c>
      <c r="F11" s="61">
        <v>883.90000000000009</v>
      </c>
      <c r="G11" s="61">
        <v>1184.8</v>
      </c>
      <c r="H11" s="61">
        <v>1114.2</v>
      </c>
      <c r="I11" s="61">
        <v>1196.3999999999999</v>
      </c>
      <c r="J11" s="61">
        <v>1204.4000000000001</v>
      </c>
      <c r="K11" s="61">
        <v>1160.5</v>
      </c>
      <c r="L11" s="61">
        <v>1619.5000000000002</v>
      </c>
      <c r="M11" s="61">
        <v>1704.1</v>
      </c>
      <c r="N11" s="61">
        <v>1512</v>
      </c>
      <c r="O11" s="52"/>
      <c r="P11" s="52"/>
      <c r="Q11" s="53"/>
      <c r="R11" s="54"/>
      <c r="S11" s="52"/>
      <c r="T11" s="52"/>
      <c r="U11" s="54"/>
      <c r="V11" s="54"/>
      <c r="W11" s="52"/>
      <c r="X11" s="55"/>
      <c r="Y11" s="55"/>
      <c r="Z11" s="55"/>
      <c r="AA11" s="55"/>
    </row>
    <row r="12" spans="1:29">
      <c r="A12" s="9" t="s">
        <v>13</v>
      </c>
      <c r="B12" s="64">
        <f t="shared" si="0"/>
        <v>7240.6000000000013</v>
      </c>
      <c r="C12" s="63">
        <v>430.6</v>
      </c>
      <c r="D12" s="63">
        <v>424.5</v>
      </c>
      <c r="E12" s="63">
        <v>474</v>
      </c>
      <c r="F12" s="63">
        <v>450.5</v>
      </c>
      <c r="G12" s="63">
        <v>505.4</v>
      </c>
      <c r="H12" s="63">
        <v>532.79999999999995</v>
      </c>
      <c r="I12" s="63">
        <v>509.6</v>
      </c>
      <c r="J12" s="63">
        <v>545.20000000000005</v>
      </c>
      <c r="K12" s="63">
        <v>615.1</v>
      </c>
      <c r="L12" s="63">
        <v>950.6</v>
      </c>
      <c r="M12" s="63">
        <v>971.5</v>
      </c>
      <c r="N12" s="63">
        <v>830.8</v>
      </c>
      <c r="O12" s="47"/>
      <c r="P12" s="47"/>
      <c r="Q12" s="47"/>
    </row>
    <row r="13" spans="1:29">
      <c r="A13" s="9" t="s">
        <v>41</v>
      </c>
      <c r="B13" s="64">
        <f t="shared" si="0"/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47"/>
      <c r="P13" s="47"/>
      <c r="Q13" s="47"/>
    </row>
    <row r="14" spans="1:29">
      <c r="A14" s="9" t="s">
        <v>14</v>
      </c>
      <c r="B14" s="64">
        <f t="shared" si="0"/>
        <v>3910.3999999999996</v>
      </c>
      <c r="C14" s="63">
        <v>484.6</v>
      </c>
      <c r="D14" s="63">
        <v>76.8</v>
      </c>
      <c r="E14" s="63">
        <v>332.7</v>
      </c>
      <c r="F14" s="63">
        <v>180.6</v>
      </c>
      <c r="G14" s="63">
        <v>365.9</v>
      </c>
      <c r="H14" s="63">
        <v>293.60000000000002</v>
      </c>
      <c r="I14" s="63">
        <v>390.7</v>
      </c>
      <c r="J14" s="63">
        <v>319.5</v>
      </c>
      <c r="K14" s="63">
        <v>266.39999999999998</v>
      </c>
      <c r="L14" s="63">
        <v>349.8</v>
      </c>
      <c r="M14" s="63">
        <v>411.6</v>
      </c>
      <c r="N14" s="63">
        <v>438.2</v>
      </c>
      <c r="O14" s="47"/>
      <c r="P14" s="47"/>
      <c r="Q14" s="47"/>
    </row>
    <row r="15" spans="1:29">
      <c r="A15" s="9" t="s">
        <v>15</v>
      </c>
      <c r="B15" s="64">
        <f t="shared" si="0"/>
        <v>1866.1000000000001</v>
      </c>
      <c r="C15" s="63">
        <v>119.9</v>
      </c>
      <c r="D15" s="63">
        <v>119.6</v>
      </c>
      <c r="E15" s="63">
        <v>147.4</v>
      </c>
      <c r="F15" s="63">
        <v>133.30000000000001</v>
      </c>
      <c r="G15" s="63">
        <v>173.8</v>
      </c>
      <c r="H15" s="63">
        <v>159.9</v>
      </c>
      <c r="I15" s="63">
        <v>175</v>
      </c>
      <c r="J15" s="63">
        <v>184</v>
      </c>
      <c r="K15" s="63">
        <v>162.69999999999999</v>
      </c>
      <c r="L15" s="63">
        <v>194.2</v>
      </c>
      <c r="M15" s="63">
        <v>182.1</v>
      </c>
      <c r="N15" s="63">
        <v>114.2</v>
      </c>
      <c r="O15" s="47"/>
      <c r="P15" s="47"/>
      <c r="Q15" s="47"/>
    </row>
    <row r="16" spans="1:29">
      <c r="A16" s="9" t="s">
        <v>73</v>
      </c>
      <c r="B16" s="64">
        <f t="shared" si="0"/>
        <v>1518.0000000000002</v>
      </c>
      <c r="C16" s="63">
        <v>75.3</v>
      </c>
      <c r="D16" s="63">
        <v>105.5</v>
      </c>
      <c r="E16" s="63">
        <v>164.4</v>
      </c>
      <c r="F16" s="63">
        <v>119.5</v>
      </c>
      <c r="G16" s="63">
        <v>139.69999999999999</v>
      </c>
      <c r="H16" s="63">
        <v>127.9</v>
      </c>
      <c r="I16" s="63">
        <v>121.1</v>
      </c>
      <c r="J16" s="63">
        <v>155.69999999999999</v>
      </c>
      <c r="K16" s="63">
        <v>116.3</v>
      </c>
      <c r="L16" s="63">
        <v>124.9</v>
      </c>
      <c r="M16" s="63">
        <v>138.9</v>
      </c>
      <c r="N16" s="63">
        <v>128.80000000000001</v>
      </c>
      <c r="O16" s="47"/>
      <c r="P16" s="47"/>
      <c r="Q16" s="47"/>
    </row>
    <row r="17" spans="1:17">
      <c r="A17" s="9" t="s">
        <v>16</v>
      </c>
      <c r="B17" s="64">
        <f t="shared" si="0"/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47"/>
      <c r="P17" s="47"/>
      <c r="Q17" s="47"/>
    </row>
    <row r="18" spans="1:17" s="56" customFormat="1">
      <c r="A18" s="8" t="s">
        <v>17</v>
      </c>
      <c r="B18" s="62">
        <f t="shared" si="0"/>
        <v>405.9</v>
      </c>
      <c r="C18" s="61">
        <v>35.6</v>
      </c>
      <c r="D18" s="61">
        <v>29.6</v>
      </c>
      <c r="E18" s="61">
        <v>31.2</v>
      </c>
      <c r="F18" s="61">
        <v>43.3</v>
      </c>
      <c r="G18" s="61">
        <v>36.9</v>
      </c>
      <c r="H18" s="61">
        <v>37.4</v>
      </c>
      <c r="I18" s="61">
        <v>35.9</v>
      </c>
      <c r="J18" s="61">
        <v>38.5</v>
      </c>
      <c r="K18" s="61">
        <v>27.5</v>
      </c>
      <c r="L18" s="61">
        <v>27.8</v>
      </c>
      <c r="M18" s="61">
        <v>29.4</v>
      </c>
      <c r="N18" s="61">
        <v>32.799999999999997</v>
      </c>
    </row>
    <row r="19" spans="1:17" s="56" customFormat="1">
      <c r="A19" s="7" t="s">
        <v>22</v>
      </c>
      <c r="B19" s="62">
        <f t="shared" si="0"/>
        <v>32373.9</v>
      </c>
      <c r="C19" s="61">
        <v>2274.5</v>
      </c>
      <c r="D19" s="61">
        <v>2146.4</v>
      </c>
      <c r="E19" s="61">
        <v>2497.6000000000004</v>
      </c>
      <c r="F19" s="61">
        <v>2308.1</v>
      </c>
      <c r="G19" s="61">
        <v>2769.4</v>
      </c>
      <c r="H19" s="61">
        <v>2500.3999999999996</v>
      </c>
      <c r="I19" s="61">
        <v>3453.5</v>
      </c>
      <c r="J19" s="61">
        <v>2799.4</v>
      </c>
      <c r="K19" s="61">
        <v>2336.7999999999997</v>
      </c>
      <c r="L19" s="61">
        <v>3222.7999999999997</v>
      </c>
      <c r="M19" s="61">
        <v>3337.1</v>
      </c>
      <c r="N19" s="61">
        <v>2727.9</v>
      </c>
    </row>
    <row r="20" spans="1:17" s="56" customFormat="1">
      <c r="A20" s="8" t="s">
        <v>1</v>
      </c>
      <c r="B20" s="62">
        <f t="shared" si="0"/>
        <v>32095.799999999996</v>
      </c>
      <c r="C20" s="61">
        <v>2254.3000000000002</v>
      </c>
      <c r="D20" s="61">
        <v>2124.7000000000003</v>
      </c>
      <c r="E20" s="61">
        <v>2476.3000000000002</v>
      </c>
      <c r="F20" s="61">
        <v>2288.1</v>
      </c>
      <c r="G20" s="61">
        <v>2747.5</v>
      </c>
      <c r="H20" s="61">
        <v>2480.6999999999998</v>
      </c>
      <c r="I20" s="61">
        <v>3430.2</v>
      </c>
      <c r="J20" s="61">
        <v>2775.1</v>
      </c>
      <c r="K20" s="61">
        <v>2314.6</v>
      </c>
      <c r="L20" s="61">
        <v>3194.1</v>
      </c>
      <c r="M20" s="61">
        <v>3312.9</v>
      </c>
      <c r="N20" s="61">
        <v>2697.3</v>
      </c>
    </row>
    <row r="21" spans="1:17">
      <c r="A21" s="9" t="s">
        <v>18</v>
      </c>
      <c r="B21" s="64">
        <f t="shared" si="0"/>
        <v>30931.300000000003</v>
      </c>
      <c r="C21" s="63">
        <v>2208.8000000000002</v>
      </c>
      <c r="D21" s="63">
        <v>2079.3000000000002</v>
      </c>
      <c r="E21" s="63">
        <v>2387</v>
      </c>
      <c r="F21" s="63">
        <v>2288.1</v>
      </c>
      <c r="G21" s="63">
        <v>2747.5</v>
      </c>
      <c r="H21" s="63">
        <v>2480.6999999999998</v>
      </c>
      <c r="I21" s="63">
        <v>2643.4</v>
      </c>
      <c r="J21" s="63">
        <v>2775.1</v>
      </c>
      <c r="K21" s="63">
        <v>2292</v>
      </c>
      <c r="L21" s="63">
        <v>3167.2</v>
      </c>
      <c r="M21" s="63">
        <v>3164.9</v>
      </c>
      <c r="N21" s="63">
        <v>2697.3</v>
      </c>
      <c r="O21" s="47"/>
      <c r="P21" s="47"/>
      <c r="Q21" s="47"/>
    </row>
    <row r="22" spans="1:17">
      <c r="A22" s="9" t="s">
        <v>19</v>
      </c>
      <c r="B22" s="64">
        <f t="shared" si="0"/>
        <v>1164.5</v>
      </c>
      <c r="C22" s="63">
        <v>45.5</v>
      </c>
      <c r="D22" s="63">
        <v>45.4</v>
      </c>
      <c r="E22" s="63">
        <v>89.3</v>
      </c>
      <c r="F22" s="63">
        <v>0</v>
      </c>
      <c r="G22" s="63">
        <v>0</v>
      </c>
      <c r="H22" s="63">
        <v>0</v>
      </c>
      <c r="I22" s="63">
        <v>786.8</v>
      </c>
      <c r="J22" s="63">
        <v>0</v>
      </c>
      <c r="K22" s="63">
        <v>22.6</v>
      </c>
      <c r="L22" s="63">
        <v>26.9</v>
      </c>
      <c r="M22" s="63">
        <v>148</v>
      </c>
      <c r="N22" s="63">
        <v>0</v>
      </c>
      <c r="O22" s="47"/>
      <c r="P22" s="47"/>
      <c r="Q22" s="47"/>
    </row>
    <row r="23" spans="1:17" s="56" customFormat="1">
      <c r="A23" s="8" t="s">
        <v>5</v>
      </c>
      <c r="B23" s="62">
        <f t="shared" si="0"/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</row>
    <row r="24" spans="1:17" s="56" customFormat="1">
      <c r="A24" s="8" t="s">
        <v>20</v>
      </c>
      <c r="B24" s="62">
        <f t="shared" si="0"/>
        <v>278.09999999999997</v>
      </c>
      <c r="C24" s="61">
        <v>20.2</v>
      </c>
      <c r="D24" s="61">
        <v>21.7</v>
      </c>
      <c r="E24" s="61">
        <v>21.3</v>
      </c>
      <c r="F24" s="61">
        <v>20</v>
      </c>
      <c r="G24" s="61">
        <v>21.9</v>
      </c>
      <c r="H24" s="61">
        <v>19.700000000000003</v>
      </c>
      <c r="I24" s="61">
        <v>23.299999999999997</v>
      </c>
      <c r="J24" s="61">
        <v>24.3</v>
      </c>
      <c r="K24" s="61">
        <v>22.2</v>
      </c>
      <c r="L24" s="61">
        <v>28.7</v>
      </c>
      <c r="M24" s="61">
        <v>24.2</v>
      </c>
      <c r="N24" s="61">
        <v>30.6</v>
      </c>
    </row>
    <row r="25" spans="1:17">
      <c r="A25" s="9" t="s">
        <v>21</v>
      </c>
      <c r="B25" s="64">
        <f t="shared" si="0"/>
        <v>236.5</v>
      </c>
      <c r="C25" s="63">
        <v>17.7</v>
      </c>
      <c r="D25" s="63">
        <v>16.899999999999999</v>
      </c>
      <c r="E25" s="63">
        <v>16.3</v>
      </c>
      <c r="F25" s="63">
        <v>16.100000000000001</v>
      </c>
      <c r="G25" s="63">
        <v>19.7</v>
      </c>
      <c r="H25" s="63">
        <v>17.600000000000001</v>
      </c>
      <c r="I25" s="63">
        <v>20.399999999999999</v>
      </c>
      <c r="J25" s="63">
        <v>21.3</v>
      </c>
      <c r="K25" s="63">
        <v>19.2</v>
      </c>
      <c r="L25" s="63">
        <v>24.2</v>
      </c>
      <c r="M25" s="63">
        <v>20</v>
      </c>
      <c r="N25" s="63">
        <v>27.1</v>
      </c>
      <c r="O25" s="47"/>
      <c r="P25" s="47"/>
      <c r="Q25" s="47"/>
    </row>
    <row r="26" spans="1:17" ht="12.75" customHeight="1">
      <c r="A26" s="9" t="s">
        <v>16</v>
      </c>
      <c r="B26" s="64">
        <f t="shared" si="0"/>
        <v>41.6</v>
      </c>
      <c r="C26" s="63">
        <v>2.5</v>
      </c>
      <c r="D26" s="63">
        <v>4.8</v>
      </c>
      <c r="E26" s="63">
        <v>5</v>
      </c>
      <c r="F26" s="63">
        <v>3.9</v>
      </c>
      <c r="G26" s="63">
        <v>2.2000000000000002</v>
      </c>
      <c r="H26" s="63">
        <v>2.1</v>
      </c>
      <c r="I26" s="63">
        <v>2.9</v>
      </c>
      <c r="J26" s="63">
        <v>3</v>
      </c>
      <c r="K26" s="63">
        <v>3</v>
      </c>
      <c r="L26" s="63">
        <v>4.5</v>
      </c>
      <c r="M26" s="63">
        <v>4.2</v>
      </c>
      <c r="N26" s="63">
        <v>3.5</v>
      </c>
      <c r="O26" s="47"/>
      <c r="P26" s="47"/>
      <c r="Q26" s="47"/>
    </row>
    <row r="27" spans="1:17" s="56" customFormat="1">
      <c r="A27" s="7" t="s">
        <v>6</v>
      </c>
      <c r="B27" s="62">
        <f t="shared" si="0"/>
        <v>2.4000000000000004</v>
      </c>
      <c r="C27" s="61">
        <v>0.1</v>
      </c>
      <c r="D27" s="61">
        <v>0.3</v>
      </c>
      <c r="E27" s="61">
        <v>0.2</v>
      </c>
      <c r="F27" s="61">
        <v>0.1</v>
      </c>
      <c r="G27" s="61">
        <v>0.3</v>
      </c>
      <c r="H27" s="61">
        <v>0.1</v>
      </c>
      <c r="I27" s="61">
        <v>0.1</v>
      </c>
      <c r="J27" s="61">
        <v>0.3</v>
      </c>
      <c r="K27" s="61">
        <v>0.1</v>
      </c>
      <c r="L27" s="61">
        <v>0.3</v>
      </c>
      <c r="M27" s="61">
        <v>0.3</v>
      </c>
      <c r="N27" s="61">
        <v>0.2</v>
      </c>
    </row>
    <row r="28" spans="1:17" s="56" customFormat="1">
      <c r="A28" s="7" t="s">
        <v>7</v>
      </c>
      <c r="B28" s="62">
        <f t="shared" si="0"/>
        <v>1330.3999999999999</v>
      </c>
      <c r="C28" s="61">
        <v>94.5</v>
      </c>
      <c r="D28" s="61">
        <v>90.5</v>
      </c>
      <c r="E28" s="61">
        <v>58</v>
      </c>
      <c r="F28" s="61">
        <v>51.4</v>
      </c>
      <c r="G28" s="61">
        <v>135.5</v>
      </c>
      <c r="H28" s="61">
        <v>144.19999999999999</v>
      </c>
      <c r="I28" s="61">
        <v>102.7</v>
      </c>
      <c r="J28" s="61">
        <v>95.3</v>
      </c>
      <c r="K28" s="61">
        <v>221.9</v>
      </c>
      <c r="L28" s="61">
        <v>100.6</v>
      </c>
      <c r="M28" s="61">
        <v>116.5</v>
      </c>
      <c r="N28" s="61">
        <v>119.3</v>
      </c>
    </row>
    <row r="29" spans="1:17" s="56" customFormat="1">
      <c r="A29" s="7" t="s">
        <v>23</v>
      </c>
      <c r="B29" s="62">
        <f t="shared" si="0"/>
        <v>1330.3999999999999</v>
      </c>
      <c r="C29" s="61">
        <v>94.5</v>
      </c>
      <c r="D29" s="61">
        <v>90.5</v>
      </c>
      <c r="E29" s="61">
        <v>58</v>
      </c>
      <c r="F29" s="61">
        <v>51.4</v>
      </c>
      <c r="G29" s="61">
        <v>135.5</v>
      </c>
      <c r="H29" s="61">
        <v>144.19999999999999</v>
      </c>
      <c r="I29" s="61">
        <v>102.7</v>
      </c>
      <c r="J29" s="61">
        <v>95.3</v>
      </c>
      <c r="K29" s="61">
        <v>221.9</v>
      </c>
      <c r="L29" s="61">
        <v>100.6</v>
      </c>
      <c r="M29" s="61">
        <v>116.5</v>
      </c>
      <c r="N29" s="61">
        <v>119.3</v>
      </c>
    </row>
    <row r="30" spans="1:17">
      <c r="A30" s="9" t="s">
        <v>24</v>
      </c>
      <c r="B30" s="64">
        <f t="shared" si="0"/>
        <v>1330.3999999999999</v>
      </c>
      <c r="C30" s="63">
        <v>94.5</v>
      </c>
      <c r="D30" s="63">
        <v>90.5</v>
      </c>
      <c r="E30" s="63">
        <v>58</v>
      </c>
      <c r="F30" s="63">
        <v>51.4</v>
      </c>
      <c r="G30" s="63">
        <v>135.5</v>
      </c>
      <c r="H30" s="63">
        <v>144.19999999999999</v>
      </c>
      <c r="I30" s="63">
        <v>102.7</v>
      </c>
      <c r="J30" s="63">
        <v>95.3</v>
      </c>
      <c r="K30" s="63">
        <v>221.9</v>
      </c>
      <c r="L30" s="63">
        <v>100.6</v>
      </c>
      <c r="M30" s="63">
        <v>116.5</v>
      </c>
      <c r="N30" s="63">
        <v>119.3</v>
      </c>
      <c r="O30" s="47"/>
      <c r="P30" s="47"/>
      <c r="Q30" s="47"/>
    </row>
    <row r="31" spans="1:17" ht="4.5" customHeight="1">
      <c r="A31" s="9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4"/>
      <c r="M31" s="64"/>
      <c r="N31" s="64"/>
      <c r="O31" s="47"/>
      <c r="P31" s="47"/>
      <c r="Q31" s="47"/>
    </row>
    <row r="32" spans="1:17" s="56" customFormat="1">
      <c r="A32" s="7" t="s">
        <v>9</v>
      </c>
      <c r="B32" s="62">
        <f>SUM(C32:N32)</f>
        <v>422.20000000000005</v>
      </c>
      <c r="C32" s="61">
        <v>0</v>
      </c>
      <c r="D32" s="61">
        <v>309.8</v>
      </c>
      <c r="E32" s="61">
        <v>0</v>
      </c>
      <c r="F32" s="61">
        <v>36.200000000000003</v>
      </c>
      <c r="G32" s="61">
        <v>0</v>
      </c>
      <c r="H32" s="61">
        <v>0</v>
      </c>
      <c r="I32" s="61">
        <v>40.6</v>
      </c>
      <c r="J32" s="61">
        <v>0</v>
      </c>
      <c r="K32" s="61">
        <v>0</v>
      </c>
      <c r="L32" s="61">
        <v>35.6</v>
      </c>
      <c r="M32" s="61">
        <v>0</v>
      </c>
      <c r="N32" s="61">
        <v>0</v>
      </c>
    </row>
    <row r="33" spans="1:17" s="56" customFormat="1">
      <c r="A33" s="57" t="s">
        <v>74</v>
      </c>
      <c r="B33" s="67">
        <f>SUM(C33:N33)</f>
        <v>0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</row>
    <row r="34" spans="1:17" ht="12.75" customHeight="1">
      <c r="A34" s="60" t="s">
        <v>62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7" ht="12.75" customHeight="1">
      <c r="A35" s="60" t="s">
        <v>64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ht="12.75" customHeight="1">
      <c r="A36" s="60" t="s">
        <v>75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t="12.75" customHeight="1">
      <c r="A37" s="60" t="s">
        <v>61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>
      <c r="A38" s="60" t="s">
        <v>8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9"/>
      <c r="O38" s="47"/>
      <c r="P38" s="47"/>
      <c r="Q38" s="47"/>
    </row>
    <row r="39" spans="1:17" ht="12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17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7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1:17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7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1:17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1:17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7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1:17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1:17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1:17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1:17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1:17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1:17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1:17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1:17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1:17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1:17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1:17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1:17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1:17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1:17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1:17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1:17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1:17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1:17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1:17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1:17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</row>
    <row r="71" spans="1:17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1:17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1:17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1:17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</row>
    <row r="75" spans="1:17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</row>
    <row r="76" spans="1:17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</row>
    <row r="77" spans="1:17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</row>
    <row r="78" spans="1:17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</row>
    <row r="79" spans="1:17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</row>
    <row r="80" spans="1:17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</row>
    <row r="81" spans="1:17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</row>
    <row r="82" spans="1:17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selection activeCell="A37" sqref="A37"/>
    </sheetView>
  </sheetViews>
  <sheetFormatPr baseColWidth="10" defaultRowHeight="14.4"/>
  <cols>
    <col min="1" max="1" width="49.88671875" customWidth="1"/>
    <col min="2" max="2" width="11.88671875" bestFit="1" customWidth="1"/>
    <col min="3" max="3" width="11.5546875" bestFit="1" customWidth="1"/>
    <col min="4" max="13" width="11.88671875" bestFit="1" customWidth="1"/>
    <col min="14" max="14" width="12.44140625" customWidth="1"/>
  </cols>
  <sheetData>
    <row r="1" spans="1:14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2" t="s">
        <v>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>
      <c r="A3" s="82" t="s">
        <v>27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36" customFormat="1">
      <c r="A5" s="4" t="s">
        <v>28</v>
      </c>
      <c r="B5" s="5" t="s">
        <v>0</v>
      </c>
      <c r="C5" s="5" t="s">
        <v>10</v>
      </c>
      <c r="D5" s="5" t="s">
        <v>2</v>
      </c>
      <c r="E5" s="5" t="s">
        <v>25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36</v>
      </c>
      <c r="L5" s="5" t="s">
        <v>37</v>
      </c>
      <c r="M5" s="5" t="s">
        <v>38</v>
      </c>
      <c r="N5" s="5" t="s">
        <v>39</v>
      </c>
    </row>
    <row r="6" spans="1:14" s="36" customFormat="1" ht="4.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36" customFormat="1">
      <c r="A7" s="33" t="s">
        <v>26</v>
      </c>
      <c r="B7" s="41">
        <f>SUM(B8,B28,B29,B33)</f>
        <v>144226.80000000002</v>
      </c>
      <c r="C7" s="41">
        <f>SUM(C8,C28,C29,C33)</f>
        <v>11489.000000000002</v>
      </c>
      <c r="D7" s="41">
        <f t="shared" ref="D7:N7" si="0">SUM(D8,D28,D29,D33)</f>
        <v>9939.1999999999989</v>
      </c>
      <c r="E7" s="41">
        <f t="shared" si="0"/>
        <v>11288.1</v>
      </c>
      <c r="F7" s="41">
        <f t="shared" si="0"/>
        <v>10794.000000000002</v>
      </c>
      <c r="G7" s="41">
        <f t="shared" si="0"/>
        <v>12927.599999999999</v>
      </c>
      <c r="H7" s="41">
        <f t="shared" si="0"/>
        <v>10889.700000000003</v>
      </c>
      <c r="I7" s="41">
        <f t="shared" si="0"/>
        <v>13038.5</v>
      </c>
      <c r="J7" s="41">
        <f t="shared" si="0"/>
        <v>12374.7</v>
      </c>
      <c r="K7" s="41">
        <f t="shared" si="0"/>
        <v>11553.300000000001</v>
      </c>
      <c r="L7" s="41">
        <f t="shared" si="0"/>
        <v>14242.6</v>
      </c>
      <c r="M7" s="41">
        <f t="shared" si="0"/>
        <v>13515.1</v>
      </c>
      <c r="N7" s="41">
        <f t="shared" si="0"/>
        <v>12175</v>
      </c>
    </row>
    <row r="8" spans="1:14" s="36" customFormat="1">
      <c r="A8" s="33" t="s">
        <v>3</v>
      </c>
      <c r="B8" s="41">
        <v>142334.70000000001</v>
      </c>
      <c r="C8" s="41">
        <v>11383.7</v>
      </c>
      <c r="D8" s="41">
        <v>9901.5999999999985</v>
      </c>
      <c r="E8" s="41">
        <v>11188.7</v>
      </c>
      <c r="F8" s="41">
        <v>10671.5</v>
      </c>
      <c r="G8" s="41">
        <v>12797.8</v>
      </c>
      <c r="H8" s="41">
        <v>10740.400000000001</v>
      </c>
      <c r="I8" s="41">
        <v>12637.4</v>
      </c>
      <c r="J8" s="41">
        <v>12181.2</v>
      </c>
      <c r="K8" s="41">
        <v>11421.2</v>
      </c>
      <c r="L8" s="41">
        <v>14163.4</v>
      </c>
      <c r="M8" s="41">
        <v>13173.8</v>
      </c>
      <c r="N8" s="41">
        <v>12074</v>
      </c>
    </row>
    <row r="9" spans="1:14" s="36" customFormat="1" ht="18" customHeight="1">
      <c r="A9" s="33" t="s">
        <v>72</v>
      </c>
      <c r="B9" s="41">
        <v>109504</v>
      </c>
      <c r="C9" s="41">
        <v>8796.4000000000015</v>
      </c>
      <c r="D9" s="41">
        <v>7568.7</v>
      </c>
      <c r="E9" s="41">
        <v>8621.3000000000011</v>
      </c>
      <c r="F9" s="41">
        <v>8282.7999999999993</v>
      </c>
      <c r="G9" s="41">
        <v>9882.6</v>
      </c>
      <c r="H9" s="41">
        <v>8283.7000000000007</v>
      </c>
      <c r="I9" s="41">
        <v>9784.2999999999993</v>
      </c>
      <c r="J9" s="41">
        <v>9467</v>
      </c>
      <c r="K9" s="41">
        <v>8741.9000000000015</v>
      </c>
      <c r="L9" s="41">
        <v>10812.9</v>
      </c>
      <c r="M9" s="41">
        <v>10008.199999999999</v>
      </c>
      <c r="N9" s="41">
        <v>9254.2000000000007</v>
      </c>
    </row>
    <row r="10" spans="1:14" s="36" customFormat="1" ht="18" customHeight="1">
      <c r="A10" s="8" t="s">
        <v>11</v>
      </c>
      <c r="B10" s="41">
        <v>93718.400000000009</v>
      </c>
      <c r="C10" s="41">
        <v>7646.9</v>
      </c>
      <c r="D10" s="41">
        <v>6473.8</v>
      </c>
      <c r="E10" s="41">
        <v>7342.1</v>
      </c>
      <c r="F10" s="41">
        <v>7056.6</v>
      </c>
      <c r="G10" s="41">
        <v>8572.4</v>
      </c>
      <c r="H10" s="41">
        <v>7187.8</v>
      </c>
      <c r="I10" s="41">
        <v>8528.7000000000007</v>
      </c>
      <c r="J10" s="41">
        <v>8158.9</v>
      </c>
      <c r="K10" s="41">
        <v>7477.5</v>
      </c>
      <c r="L10" s="41">
        <v>9123.1</v>
      </c>
      <c r="M10" s="41">
        <v>8342.4</v>
      </c>
      <c r="N10" s="41">
        <v>7808.2</v>
      </c>
    </row>
    <row r="11" spans="1:14" ht="23.25" customHeight="1">
      <c r="A11" s="9" t="s">
        <v>12</v>
      </c>
      <c r="B11" s="42">
        <v>93718.400000000009</v>
      </c>
      <c r="C11" s="42">
        <v>7646.9</v>
      </c>
      <c r="D11" s="42">
        <v>6473.8</v>
      </c>
      <c r="E11" s="42">
        <v>7342.1</v>
      </c>
      <c r="F11" s="42">
        <v>7056.6</v>
      </c>
      <c r="G11" s="42">
        <v>8572.4</v>
      </c>
      <c r="H11" s="42">
        <v>7187.8</v>
      </c>
      <c r="I11" s="42">
        <v>8528.7000000000007</v>
      </c>
      <c r="J11" s="42">
        <v>8158.9</v>
      </c>
      <c r="K11" s="42">
        <v>7477.5</v>
      </c>
      <c r="L11" s="42">
        <v>9123.1</v>
      </c>
      <c r="M11" s="42">
        <v>8342.4</v>
      </c>
      <c r="N11" s="42">
        <v>7808.2</v>
      </c>
    </row>
    <row r="12" spans="1:14" s="36" customFormat="1" ht="24.75" customHeight="1">
      <c r="A12" s="8" t="s">
        <v>4</v>
      </c>
      <c r="B12" s="41">
        <v>15402.399999999998</v>
      </c>
      <c r="C12" s="41">
        <v>1111.8000000000002</v>
      </c>
      <c r="D12" s="41">
        <v>1070.5</v>
      </c>
      <c r="E12" s="41">
        <v>1248.7</v>
      </c>
      <c r="F12" s="41">
        <v>1199.3</v>
      </c>
      <c r="G12" s="41">
        <v>1269.0999999999999</v>
      </c>
      <c r="H12" s="41">
        <v>1065.3</v>
      </c>
      <c r="I12" s="41">
        <v>1219.8</v>
      </c>
      <c r="J12" s="41">
        <v>1274.9000000000001</v>
      </c>
      <c r="K12" s="41">
        <v>1232.6999999999998</v>
      </c>
      <c r="L12" s="41">
        <v>1658</v>
      </c>
      <c r="M12" s="41">
        <v>1628.5</v>
      </c>
      <c r="N12" s="41">
        <v>1423.8000000000002</v>
      </c>
    </row>
    <row r="13" spans="1:14" ht="21" customHeight="1">
      <c r="A13" s="9" t="s">
        <v>13</v>
      </c>
      <c r="B13" s="42">
        <v>8167.8999999999987</v>
      </c>
      <c r="C13" s="42">
        <v>514.6</v>
      </c>
      <c r="D13" s="42">
        <v>572.4</v>
      </c>
      <c r="E13" s="42">
        <v>714.3</v>
      </c>
      <c r="F13" s="42">
        <v>680.1</v>
      </c>
      <c r="G13" s="42">
        <v>590.79999999999995</v>
      </c>
      <c r="H13" s="42">
        <v>510</v>
      </c>
      <c r="I13" s="42">
        <v>645.70000000000005</v>
      </c>
      <c r="J13" s="42">
        <v>686.9</v>
      </c>
      <c r="K13" s="42">
        <v>636</v>
      </c>
      <c r="L13" s="42">
        <v>1059.9000000000001</v>
      </c>
      <c r="M13" s="42">
        <v>868</v>
      </c>
      <c r="N13" s="42">
        <v>689.2</v>
      </c>
    </row>
    <row r="14" spans="1:14" ht="18" customHeight="1">
      <c r="A14" s="9" t="s">
        <v>41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</row>
    <row r="15" spans="1:14" ht="21" customHeight="1">
      <c r="A15" s="9" t="s">
        <v>14</v>
      </c>
      <c r="B15" s="42">
        <v>3572.3</v>
      </c>
      <c r="C15" s="42">
        <v>321.3</v>
      </c>
      <c r="D15" s="42">
        <v>239.4</v>
      </c>
      <c r="E15" s="42">
        <v>221.3</v>
      </c>
      <c r="F15" s="42">
        <v>239.7</v>
      </c>
      <c r="G15" s="42">
        <v>334.7</v>
      </c>
      <c r="H15" s="42">
        <v>285.3</v>
      </c>
      <c r="I15" s="42">
        <v>255.5</v>
      </c>
      <c r="J15" s="42">
        <v>257.60000000000002</v>
      </c>
      <c r="K15" s="42">
        <v>297.8</v>
      </c>
      <c r="L15" s="42">
        <v>267.10000000000002</v>
      </c>
      <c r="M15" s="42">
        <v>413.9</v>
      </c>
      <c r="N15" s="42">
        <v>438.7</v>
      </c>
    </row>
    <row r="16" spans="1:14" ht="25.5" customHeight="1">
      <c r="A16" s="9" t="s">
        <v>15</v>
      </c>
      <c r="B16" s="42">
        <v>1936.8</v>
      </c>
      <c r="C16" s="42">
        <v>103.2</v>
      </c>
      <c r="D16" s="42">
        <v>132.5</v>
      </c>
      <c r="E16" s="42">
        <v>114.2</v>
      </c>
      <c r="F16" s="42">
        <v>142</v>
      </c>
      <c r="G16" s="42">
        <v>207.3</v>
      </c>
      <c r="H16" s="42">
        <v>133.9</v>
      </c>
      <c r="I16" s="42">
        <v>198</v>
      </c>
      <c r="J16" s="42">
        <v>165.4</v>
      </c>
      <c r="K16" s="42">
        <v>174.6</v>
      </c>
      <c r="L16" s="42">
        <v>208</v>
      </c>
      <c r="M16" s="42">
        <v>212.3</v>
      </c>
      <c r="N16" s="42">
        <v>145.4</v>
      </c>
    </row>
    <row r="17" spans="1:14" ht="27" customHeight="1">
      <c r="A17" s="9" t="s">
        <v>73</v>
      </c>
      <c r="B17" s="42">
        <v>1725.3999999999999</v>
      </c>
      <c r="C17" s="42">
        <v>172.7</v>
      </c>
      <c r="D17" s="42">
        <v>126.2</v>
      </c>
      <c r="E17" s="42">
        <v>198.9</v>
      </c>
      <c r="F17" s="42">
        <v>137.5</v>
      </c>
      <c r="G17" s="42">
        <v>136.30000000000001</v>
      </c>
      <c r="H17" s="42">
        <v>136.1</v>
      </c>
      <c r="I17" s="42">
        <v>120.6</v>
      </c>
      <c r="J17" s="42">
        <v>165</v>
      </c>
      <c r="K17" s="42">
        <v>124.3</v>
      </c>
      <c r="L17" s="42">
        <v>123</v>
      </c>
      <c r="M17" s="42">
        <v>134.30000000000001</v>
      </c>
      <c r="N17" s="42">
        <v>150.5</v>
      </c>
    </row>
    <row r="18" spans="1:14" ht="18" customHeight="1">
      <c r="A18" s="9" t="s">
        <v>16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</row>
    <row r="19" spans="1:14" s="36" customFormat="1" ht="22.5" customHeight="1">
      <c r="A19" s="8" t="s">
        <v>17</v>
      </c>
      <c r="B19" s="41">
        <v>383.2</v>
      </c>
      <c r="C19" s="41">
        <v>37.700000000000003</v>
      </c>
      <c r="D19" s="41">
        <v>24.4</v>
      </c>
      <c r="E19" s="41">
        <v>30.5</v>
      </c>
      <c r="F19" s="41">
        <v>26.9</v>
      </c>
      <c r="G19" s="41">
        <v>41.1</v>
      </c>
      <c r="H19" s="41">
        <v>30.6</v>
      </c>
      <c r="I19" s="41">
        <v>35.799999999999997</v>
      </c>
      <c r="J19" s="41">
        <v>33.200000000000003</v>
      </c>
      <c r="K19" s="41">
        <v>31.7</v>
      </c>
      <c r="L19" s="41">
        <v>31.8</v>
      </c>
      <c r="M19" s="41">
        <v>37.299999999999997</v>
      </c>
      <c r="N19" s="41">
        <v>22.2</v>
      </c>
    </row>
    <row r="20" spans="1:14" s="36" customFormat="1" ht="24.75" customHeight="1">
      <c r="A20" s="39" t="s">
        <v>22</v>
      </c>
      <c r="B20" s="41">
        <v>32830.700000000004</v>
      </c>
      <c r="C20" s="41">
        <v>2587.2999999999997</v>
      </c>
      <c r="D20" s="41">
        <v>2332.8999999999996</v>
      </c>
      <c r="E20" s="41">
        <v>2567.4</v>
      </c>
      <c r="F20" s="41">
        <v>2388.6999999999998</v>
      </c>
      <c r="G20" s="41">
        <v>2915.2</v>
      </c>
      <c r="H20" s="41">
        <v>2456.6999999999998</v>
      </c>
      <c r="I20" s="41">
        <v>2853.1000000000004</v>
      </c>
      <c r="J20" s="41">
        <v>2714.2</v>
      </c>
      <c r="K20" s="41">
        <v>2679.2999999999997</v>
      </c>
      <c r="L20" s="41">
        <v>3350.5</v>
      </c>
      <c r="M20" s="41">
        <v>3165.6</v>
      </c>
      <c r="N20" s="41">
        <v>2819.8</v>
      </c>
    </row>
    <row r="21" spans="1:14" s="36" customFormat="1" ht="18" customHeight="1">
      <c r="A21" s="8" t="s">
        <v>1</v>
      </c>
      <c r="B21" s="41">
        <v>32478.400000000001</v>
      </c>
      <c r="C21" s="41">
        <v>2539.6999999999998</v>
      </c>
      <c r="D21" s="41">
        <v>2312.1999999999998</v>
      </c>
      <c r="E21" s="41">
        <v>2538.3000000000002</v>
      </c>
      <c r="F21" s="41">
        <v>2353.5</v>
      </c>
      <c r="G21" s="41">
        <v>2882.7</v>
      </c>
      <c r="H21" s="41">
        <v>2435.1999999999998</v>
      </c>
      <c r="I21" s="41">
        <v>2820.8</v>
      </c>
      <c r="J21" s="41">
        <v>2686.1</v>
      </c>
      <c r="K21" s="41">
        <v>2656.7</v>
      </c>
      <c r="L21" s="41">
        <v>3328.3</v>
      </c>
      <c r="M21" s="41">
        <v>3142</v>
      </c>
      <c r="N21" s="41">
        <v>2782.9</v>
      </c>
    </row>
    <row r="22" spans="1:14" ht="18" customHeight="1">
      <c r="A22" s="9" t="s">
        <v>18</v>
      </c>
      <c r="B22" s="42">
        <v>32478.400000000001</v>
      </c>
      <c r="C22" s="42">
        <v>2539.6999999999998</v>
      </c>
      <c r="D22" s="42">
        <v>2312.1999999999998</v>
      </c>
      <c r="E22" s="42">
        <v>2538.3000000000002</v>
      </c>
      <c r="F22" s="42">
        <v>2353.5</v>
      </c>
      <c r="G22" s="42">
        <v>2882.7</v>
      </c>
      <c r="H22" s="42">
        <v>2435.1999999999998</v>
      </c>
      <c r="I22" s="42">
        <v>2820.8</v>
      </c>
      <c r="J22" s="42">
        <v>2686.1</v>
      </c>
      <c r="K22" s="42">
        <v>2656.7</v>
      </c>
      <c r="L22" s="42">
        <v>3328.3</v>
      </c>
      <c r="M22" s="42">
        <v>3142</v>
      </c>
      <c r="N22" s="42">
        <v>2782.9</v>
      </c>
    </row>
    <row r="23" spans="1:14" ht="18" customHeight="1">
      <c r="A23" s="9" t="s">
        <v>19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</row>
    <row r="24" spans="1:14" s="36" customFormat="1" ht="18" customHeight="1">
      <c r="A24" s="8" t="s">
        <v>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</row>
    <row r="25" spans="1:14" s="36" customFormat="1" ht="29.25" customHeight="1">
      <c r="A25" s="8" t="s">
        <v>20</v>
      </c>
      <c r="B25" s="41">
        <v>352.30000000000007</v>
      </c>
      <c r="C25" s="41">
        <v>47.6</v>
      </c>
      <c r="D25" s="41">
        <v>20.7</v>
      </c>
      <c r="E25" s="41">
        <v>29.099999999999998</v>
      </c>
      <c r="F25" s="41">
        <v>35.199999999999996</v>
      </c>
      <c r="G25" s="41">
        <v>32.5</v>
      </c>
      <c r="H25" s="41">
        <v>21.5</v>
      </c>
      <c r="I25" s="41">
        <v>32.299999999999997</v>
      </c>
      <c r="J25" s="41">
        <v>28.1</v>
      </c>
      <c r="K25" s="41">
        <v>22.6</v>
      </c>
      <c r="L25" s="41">
        <v>22.2</v>
      </c>
      <c r="M25" s="41">
        <v>23.6</v>
      </c>
      <c r="N25" s="41">
        <v>36.9</v>
      </c>
    </row>
    <row r="26" spans="1:14" ht="21" customHeight="1">
      <c r="A26" s="9" t="s">
        <v>21</v>
      </c>
      <c r="B26" s="42">
        <v>314.20000000000005</v>
      </c>
      <c r="C26" s="42">
        <v>44.2</v>
      </c>
      <c r="D26" s="42">
        <v>19</v>
      </c>
      <c r="E26" s="42">
        <v>25.9</v>
      </c>
      <c r="F26" s="42">
        <v>31.9</v>
      </c>
      <c r="G26" s="42">
        <v>29</v>
      </c>
      <c r="H26" s="42">
        <v>18.899999999999999</v>
      </c>
      <c r="I26" s="42">
        <v>29.8</v>
      </c>
      <c r="J26" s="42">
        <v>26</v>
      </c>
      <c r="K26" s="42">
        <v>20.5</v>
      </c>
      <c r="L26" s="42">
        <v>17</v>
      </c>
      <c r="M26" s="42">
        <v>18.600000000000001</v>
      </c>
      <c r="N26" s="42">
        <v>33.4</v>
      </c>
    </row>
    <row r="27" spans="1:14" ht="18" customHeight="1">
      <c r="A27" s="9" t="s">
        <v>16</v>
      </c>
      <c r="B27" s="42">
        <v>38.100000000000009</v>
      </c>
      <c r="C27" s="42">
        <v>3.4</v>
      </c>
      <c r="D27" s="42">
        <v>1.7</v>
      </c>
      <c r="E27" s="42">
        <v>3.2</v>
      </c>
      <c r="F27" s="42">
        <v>3.3</v>
      </c>
      <c r="G27" s="42">
        <v>3.5</v>
      </c>
      <c r="H27" s="42">
        <v>2.6</v>
      </c>
      <c r="I27" s="42">
        <v>2.5</v>
      </c>
      <c r="J27" s="42">
        <v>2.1</v>
      </c>
      <c r="K27" s="42">
        <v>2.1</v>
      </c>
      <c r="L27" s="42">
        <v>5.2</v>
      </c>
      <c r="M27" s="42">
        <v>5</v>
      </c>
      <c r="N27" s="42">
        <v>3.5</v>
      </c>
    </row>
    <row r="28" spans="1:14" s="36" customFormat="1" ht="18" customHeight="1">
      <c r="A28" s="33" t="s">
        <v>6</v>
      </c>
      <c r="B28" s="41">
        <v>2.3000000000000003</v>
      </c>
      <c r="C28" s="41">
        <v>0.1</v>
      </c>
      <c r="D28" s="41">
        <v>0.1</v>
      </c>
      <c r="E28" s="41">
        <v>0.3</v>
      </c>
      <c r="F28" s="41">
        <v>0.2</v>
      </c>
      <c r="G28" s="41">
        <v>0.2</v>
      </c>
      <c r="H28" s="41">
        <v>0.1</v>
      </c>
      <c r="I28" s="41">
        <v>0.1</v>
      </c>
      <c r="J28" s="41">
        <v>0.4</v>
      </c>
      <c r="K28" s="41">
        <v>0.2</v>
      </c>
      <c r="L28" s="41">
        <v>0.3</v>
      </c>
      <c r="M28" s="41">
        <v>0.1</v>
      </c>
      <c r="N28" s="41">
        <v>0.2</v>
      </c>
    </row>
    <row r="29" spans="1:14" s="36" customFormat="1" ht="18" customHeight="1">
      <c r="A29" s="33" t="s">
        <v>7</v>
      </c>
      <c r="B29" s="41">
        <v>1504.6000000000001</v>
      </c>
      <c r="C29" s="41">
        <v>80</v>
      </c>
      <c r="D29" s="41">
        <v>37.5</v>
      </c>
      <c r="E29" s="41">
        <v>99.1</v>
      </c>
      <c r="F29" s="41">
        <v>90.6</v>
      </c>
      <c r="G29" s="41">
        <v>128.80000000000001</v>
      </c>
      <c r="H29" s="41">
        <v>149.19999999999999</v>
      </c>
      <c r="I29" s="41">
        <v>93.7</v>
      </c>
      <c r="J29" s="41">
        <v>193.1</v>
      </c>
      <c r="K29" s="41">
        <v>131.9</v>
      </c>
      <c r="L29" s="41">
        <v>58.7</v>
      </c>
      <c r="M29" s="41">
        <v>341.2</v>
      </c>
      <c r="N29" s="41">
        <v>100.8</v>
      </c>
    </row>
    <row r="30" spans="1:14" s="36" customFormat="1" ht="18" customHeight="1">
      <c r="A30" s="33" t="s">
        <v>23</v>
      </c>
      <c r="B30" s="41">
        <v>1504.6000000000001</v>
      </c>
      <c r="C30" s="41">
        <v>80</v>
      </c>
      <c r="D30" s="41">
        <v>37.5</v>
      </c>
      <c r="E30" s="41">
        <v>99.1</v>
      </c>
      <c r="F30" s="41">
        <v>90.6</v>
      </c>
      <c r="G30" s="41">
        <v>128.80000000000001</v>
      </c>
      <c r="H30" s="41">
        <v>149.19999999999999</v>
      </c>
      <c r="I30" s="41">
        <v>93.7</v>
      </c>
      <c r="J30" s="41">
        <v>193.1</v>
      </c>
      <c r="K30" s="41">
        <v>131.9</v>
      </c>
      <c r="L30" s="41">
        <v>58.7</v>
      </c>
      <c r="M30" s="41">
        <v>341.2</v>
      </c>
      <c r="N30" s="41">
        <v>100.8</v>
      </c>
    </row>
    <row r="31" spans="1:14" ht="18" customHeight="1">
      <c r="A31" s="9" t="s">
        <v>24</v>
      </c>
      <c r="B31" s="42">
        <v>1504.6000000000001</v>
      </c>
      <c r="C31" s="42">
        <v>80</v>
      </c>
      <c r="D31" s="42">
        <v>37.5</v>
      </c>
      <c r="E31" s="42">
        <v>99.1</v>
      </c>
      <c r="F31" s="42">
        <v>90.6</v>
      </c>
      <c r="G31" s="42">
        <v>128.80000000000001</v>
      </c>
      <c r="H31" s="42">
        <v>149.19999999999999</v>
      </c>
      <c r="I31" s="42">
        <v>93.7</v>
      </c>
      <c r="J31" s="42">
        <v>193.1</v>
      </c>
      <c r="K31" s="42">
        <v>131.9</v>
      </c>
      <c r="L31" s="42">
        <v>58.7</v>
      </c>
      <c r="M31" s="42">
        <v>341.2</v>
      </c>
      <c r="N31" s="42">
        <v>100.8</v>
      </c>
    </row>
    <row r="32" spans="1:14" ht="4.5" customHeight="1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s="36" customFormat="1" ht="18" customHeight="1">
      <c r="A33" s="33" t="s">
        <v>9</v>
      </c>
      <c r="B33" s="41">
        <v>385.2</v>
      </c>
      <c r="C33" s="41">
        <v>25.2</v>
      </c>
      <c r="D33" s="41">
        <v>0</v>
      </c>
      <c r="E33" s="41">
        <v>0</v>
      </c>
      <c r="F33" s="41">
        <v>31.7</v>
      </c>
      <c r="G33" s="41">
        <v>0.8</v>
      </c>
      <c r="H33" s="41">
        <v>0</v>
      </c>
      <c r="I33" s="41">
        <v>307.3</v>
      </c>
      <c r="J33" s="41">
        <v>0</v>
      </c>
      <c r="K33" s="41">
        <v>0</v>
      </c>
      <c r="L33" s="41">
        <v>20.2</v>
      </c>
      <c r="M33" s="41">
        <v>0</v>
      </c>
      <c r="N33" s="41">
        <v>0</v>
      </c>
    </row>
    <row r="34" spans="1:14" s="36" customFormat="1" ht="24.75" customHeight="1">
      <c r="A34" s="40" t="s">
        <v>74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</row>
    <row r="35" spans="1:14">
      <c r="A35" s="14" t="s">
        <v>62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>
      <c r="A36" s="14" t="s">
        <v>67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>
      <c r="A37" s="14" t="s">
        <v>75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>
      <c r="A38" s="14" t="s">
        <v>65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>
      <c r="A39" s="14" t="s">
        <v>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9"/>
  <sheetViews>
    <sheetView workbookViewId="0">
      <pane xSplit="1" topLeftCell="B1" activePane="topRight" state="frozen"/>
      <selection pane="topRight" activeCell="A11" sqref="A11"/>
    </sheetView>
  </sheetViews>
  <sheetFormatPr baseColWidth="10" defaultColWidth="11.44140625" defaultRowHeight="14.4"/>
  <cols>
    <col min="1" max="1" width="59.5546875" style="1" customWidth="1"/>
    <col min="2" max="2" width="12" style="1" bestFit="1" customWidth="1"/>
    <col min="3" max="3" width="11.88671875" style="1" bestFit="1" customWidth="1"/>
    <col min="4" max="4" width="12" style="1" bestFit="1" customWidth="1"/>
    <col min="5" max="11" width="11.88671875" style="1" customWidth="1"/>
    <col min="12" max="12" width="13" style="1" bestFit="1" customWidth="1"/>
    <col min="13" max="13" width="11.88671875" style="1" bestFit="1" customWidth="1"/>
    <col min="14" max="14" width="12.33203125" style="1" customWidth="1"/>
    <col min="15" max="16384" width="11.44140625" style="1"/>
  </cols>
  <sheetData>
    <row r="1" spans="1:35" ht="15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4"/>
      <c r="P1" s="34"/>
      <c r="Q1" s="34"/>
      <c r="R1" s="3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customHeight="1">
      <c r="A2" s="84" t="s">
        <v>77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4"/>
      <c r="P2" s="34"/>
      <c r="Q2" s="34"/>
      <c r="R2" s="3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>
      <c r="A3" s="84" t="s">
        <v>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34"/>
      <c r="P3" s="34"/>
      <c r="Q3" s="34"/>
      <c r="R3" s="3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s="32" customFormat="1">
      <c r="A4" s="4" t="s">
        <v>28</v>
      </c>
      <c r="B4" s="5" t="s">
        <v>0</v>
      </c>
      <c r="C4" s="5" t="s">
        <v>10</v>
      </c>
      <c r="D4" s="5" t="s">
        <v>2</v>
      </c>
      <c r="E4" s="5" t="s">
        <v>25</v>
      </c>
      <c r="F4" s="5" t="s">
        <v>30</v>
      </c>
      <c r="G4" s="5" t="s">
        <v>31</v>
      </c>
      <c r="H4" s="5" t="s">
        <v>32</v>
      </c>
      <c r="I4" s="5" t="s">
        <v>33</v>
      </c>
      <c r="J4" s="5" t="s">
        <v>34</v>
      </c>
      <c r="K4" s="5" t="s">
        <v>36</v>
      </c>
      <c r="L4" s="5" t="s">
        <v>37</v>
      </c>
      <c r="M4" s="5" t="s">
        <v>38</v>
      </c>
      <c r="N4" s="5" t="s">
        <v>39</v>
      </c>
    </row>
    <row r="5" spans="1:35" s="32" customFormat="1">
      <c r="A5" s="6" t="s">
        <v>26</v>
      </c>
      <c r="B5" s="41">
        <f t="shared" ref="B5:B29" si="0">SUM(C5:N5)</f>
        <v>127495.90000000001</v>
      </c>
      <c r="C5" s="41">
        <f t="shared" ref="C5:N5" si="1">SUM(C6,C32)</f>
        <v>11947.4</v>
      </c>
      <c r="D5" s="41">
        <f t="shared" si="1"/>
        <v>10480.400000000001</v>
      </c>
      <c r="E5" s="41">
        <f t="shared" si="1"/>
        <v>9859.9999999999982</v>
      </c>
      <c r="F5" s="41">
        <f t="shared" si="1"/>
        <v>6618.9000000000005</v>
      </c>
      <c r="G5" s="41">
        <f t="shared" si="1"/>
        <v>6607.5000000000018</v>
      </c>
      <c r="H5" s="41">
        <f t="shared" si="1"/>
        <v>8359.1</v>
      </c>
      <c r="I5" s="41">
        <f t="shared" si="1"/>
        <v>10077.9</v>
      </c>
      <c r="J5" s="41">
        <f t="shared" si="1"/>
        <v>10335.299999999999</v>
      </c>
      <c r="K5" s="41">
        <f t="shared" si="1"/>
        <v>11281.599999999999</v>
      </c>
      <c r="L5" s="41">
        <f t="shared" si="1"/>
        <v>13351.500000000002</v>
      </c>
      <c r="M5" s="41">
        <f t="shared" si="1"/>
        <v>13915.5</v>
      </c>
      <c r="N5" s="41">
        <f t="shared" si="1"/>
        <v>14660.8</v>
      </c>
    </row>
    <row r="6" spans="1:35" s="32" customFormat="1">
      <c r="A6" s="33" t="s">
        <v>40</v>
      </c>
      <c r="B6" s="41">
        <f t="shared" si="0"/>
        <v>127495.90000000001</v>
      </c>
      <c r="C6" s="41">
        <f t="shared" ref="C6:N6" si="2">SUM(C7,C26,C27,C31)</f>
        <v>11947.4</v>
      </c>
      <c r="D6" s="41">
        <f t="shared" si="2"/>
        <v>10480.400000000001</v>
      </c>
      <c r="E6" s="41">
        <f t="shared" si="2"/>
        <v>9859.9999999999982</v>
      </c>
      <c r="F6" s="41">
        <f t="shared" si="2"/>
        <v>6618.9000000000005</v>
      </c>
      <c r="G6" s="41">
        <f t="shared" si="2"/>
        <v>6607.5000000000018</v>
      </c>
      <c r="H6" s="41">
        <f t="shared" si="2"/>
        <v>8359.1</v>
      </c>
      <c r="I6" s="41">
        <f t="shared" si="2"/>
        <v>10077.9</v>
      </c>
      <c r="J6" s="41">
        <f t="shared" si="2"/>
        <v>10335.299999999999</v>
      </c>
      <c r="K6" s="41">
        <f t="shared" si="2"/>
        <v>11281.599999999999</v>
      </c>
      <c r="L6" s="41">
        <f t="shared" si="2"/>
        <v>13351.500000000002</v>
      </c>
      <c r="M6" s="41">
        <f t="shared" si="2"/>
        <v>13915.5</v>
      </c>
      <c r="N6" s="41">
        <f t="shared" si="2"/>
        <v>14660.8</v>
      </c>
    </row>
    <row r="7" spans="1:35" s="32" customFormat="1">
      <c r="A7" s="33" t="s">
        <v>3</v>
      </c>
      <c r="B7" s="41">
        <f t="shared" si="0"/>
        <v>126395.59999999999</v>
      </c>
      <c r="C7" s="41">
        <v>11831.1</v>
      </c>
      <c r="D7" s="41">
        <v>10279.200000000001</v>
      </c>
      <c r="E7" s="41">
        <v>9829.5999999999985</v>
      </c>
      <c r="F7" s="41">
        <v>6604.3</v>
      </c>
      <c r="G7" s="41">
        <v>6586.8000000000011</v>
      </c>
      <c r="H7" s="41">
        <v>8340.1</v>
      </c>
      <c r="I7" s="41">
        <v>10005.200000000001</v>
      </c>
      <c r="J7" s="41">
        <v>10214.4</v>
      </c>
      <c r="K7" s="41">
        <v>11252.699999999999</v>
      </c>
      <c r="L7" s="41">
        <v>13224.5</v>
      </c>
      <c r="M7" s="41">
        <v>13748.8</v>
      </c>
      <c r="N7" s="41">
        <v>14478.9</v>
      </c>
    </row>
    <row r="8" spans="1:35" s="32" customFormat="1">
      <c r="A8" s="33" t="s">
        <v>78</v>
      </c>
      <c r="B8" s="41">
        <f t="shared" si="0"/>
        <v>96630.500000000015</v>
      </c>
      <c r="C8" s="41">
        <v>9049.6</v>
      </c>
      <c r="D8" s="41">
        <v>7845.2000000000007</v>
      </c>
      <c r="E8" s="41">
        <v>7748.0999999999995</v>
      </c>
      <c r="F8" s="41">
        <v>5124.3</v>
      </c>
      <c r="G8" s="41">
        <v>5091.7000000000007</v>
      </c>
      <c r="H8" s="41">
        <v>6330.7</v>
      </c>
      <c r="I8" s="41">
        <v>7630.6</v>
      </c>
      <c r="J8" s="41">
        <v>7706</v>
      </c>
      <c r="K8" s="41">
        <v>8518.7999999999993</v>
      </c>
      <c r="L8" s="41">
        <v>10134.6</v>
      </c>
      <c r="M8" s="41">
        <v>10489.1</v>
      </c>
      <c r="N8" s="41">
        <v>10961.8</v>
      </c>
    </row>
    <row r="9" spans="1:35" s="32" customFormat="1">
      <c r="A9" s="8" t="s">
        <v>11</v>
      </c>
      <c r="B9" s="41">
        <f t="shared" si="0"/>
        <v>82091.8</v>
      </c>
      <c r="C9" s="41">
        <v>7844.8</v>
      </c>
      <c r="D9" s="41">
        <v>6768</v>
      </c>
      <c r="E9" s="41">
        <v>6546.9</v>
      </c>
      <c r="F9" s="41">
        <v>4512.8999999999996</v>
      </c>
      <c r="G9" s="41">
        <v>4429.1000000000004</v>
      </c>
      <c r="H9" s="41">
        <v>5399.1</v>
      </c>
      <c r="I9" s="41">
        <v>6417.1</v>
      </c>
      <c r="J9" s="41">
        <v>6472.4</v>
      </c>
      <c r="K9" s="41">
        <v>7140.5</v>
      </c>
      <c r="L9" s="41">
        <v>8299</v>
      </c>
      <c r="M9" s="41">
        <v>8792.2000000000007</v>
      </c>
      <c r="N9" s="41">
        <v>9469.7999999999993</v>
      </c>
    </row>
    <row r="10" spans="1:35">
      <c r="A10" s="9" t="s">
        <v>12</v>
      </c>
      <c r="B10" s="42">
        <f t="shared" si="0"/>
        <v>82091.8</v>
      </c>
      <c r="C10" s="42">
        <v>7844.8</v>
      </c>
      <c r="D10" s="42">
        <v>6768</v>
      </c>
      <c r="E10" s="42">
        <v>6546.9</v>
      </c>
      <c r="F10" s="42">
        <v>4512.8999999999996</v>
      </c>
      <c r="G10" s="42">
        <v>4429.1000000000004</v>
      </c>
      <c r="H10" s="42">
        <v>5399.1</v>
      </c>
      <c r="I10" s="42">
        <v>6417.1</v>
      </c>
      <c r="J10" s="42">
        <v>6472.4</v>
      </c>
      <c r="K10" s="42">
        <v>7140.5</v>
      </c>
      <c r="L10" s="42">
        <v>8299</v>
      </c>
      <c r="M10" s="42">
        <v>8792.2000000000007</v>
      </c>
      <c r="N10" s="42">
        <v>9469.7999999999993</v>
      </c>
      <c r="O10" s="12"/>
      <c r="P10" s="12"/>
      <c r="Q10" s="12"/>
      <c r="R10" s="12"/>
    </row>
    <row r="11" spans="1:35" s="32" customFormat="1">
      <c r="A11" s="8" t="s">
        <v>4</v>
      </c>
      <c r="B11" s="41">
        <f t="shared" si="0"/>
        <v>14256.9</v>
      </c>
      <c r="C11" s="41">
        <v>1172.7</v>
      </c>
      <c r="D11" s="41">
        <v>1059.1000000000001</v>
      </c>
      <c r="E11" s="41">
        <v>1181.6999999999998</v>
      </c>
      <c r="F11" s="41">
        <v>610.09999999999991</v>
      </c>
      <c r="G11" s="41">
        <v>661.30000000000007</v>
      </c>
      <c r="H11" s="41">
        <v>928.39999999999986</v>
      </c>
      <c r="I11" s="41">
        <v>1197.5</v>
      </c>
      <c r="J11" s="41">
        <v>1207.8</v>
      </c>
      <c r="K11" s="41">
        <v>1347</v>
      </c>
      <c r="L11" s="41">
        <v>1794.5</v>
      </c>
      <c r="M11" s="41">
        <v>1646.1000000000001</v>
      </c>
      <c r="N11" s="41">
        <v>1450.7</v>
      </c>
    </row>
    <row r="12" spans="1:35">
      <c r="A12" s="9" t="s">
        <v>13</v>
      </c>
      <c r="B12" s="42">
        <f t="shared" si="0"/>
        <v>7617.0999999999995</v>
      </c>
      <c r="C12" s="42">
        <v>599.6</v>
      </c>
      <c r="D12" s="42">
        <v>526.70000000000005</v>
      </c>
      <c r="E12" s="42">
        <v>598.6</v>
      </c>
      <c r="F12" s="42">
        <v>342.9</v>
      </c>
      <c r="G12" s="42">
        <v>391.1</v>
      </c>
      <c r="H12" s="42">
        <v>450.9</v>
      </c>
      <c r="I12" s="42">
        <v>721.6</v>
      </c>
      <c r="J12" s="42">
        <v>633.29999999999995</v>
      </c>
      <c r="K12" s="42">
        <v>653.4</v>
      </c>
      <c r="L12" s="42">
        <v>912.7</v>
      </c>
      <c r="M12" s="42">
        <v>975.7</v>
      </c>
      <c r="N12" s="42">
        <v>810.6</v>
      </c>
      <c r="O12" s="12"/>
      <c r="P12" s="12"/>
      <c r="Q12" s="12"/>
      <c r="R12" s="12"/>
    </row>
    <row r="13" spans="1:35">
      <c r="A13" s="9" t="s">
        <v>14</v>
      </c>
      <c r="B13" s="42">
        <f t="shared" si="0"/>
        <v>3061.1</v>
      </c>
      <c r="C13" s="42">
        <v>251.6</v>
      </c>
      <c r="D13" s="42">
        <v>275.10000000000002</v>
      </c>
      <c r="E13" s="42">
        <v>326.89999999999998</v>
      </c>
      <c r="F13" s="42">
        <v>123.5</v>
      </c>
      <c r="G13" s="42">
        <v>108.7</v>
      </c>
      <c r="H13" s="42">
        <v>191.2</v>
      </c>
      <c r="I13" s="42">
        <v>218.5</v>
      </c>
      <c r="J13" s="42">
        <v>262.7</v>
      </c>
      <c r="K13" s="42">
        <v>314.8</v>
      </c>
      <c r="L13" s="42">
        <v>482.7</v>
      </c>
      <c r="M13" s="42">
        <v>243</v>
      </c>
      <c r="N13" s="42">
        <v>262.39999999999998</v>
      </c>
      <c r="O13" s="12"/>
      <c r="P13" s="12"/>
      <c r="Q13" s="12"/>
      <c r="R13" s="12"/>
    </row>
    <row r="14" spans="1:35">
      <c r="A14" s="9" t="s">
        <v>15</v>
      </c>
      <c r="B14" s="42">
        <f t="shared" si="0"/>
        <v>2070.4</v>
      </c>
      <c r="C14" s="42">
        <v>172.7</v>
      </c>
      <c r="D14" s="42">
        <v>136.30000000000001</v>
      </c>
      <c r="E14" s="42">
        <v>115.1</v>
      </c>
      <c r="F14" s="42">
        <v>69.8</v>
      </c>
      <c r="G14" s="42">
        <v>79.8</v>
      </c>
      <c r="H14" s="42">
        <v>137.4</v>
      </c>
      <c r="I14" s="42">
        <v>182.5</v>
      </c>
      <c r="J14" s="42">
        <v>190.5</v>
      </c>
      <c r="K14" s="42">
        <v>215.3</v>
      </c>
      <c r="L14" s="42">
        <v>256</v>
      </c>
      <c r="M14" s="42">
        <v>273.7</v>
      </c>
      <c r="N14" s="42">
        <v>241.3</v>
      </c>
      <c r="O14" s="12"/>
      <c r="P14" s="12"/>
      <c r="Q14" s="12"/>
      <c r="R14" s="12"/>
    </row>
    <row r="15" spans="1:35" ht="24">
      <c r="A15" s="9" t="s">
        <v>73</v>
      </c>
      <c r="B15" s="42">
        <f t="shared" si="0"/>
        <v>1508.3</v>
      </c>
      <c r="C15" s="42">
        <v>148.80000000000001</v>
      </c>
      <c r="D15" s="42">
        <v>121</v>
      </c>
      <c r="E15" s="42">
        <v>141.1</v>
      </c>
      <c r="F15" s="42">
        <v>73.900000000000006</v>
      </c>
      <c r="G15" s="42">
        <v>81.7</v>
      </c>
      <c r="H15" s="42">
        <v>148.9</v>
      </c>
      <c r="I15" s="42">
        <v>74.900000000000006</v>
      </c>
      <c r="J15" s="42">
        <v>121.3</v>
      </c>
      <c r="K15" s="42">
        <v>163.5</v>
      </c>
      <c r="L15" s="42">
        <v>143.1</v>
      </c>
      <c r="M15" s="42">
        <v>153.69999999999999</v>
      </c>
      <c r="N15" s="42">
        <v>136.4</v>
      </c>
      <c r="O15" s="12"/>
      <c r="P15" s="12"/>
      <c r="Q15" s="12"/>
      <c r="R15" s="12"/>
    </row>
    <row r="16" spans="1:35">
      <c r="A16" s="9" t="s">
        <v>16</v>
      </c>
      <c r="B16" s="42">
        <f t="shared" si="0"/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12"/>
      <c r="P16" s="12"/>
      <c r="Q16" s="12"/>
      <c r="R16" s="12"/>
    </row>
    <row r="17" spans="1:18" s="32" customFormat="1">
      <c r="A17" s="8" t="s">
        <v>17</v>
      </c>
      <c r="B17" s="41">
        <f t="shared" si="0"/>
        <v>281.8</v>
      </c>
      <c r="C17" s="41">
        <v>32.1</v>
      </c>
      <c r="D17" s="41">
        <v>18.100000000000001</v>
      </c>
      <c r="E17" s="41">
        <v>19.5</v>
      </c>
      <c r="F17" s="41">
        <v>1.3</v>
      </c>
      <c r="G17" s="41">
        <v>1.3</v>
      </c>
      <c r="H17" s="41">
        <v>3.2</v>
      </c>
      <c r="I17" s="41">
        <v>16</v>
      </c>
      <c r="J17" s="41">
        <v>25.8</v>
      </c>
      <c r="K17" s="41">
        <v>31.3</v>
      </c>
      <c r="L17" s="41">
        <v>41.1</v>
      </c>
      <c r="M17" s="41">
        <v>50.8</v>
      </c>
      <c r="N17" s="41">
        <v>41.3</v>
      </c>
    </row>
    <row r="18" spans="1:18" s="32" customFormat="1">
      <c r="A18" s="33" t="s">
        <v>22</v>
      </c>
      <c r="B18" s="41">
        <f t="shared" si="0"/>
        <v>29765.100000000002</v>
      </c>
      <c r="C18" s="41">
        <v>2781.5</v>
      </c>
      <c r="D18" s="41">
        <v>2434</v>
      </c>
      <c r="E18" s="41">
        <v>2081.5</v>
      </c>
      <c r="F18" s="41">
        <v>1480</v>
      </c>
      <c r="G18" s="41">
        <v>1495.1</v>
      </c>
      <c r="H18" s="41">
        <v>2009.4</v>
      </c>
      <c r="I18" s="41">
        <v>2374.6</v>
      </c>
      <c r="J18" s="41">
        <v>2508.4</v>
      </c>
      <c r="K18" s="41">
        <v>2733.9</v>
      </c>
      <c r="L18" s="41">
        <v>3089.9</v>
      </c>
      <c r="M18" s="41">
        <v>3259.7</v>
      </c>
      <c r="N18" s="41">
        <v>3517.1</v>
      </c>
    </row>
    <row r="19" spans="1:18" s="32" customFormat="1">
      <c r="A19" s="8" t="s">
        <v>1</v>
      </c>
      <c r="B19" s="41">
        <f t="shared" si="0"/>
        <v>29630.1</v>
      </c>
      <c r="C19" s="41">
        <v>2737.1</v>
      </c>
      <c r="D19" s="41">
        <v>2402.4</v>
      </c>
      <c r="E19" s="41">
        <v>2061.1999999999998</v>
      </c>
      <c r="F19" s="41">
        <v>1477.2</v>
      </c>
      <c r="G19" s="41">
        <v>1493.1</v>
      </c>
      <c r="H19" s="41">
        <v>2007.5</v>
      </c>
      <c r="I19" s="41">
        <v>2372.9</v>
      </c>
      <c r="J19" s="41">
        <v>2507.6</v>
      </c>
      <c r="K19" s="41">
        <v>2732.8</v>
      </c>
      <c r="L19" s="41">
        <v>3088.8</v>
      </c>
      <c r="M19" s="41">
        <v>3257.6</v>
      </c>
      <c r="N19" s="41">
        <v>3491.9</v>
      </c>
    </row>
    <row r="20" spans="1:18">
      <c r="A20" s="9" t="s">
        <v>18</v>
      </c>
      <c r="B20" s="42">
        <f t="shared" si="0"/>
        <v>29630.1</v>
      </c>
      <c r="C20" s="42">
        <v>2737.1</v>
      </c>
      <c r="D20" s="42">
        <v>2402.4</v>
      </c>
      <c r="E20" s="42">
        <v>2061.1999999999998</v>
      </c>
      <c r="F20" s="42">
        <v>1477.2</v>
      </c>
      <c r="G20" s="42">
        <v>1493.1</v>
      </c>
      <c r="H20" s="42">
        <v>2007.5</v>
      </c>
      <c r="I20" s="42">
        <v>2372.9</v>
      </c>
      <c r="J20" s="42">
        <v>2507.6</v>
      </c>
      <c r="K20" s="42">
        <v>2732.8</v>
      </c>
      <c r="L20" s="42">
        <v>3088.8</v>
      </c>
      <c r="M20" s="42">
        <v>3257.6</v>
      </c>
      <c r="N20" s="42">
        <v>3491.9</v>
      </c>
      <c r="O20" s="12"/>
      <c r="P20" s="12"/>
      <c r="Q20" s="12"/>
      <c r="R20" s="12"/>
    </row>
    <row r="21" spans="1:18">
      <c r="A21" s="9" t="s">
        <v>19</v>
      </c>
      <c r="B21" s="42">
        <f t="shared" si="0"/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12"/>
      <c r="P21" s="12"/>
      <c r="Q21" s="12"/>
      <c r="R21" s="12"/>
    </row>
    <row r="22" spans="1:18" s="32" customFormat="1">
      <c r="A22" s="8" t="s">
        <v>5</v>
      </c>
      <c r="B22" s="41">
        <f t="shared" si="0"/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</row>
    <row r="23" spans="1:18" s="32" customFormat="1">
      <c r="A23" s="8" t="s">
        <v>20</v>
      </c>
      <c r="B23" s="41">
        <f t="shared" si="0"/>
        <v>134.99999999999997</v>
      </c>
      <c r="C23" s="41">
        <v>44.4</v>
      </c>
      <c r="D23" s="41">
        <v>31.6</v>
      </c>
      <c r="E23" s="41">
        <v>20.3</v>
      </c>
      <c r="F23" s="41">
        <v>2.8</v>
      </c>
      <c r="G23" s="41">
        <v>2</v>
      </c>
      <c r="H23" s="41">
        <v>1.9000000000000001</v>
      </c>
      <c r="I23" s="41">
        <v>1.7</v>
      </c>
      <c r="J23" s="41">
        <v>0.8</v>
      </c>
      <c r="K23" s="41">
        <v>1.1000000000000001</v>
      </c>
      <c r="L23" s="41">
        <v>1.1000000000000001</v>
      </c>
      <c r="M23" s="41">
        <v>2.1</v>
      </c>
      <c r="N23" s="41">
        <v>25.2</v>
      </c>
    </row>
    <row r="24" spans="1:18">
      <c r="A24" s="9" t="s">
        <v>21</v>
      </c>
      <c r="B24" s="42">
        <f t="shared" si="0"/>
        <v>112.49999999999999</v>
      </c>
      <c r="C24" s="42">
        <v>40.4</v>
      </c>
      <c r="D24" s="42">
        <v>30</v>
      </c>
      <c r="E24" s="42">
        <v>18.100000000000001</v>
      </c>
      <c r="F24" s="42">
        <v>0</v>
      </c>
      <c r="G24" s="42">
        <v>0</v>
      </c>
      <c r="H24" s="42">
        <v>0.1</v>
      </c>
      <c r="I24" s="42">
        <v>0</v>
      </c>
      <c r="J24" s="42">
        <v>0</v>
      </c>
      <c r="K24" s="42">
        <v>0.1</v>
      </c>
      <c r="L24" s="42">
        <v>0.1</v>
      </c>
      <c r="M24" s="42">
        <v>1</v>
      </c>
      <c r="N24" s="42">
        <v>22.7</v>
      </c>
      <c r="O24" s="12"/>
      <c r="P24" s="12"/>
      <c r="Q24" s="12"/>
      <c r="R24" s="12"/>
    </row>
    <row r="25" spans="1:18">
      <c r="A25" s="9" t="s">
        <v>16</v>
      </c>
      <c r="B25" s="42">
        <f t="shared" si="0"/>
        <v>22.500000000000004</v>
      </c>
      <c r="C25" s="42">
        <v>4</v>
      </c>
      <c r="D25" s="42">
        <v>1.6</v>
      </c>
      <c r="E25" s="42">
        <v>2.2000000000000002</v>
      </c>
      <c r="F25" s="42">
        <v>2.8</v>
      </c>
      <c r="G25" s="42">
        <v>2</v>
      </c>
      <c r="H25" s="42">
        <v>1.8</v>
      </c>
      <c r="I25" s="42">
        <v>1.7</v>
      </c>
      <c r="J25" s="42">
        <v>0.8</v>
      </c>
      <c r="K25" s="42">
        <v>1</v>
      </c>
      <c r="L25" s="42">
        <v>1</v>
      </c>
      <c r="M25" s="42">
        <v>1.1000000000000001</v>
      </c>
      <c r="N25" s="42">
        <v>2.5</v>
      </c>
      <c r="O25" s="12"/>
      <c r="P25" s="12"/>
      <c r="Q25" s="12"/>
      <c r="R25" s="12"/>
    </row>
    <row r="26" spans="1:18" s="32" customFormat="1">
      <c r="A26" s="33" t="s">
        <v>6</v>
      </c>
      <c r="B26" s="41">
        <f t="shared" si="0"/>
        <v>2.2999999999999998</v>
      </c>
      <c r="C26" s="41">
        <v>0.3</v>
      </c>
      <c r="D26" s="41">
        <v>0.2</v>
      </c>
      <c r="E26" s="41">
        <v>0.1</v>
      </c>
      <c r="F26" s="41">
        <v>0</v>
      </c>
      <c r="G26" s="41">
        <v>0</v>
      </c>
      <c r="H26" s="41">
        <v>0.3</v>
      </c>
      <c r="I26" s="41">
        <v>0.3</v>
      </c>
      <c r="J26" s="41">
        <v>0</v>
      </c>
      <c r="K26" s="41">
        <v>0.5</v>
      </c>
      <c r="L26" s="41">
        <v>0.2</v>
      </c>
      <c r="M26" s="41">
        <v>0.1</v>
      </c>
      <c r="N26" s="41">
        <v>0.3</v>
      </c>
    </row>
    <row r="27" spans="1:18" s="32" customFormat="1">
      <c r="A27" s="33" t="s">
        <v>7</v>
      </c>
      <c r="B27" s="41">
        <f t="shared" si="0"/>
        <v>1038.2</v>
      </c>
      <c r="C27" s="41">
        <v>93.1</v>
      </c>
      <c r="D27" s="41">
        <v>201</v>
      </c>
      <c r="E27" s="41">
        <v>30.3</v>
      </c>
      <c r="F27" s="41">
        <v>14.6</v>
      </c>
      <c r="G27" s="41">
        <v>0.1</v>
      </c>
      <c r="H27" s="41">
        <v>18.7</v>
      </c>
      <c r="I27" s="41">
        <v>71.8</v>
      </c>
      <c r="J27" s="41">
        <v>120.9</v>
      </c>
      <c r="K27" s="41">
        <v>28.4</v>
      </c>
      <c r="L27" s="41">
        <v>112.2</v>
      </c>
      <c r="M27" s="41">
        <v>165.5</v>
      </c>
      <c r="N27" s="41">
        <v>181.6</v>
      </c>
    </row>
    <row r="28" spans="1:18" s="32" customFormat="1">
      <c r="A28" s="33" t="s">
        <v>23</v>
      </c>
      <c r="B28" s="41">
        <f t="shared" si="0"/>
        <v>1038.2</v>
      </c>
      <c r="C28" s="41">
        <v>93.1</v>
      </c>
      <c r="D28" s="41">
        <v>201</v>
      </c>
      <c r="E28" s="41">
        <v>30.3</v>
      </c>
      <c r="F28" s="41">
        <v>14.6</v>
      </c>
      <c r="G28" s="41">
        <v>0.1</v>
      </c>
      <c r="H28" s="41">
        <v>18.7</v>
      </c>
      <c r="I28" s="41">
        <v>71.8</v>
      </c>
      <c r="J28" s="41">
        <v>120.9</v>
      </c>
      <c r="K28" s="41">
        <v>28.4</v>
      </c>
      <c r="L28" s="41">
        <v>112.2</v>
      </c>
      <c r="M28" s="41">
        <v>165.5</v>
      </c>
      <c r="N28" s="41">
        <v>181.6</v>
      </c>
    </row>
    <row r="29" spans="1:18">
      <c r="A29" s="9" t="s">
        <v>24</v>
      </c>
      <c r="B29" s="42">
        <f t="shared" si="0"/>
        <v>1038.2</v>
      </c>
      <c r="C29" s="42">
        <v>93.1</v>
      </c>
      <c r="D29" s="42">
        <v>201</v>
      </c>
      <c r="E29" s="42">
        <v>30.3</v>
      </c>
      <c r="F29" s="42">
        <v>14.6</v>
      </c>
      <c r="G29" s="42">
        <v>0.1</v>
      </c>
      <c r="H29" s="42">
        <v>18.7</v>
      </c>
      <c r="I29" s="42">
        <v>71.8</v>
      </c>
      <c r="J29" s="42">
        <v>120.9</v>
      </c>
      <c r="K29" s="42">
        <v>28.4</v>
      </c>
      <c r="L29" s="42">
        <v>112.2</v>
      </c>
      <c r="M29" s="42">
        <v>165.5</v>
      </c>
      <c r="N29" s="42">
        <v>181.6</v>
      </c>
      <c r="O29" s="12"/>
      <c r="P29" s="12"/>
      <c r="Q29" s="12"/>
      <c r="R29" s="12"/>
    </row>
    <row r="30" spans="1:18" ht="4.5" customHeight="1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12"/>
      <c r="P30" s="12"/>
      <c r="Q30" s="12"/>
      <c r="R30" s="12"/>
    </row>
    <row r="31" spans="1:18" s="32" customFormat="1">
      <c r="A31" s="33" t="s">
        <v>9</v>
      </c>
      <c r="B31" s="41">
        <f>SUM(C31:N31)</f>
        <v>59.800000000000004</v>
      </c>
      <c r="C31" s="41">
        <v>22.9</v>
      </c>
      <c r="D31" s="41">
        <v>0</v>
      </c>
      <c r="E31" s="41">
        <v>0</v>
      </c>
      <c r="F31" s="41">
        <v>0</v>
      </c>
      <c r="G31" s="41">
        <v>20.6</v>
      </c>
      <c r="H31" s="41">
        <v>0</v>
      </c>
      <c r="I31" s="41">
        <v>0.6</v>
      </c>
      <c r="J31" s="41">
        <v>0</v>
      </c>
      <c r="K31" s="41">
        <v>0</v>
      </c>
      <c r="L31" s="41">
        <v>14.6</v>
      </c>
      <c r="M31" s="41">
        <v>1.1000000000000001</v>
      </c>
      <c r="N31" s="41">
        <v>0</v>
      </c>
    </row>
    <row r="32" spans="1:18" ht="21" customHeight="1">
      <c r="A32" s="13" t="s">
        <v>74</v>
      </c>
      <c r="B32" s="68">
        <f>SUM(C32:N32)</f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12"/>
      <c r="P32" s="12"/>
      <c r="Q32" s="12"/>
      <c r="R32" s="12"/>
    </row>
    <row r="33" spans="1:18" ht="12.75" customHeight="1">
      <c r="A33" s="14" t="s">
        <v>62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12.75" customHeight="1">
      <c r="A34" s="14" t="s">
        <v>64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12.75" customHeight="1">
      <c r="A35" s="14" t="s">
        <v>76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12.75" customHeight="1">
      <c r="A36" s="14" t="s">
        <v>65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>
      <c r="A37" s="14" t="s">
        <v>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2"/>
      <c r="N37" s="12"/>
      <c r="O37" s="12"/>
      <c r="P37" s="12"/>
      <c r="Q37" s="12"/>
      <c r="R37" s="12"/>
    </row>
    <row r="38" spans="1:18" ht="12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8"/>
  <sheetViews>
    <sheetView workbookViewId="0">
      <selection activeCell="A19" sqref="A19"/>
    </sheetView>
  </sheetViews>
  <sheetFormatPr baseColWidth="10" defaultColWidth="11.44140625" defaultRowHeight="14.4"/>
  <cols>
    <col min="1" max="1" width="62.88671875" style="1" customWidth="1"/>
    <col min="2" max="2" width="12.5546875" style="1" customWidth="1"/>
    <col min="3" max="3" width="12.88671875" style="1" bestFit="1" customWidth="1"/>
    <col min="4" max="4" width="11.88671875" style="1" bestFit="1" customWidth="1"/>
    <col min="5" max="5" width="12" style="1" bestFit="1" customWidth="1"/>
    <col min="6" max="6" width="11.88671875" style="1" customWidth="1"/>
    <col min="7" max="14" width="12.5546875" style="1" customWidth="1"/>
    <col min="15" max="16384" width="11.44140625" style="1"/>
  </cols>
  <sheetData>
    <row r="1" spans="1:31" ht="15" customHeight="1">
      <c r="A1" s="25"/>
      <c r="B1" s="2"/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" customHeight="1">
      <c r="A2" s="28" t="s">
        <v>60</v>
      </c>
      <c r="B2" s="3"/>
      <c r="C2" s="28"/>
      <c r="D2" s="28"/>
      <c r="E2" s="28"/>
      <c r="F2" s="28"/>
      <c r="G2" s="28"/>
      <c r="H2" s="28"/>
      <c r="I2" s="28"/>
      <c r="J2" s="28"/>
      <c r="K2" s="28"/>
      <c r="L2" s="2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>
      <c r="A3" s="26" t="s">
        <v>27</v>
      </c>
      <c r="B3" s="3"/>
      <c r="C3" s="26"/>
      <c r="D3" s="26"/>
      <c r="E3" s="26"/>
      <c r="F3" s="26"/>
      <c r="G3" s="26"/>
      <c r="H3" s="26"/>
      <c r="I3" s="26"/>
      <c r="J3" s="26"/>
      <c r="K3" s="26"/>
      <c r="L3" s="2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4" t="s">
        <v>28</v>
      </c>
      <c r="B4" s="5" t="s">
        <v>0</v>
      </c>
      <c r="C4" s="5" t="s">
        <v>10</v>
      </c>
      <c r="D4" s="5" t="s">
        <v>2</v>
      </c>
      <c r="E4" s="5" t="s">
        <v>25</v>
      </c>
      <c r="F4" s="5" t="s">
        <v>30</v>
      </c>
      <c r="G4" s="5" t="s">
        <v>31</v>
      </c>
      <c r="H4" s="5" t="s">
        <v>32</v>
      </c>
      <c r="I4" s="5" t="s">
        <v>33</v>
      </c>
      <c r="J4" s="5" t="s">
        <v>34</v>
      </c>
      <c r="K4" s="5" t="s">
        <v>36</v>
      </c>
      <c r="L4" s="5" t="s">
        <v>37</v>
      </c>
      <c r="M4" s="5" t="s">
        <v>38</v>
      </c>
      <c r="N4" s="5" t="s">
        <v>39</v>
      </c>
    </row>
    <row r="5" spans="1:31">
      <c r="A5" s="6" t="s">
        <v>26</v>
      </c>
      <c r="B5" s="41">
        <f>SUM(B6,B31)</f>
        <v>191990.3</v>
      </c>
      <c r="C5" s="41">
        <f t="shared" ref="C5:N5" si="0">SUM(C6,C31)</f>
        <v>12486.299999999997</v>
      </c>
      <c r="D5" s="41">
        <f t="shared" si="0"/>
        <v>12966.2</v>
      </c>
      <c r="E5" s="41">
        <f t="shared" si="0"/>
        <v>14423.300000000001</v>
      </c>
      <c r="F5" s="41">
        <f t="shared" si="0"/>
        <v>13703.3</v>
      </c>
      <c r="G5" s="41">
        <f t="shared" si="0"/>
        <v>15642.9</v>
      </c>
      <c r="H5" s="41">
        <f t="shared" si="0"/>
        <v>15671.5</v>
      </c>
      <c r="I5" s="41">
        <f t="shared" si="0"/>
        <v>15633.5</v>
      </c>
      <c r="J5" s="41">
        <f t="shared" si="0"/>
        <v>15903.5</v>
      </c>
      <c r="K5" s="41">
        <f t="shared" si="0"/>
        <v>16203.4</v>
      </c>
      <c r="L5" s="41">
        <f t="shared" si="0"/>
        <v>19481.400000000001</v>
      </c>
      <c r="M5" s="41">
        <f t="shared" si="0"/>
        <v>21164.399999999998</v>
      </c>
      <c r="N5" s="41">
        <f t="shared" si="0"/>
        <v>18710.600000000002</v>
      </c>
    </row>
    <row r="6" spans="1:31">
      <c r="A6" s="7" t="s">
        <v>35</v>
      </c>
      <c r="B6" s="41">
        <f>SUM(B7,B26,B27,B30)</f>
        <v>191990.3</v>
      </c>
      <c r="C6" s="41">
        <f t="shared" ref="C6:N6" si="1">SUM(C7,C26,C27,C30)</f>
        <v>12486.299999999997</v>
      </c>
      <c r="D6" s="41">
        <f t="shared" si="1"/>
        <v>12966.2</v>
      </c>
      <c r="E6" s="41">
        <f t="shared" si="1"/>
        <v>14423.300000000001</v>
      </c>
      <c r="F6" s="41">
        <f t="shared" si="1"/>
        <v>13703.3</v>
      </c>
      <c r="G6" s="41">
        <f t="shared" si="1"/>
        <v>15642.9</v>
      </c>
      <c r="H6" s="41">
        <f t="shared" si="1"/>
        <v>15671.5</v>
      </c>
      <c r="I6" s="41">
        <f t="shared" si="1"/>
        <v>15633.5</v>
      </c>
      <c r="J6" s="41">
        <f t="shared" si="1"/>
        <v>15903.5</v>
      </c>
      <c r="K6" s="41">
        <f t="shared" si="1"/>
        <v>16203.4</v>
      </c>
      <c r="L6" s="41">
        <f t="shared" si="1"/>
        <v>19481.400000000001</v>
      </c>
      <c r="M6" s="41">
        <f t="shared" si="1"/>
        <v>21164.399999999998</v>
      </c>
      <c r="N6" s="41">
        <f t="shared" si="1"/>
        <v>18710.600000000002</v>
      </c>
    </row>
    <row r="7" spans="1:31">
      <c r="A7" s="7" t="s">
        <v>3</v>
      </c>
      <c r="B7" s="41">
        <v>189253.3</v>
      </c>
      <c r="C7" s="41">
        <v>12176.399999999998</v>
      </c>
      <c r="D7" s="41">
        <v>12714.3</v>
      </c>
      <c r="E7" s="41">
        <v>14277.900000000001</v>
      </c>
      <c r="F7" s="41">
        <v>13523.3</v>
      </c>
      <c r="G7" s="41">
        <v>15464.199999999999</v>
      </c>
      <c r="H7" s="41">
        <v>15494.3</v>
      </c>
      <c r="I7" s="41">
        <v>15386.1</v>
      </c>
      <c r="J7" s="41">
        <v>15579.3</v>
      </c>
      <c r="K7" s="41">
        <v>15895.199999999999</v>
      </c>
      <c r="L7" s="41">
        <v>19197.5</v>
      </c>
      <c r="M7" s="41">
        <v>21034.2</v>
      </c>
      <c r="N7" s="41">
        <v>18510.600000000002</v>
      </c>
    </row>
    <row r="8" spans="1:31">
      <c r="A8" s="7" t="s">
        <v>72</v>
      </c>
      <c r="B8" s="41">
        <v>146337.79999999999</v>
      </c>
      <c r="C8" s="41">
        <v>9435.5999999999985</v>
      </c>
      <c r="D8" s="41">
        <v>9745.7999999999993</v>
      </c>
      <c r="E8" s="41">
        <v>11000.300000000001</v>
      </c>
      <c r="F8" s="41">
        <v>10491.4</v>
      </c>
      <c r="G8" s="41">
        <v>12283.599999999999</v>
      </c>
      <c r="H8" s="41">
        <v>11911.4</v>
      </c>
      <c r="I8" s="41">
        <v>11956.7</v>
      </c>
      <c r="J8" s="41">
        <v>11933</v>
      </c>
      <c r="K8" s="41">
        <v>12268.8</v>
      </c>
      <c r="L8" s="41">
        <v>14762.599999999999</v>
      </c>
      <c r="M8" s="41">
        <v>16121.4</v>
      </c>
      <c r="N8" s="41">
        <v>14427.2</v>
      </c>
    </row>
    <row r="9" spans="1:31">
      <c r="A9" s="8" t="s">
        <v>11</v>
      </c>
      <c r="B9" s="41">
        <v>125027.70000000001</v>
      </c>
      <c r="C9" s="41">
        <v>7976.4</v>
      </c>
      <c r="D9" s="41">
        <v>8538.7999999999993</v>
      </c>
      <c r="E9" s="41">
        <v>9633.1</v>
      </c>
      <c r="F9" s="41">
        <v>9039.4</v>
      </c>
      <c r="G9" s="41">
        <v>10820.3</v>
      </c>
      <c r="H9" s="41">
        <v>10453.799999999999</v>
      </c>
      <c r="I9" s="41">
        <v>10262.6</v>
      </c>
      <c r="J9" s="41">
        <v>10164.1</v>
      </c>
      <c r="K9" s="41">
        <v>10403.299999999999</v>
      </c>
      <c r="L9" s="41">
        <v>12296.4</v>
      </c>
      <c r="M9" s="41">
        <v>13637.4</v>
      </c>
      <c r="N9" s="41">
        <v>11802.1</v>
      </c>
    </row>
    <row r="10" spans="1:31">
      <c r="A10" s="9" t="s">
        <v>12</v>
      </c>
      <c r="B10" s="42">
        <v>125027.70000000001</v>
      </c>
      <c r="C10" s="42">
        <v>7976.4</v>
      </c>
      <c r="D10" s="42">
        <v>8538.7999999999993</v>
      </c>
      <c r="E10" s="42">
        <v>9633.1</v>
      </c>
      <c r="F10" s="42">
        <v>9039.4</v>
      </c>
      <c r="G10" s="42">
        <v>10820.3</v>
      </c>
      <c r="H10" s="42">
        <v>10453.799999999999</v>
      </c>
      <c r="I10" s="42">
        <v>10262.6</v>
      </c>
      <c r="J10" s="42">
        <v>10164.1</v>
      </c>
      <c r="K10" s="42">
        <v>10403.299999999999</v>
      </c>
      <c r="L10" s="42">
        <v>12296.4</v>
      </c>
      <c r="M10" s="42">
        <v>13637.4</v>
      </c>
      <c r="N10" s="42">
        <v>11802.1</v>
      </c>
    </row>
    <row r="11" spans="1:31" s="11" customFormat="1">
      <c r="A11" s="8" t="s">
        <v>4</v>
      </c>
      <c r="B11" s="41">
        <v>20862.3</v>
      </c>
      <c r="C11" s="41">
        <v>1407.4</v>
      </c>
      <c r="D11" s="41">
        <v>1125.8</v>
      </c>
      <c r="E11" s="41">
        <v>1330.8000000000002</v>
      </c>
      <c r="F11" s="41">
        <v>1425.6</v>
      </c>
      <c r="G11" s="41">
        <v>1435.3</v>
      </c>
      <c r="H11" s="41">
        <v>1429.6000000000001</v>
      </c>
      <c r="I11" s="41">
        <v>1666.7000000000003</v>
      </c>
      <c r="J11" s="41">
        <v>1739.3</v>
      </c>
      <c r="K11" s="41">
        <v>1842</v>
      </c>
      <c r="L11" s="41">
        <v>2435.9</v>
      </c>
      <c r="M11" s="41">
        <v>2445.4</v>
      </c>
      <c r="N11" s="41">
        <v>2578.5</v>
      </c>
    </row>
    <row r="12" spans="1:31">
      <c r="A12" s="9" t="s">
        <v>13</v>
      </c>
      <c r="B12" s="42">
        <v>13312.5</v>
      </c>
      <c r="C12" s="42">
        <v>822</v>
      </c>
      <c r="D12" s="42">
        <v>642.20000000000005</v>
      </c>
      <c r="E12" s="42">
        <v>788.7</v>
      </c>
      <c r="F12" s="42">
        <v>871.4</v>
      </c>
      <c r="G12" s="42">
        <v>878.7</v>
      </c>
      <c r="H12" s="42">
        <v>984</v>
      </c>
      <c r="I12" s="42">
        <v>1057.2</v>
      </c>
      <c r="J12" s="42">
        <v>1163.0999999999999</v>
      </c>
      <c r="K12" s="42">
        <v>1154.5999999999999</v>
      </c>
      <c r="L12" s="42">
        <v>1535.5</v>
      </c>
      <c r="M12" s="42">
        <v>1584</v>
      </c>
      <c r="N12" s="42">
        <v>1831.1</v>
      </c>
    </row>
    <row r="13" spans="1:31">
      <c r="A13" s="9" t="s">
        <v>29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</row>
    <row r="14" spans="1:31">
      <c r="A14" s="9" t="s">
        <v>14</v>
      </c>
      <c r="B14" s="42">
        <v>3232.5</v>
      </c>
      <c r="C14" s="42">
        <v>301</v>
      </c>
      <c r="D14" s="42">
        <v>194.1</v>
      </c>
      <c r="E14" s="42">
        <v>218.9</v>
      </c>
      <c r="F14" s="42">
        <v>237.3</v>
      </c>
      <c r="G14" s="42">
        <v>227.6</v>
      </c>
      <c r="H14" s="42">
        <v>116.4</v>
      </c>
      <c r="I14" s="42">
        <v>263.10000000000002</v>
      </c>
      <c r="J14" s="42">
        <v>194.9</v>
      </c>
      <c r="K14" s="42">
        <v>298.5</v>
      </c>
      <c r="L14" s="42">
        <v>477</v>
      </c>
      <c r="M14" s="42">
        <v>339</v>
      </c>
      <c r="N14" s="42">
        <v>364.7</v>
      </c>
    </row>
    <row r="15" spans="1:31">
      <c r="A15" s="9" t="s">
        <v>15</v>
      </c>
      <c r="B15" s="42">
        <v>2565.2000000000003</v>
      </c>
      <c r="C15" s="42">
        <v>169.5</v>
      </c>
      <c r="D15" s="42">
        <v>197.9</v>
      </c>
      <c r="E15" s="42">
        <v>192.8</v>
      </c>
      <c r="F15" s="42">
        <v>157.1</v>
      </c>
      <c r="G15" s="42">
        <v>202.8</v>
      </c>
      <c r="H15" s="42">
        <v>190.2</v>
      </c>
      <c r="I15" s="42">
        <v>207.9</v>
      </c>
      <c r="J15" s="42">
        <v>205.1</v>
      </c>
      <c r="K15" s="42">
        <v>205.4</v>
      </c>
      <c r="L15" s="42">
        <v>298</v>
      </c>
      <c r="M15" s="42">
        <v>345.1</v>
      </c>
      <c r="N15" s="42">
        <v>193.4</v>
      </c>
    </row>
    <row r="16" spans="1:31" ht="24">
      <c r="A16" s="9" t="s">
        <v>73</v>
      </c>
      <c r="B16" s="42">
        <v>1752.1</v>
      </c>
      <c r="C16" s="42">
        <v>114.9</v>
      </c>
      <c r="D16" s="42">
        <v>91.6</v>
      </c>
      <c r="E16" s="42">
        <v>130.4</v>
      </c>
      <c r="F16" s="42">
        <v>159.80000000000001</v>
      </c>
      <c r="G16" s="42">
        <v>126.2</v>
      </c>
      <c r="H16" s="42">
        <v>139</v>
      </c>
      <c r="I16" s="42">
        <v>138.5</v>
      </c>
      <c r="J16" s="42">
        <v>176.2</v>
      </c>
      <c r="K16" s="42">
        <v>183.5</v>
      </c>
      <c r="L16" s="42">
        <v>125.4</v>
      </c>
      <c r="M16" s="42">
        <v>177.3</v>
      </c>
      <c r="N16" s="42">
        <v>189.3</v>
      </c>
    </row>
    <row r="17" spans="1:14" s="11" customFormat="1">
      <c r="A17" s="8" t="s">
        <v>16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</row>
    <row r="18" spans="1:14" s="11" customFormat="1">
      <c r="A18" s="7" t="s">
        <v>17</v>
      </c>
      <c r="B18" s="41">
        <v>447.80000000000007</v>
      </c>
      <c r="C18" s="41">
        <v>51.8</v>
      </c>
      <c r="D18" s="41">
        <v>81.2</v>
      </c>
      <c r="E18" s="41">
        <v>36.4</v>
      </c>
      <c r="F18" s="41">
        <v>26.4</v>
      </c>
      <c r="G18" s="41">
        <v>28</v>
      </c>
      <c r="H18" s="41">
        <v>28</v>
      </c>
      <c r="I18" s="41">
        <v>27.4</v>
      </c>
      <c r="J18" s="41">
        <v>29.6</v>
      </c>
      <c r="K18" s="41">
        <v>23.5</v>
      </c>
      <c r="L18" s="41">
        <v>30.3</v>
      </c>
      <c r="M18" s="41">
        <v>38.6</v>
      </c>
      <c r="N18" s="41">
        <v>46.6</v>
      </c>
    </row>
    <row r="19" spans="1:14" s="11" customFormat="1">
      <c r="A19" s="8" t="s">
        <v>22</v>
      </c>
      <c r="B19" s="41">
        <v>42915.5</v>
      </c>
      <c r="C19" s="41">
        <v>2740.7999999999997</v>
      </c>
      <c r="D19" s="41">
        <v>2968.5</v>
      </c>
      <c r="E19" s="41">
        <v>3277.6000000000004</v>
      </c>
      <c r="F19" s="41">
        <v>3031.9</v>
      </c>
      <c r="G19" s="41">
        <v>3180.6</v>
      </c>
      <c r="H19" s="41">
        <v>3582.9</v>
      </c>
      <c r="I19" s="41">
        <v>3429.3999999999996</v>
      </c>
      <c r="J19" s="41">
        <v>3646.2999999999997</v>
      </c>
      <c r="K19" s="41">
        <v>3626.3999999999996</v>
      </c>
      <c r="L19" s="41">
        <v>4434.8999999999996</v>
      </c>
      <c r="M19" s="41">
        <v>4912.8</v>
      </c>
      <c r="N19" s="41">
        <v>4083.4</v>
      </c>
    </row>
    <row r="20" spans="1:14">
      <c r="A20" s="8" t="s">
        <v>1</v>
      </c>
      <c r="B20" s="42">
        <v>42637.5</v>
      </c>
      <c r="C20" s="42">
        <v>2709.6</v>
      </c>
      <c r="D20" s="42">
        <v>2948.2</v>
      </c>
      <c r="E20" s="42">
        <v>3253.8</v>
      </c>
      <c r="F20" s="42">
        <v>3010</v>
      </c>
      <c r="G20" s="42">
        <v>3155.7</v>
      </c>
      <c r="H20" s="42">
        <v>3560.9</v>
      </c>
      <c r="I20" s="42">
        <v>3412.2</v>
      </c>
      <c r="J20" s="42">
        <v>3620.1</v>
      </c>
      <c r="K20" s="42">
        <v>3602.7</v>
      </c>
      <c r="L20" s="42">
        <v>4415.3999999999996</v>
      </c>
      <c r="M20" s="42">
        <v>4891</v>
      </c>
      <c r="N20" s="42">
        <v>4057.9</v>
      </c>
    </row>
    <row r="21" spans="1:14">
      <c r="A21" s="9" t="s">
        <v>18</v>
      </c>
      <c r="B21" s="42">
        <v>42637.5</v>
      </c>
      <c r="C21" s="42">
        <v>2709.6</v>
      </c>
      <c r="D21" s="42">
        <v>2948.2</v>
      </c>
      <c r="E21" s="42">
        <v>3253.8</v>
      </c>
      <c r="F21" s="42">
        <v>3010</v>
      </c>
      <c r="G21" s="42">
        <v>3155.7</v>
      </c>
      <c r="H21" s="42">
        <v>3560.9</v>
      </c>
      <c r="I21" s="42">
        <v>3412.2</v>
      </c>
      <c r="J21" s="42">
        <v>3620.1</v>
      </c>
      <c r="K21" s="42">
        <v>3602.7</v>
      </c>
      <c r="L21" s="42">
        <v>4415.3999999999996</v>
      </c>
      <c r="M21" s="42">
        <v>4891</v>
      </c>
      <c r="N21" s="42">
        <v>4057.9</v>
      </c>
    </row>
    <row r="22" spans="1:14">
      <c r="A22" s="8" t="s">
        <v>5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</row>
    <row r="23" spans="1:14">
      <c r="A23" s="9" t="s">
        <v>20</v>
      </c>
      <c r="B23" s="42">
        <v>278</v>
      </c>
      <c r="C23" s="42">
        <v>31.2</v>
      </c>
      <c r="D23" s="42">
        <v>20.3</v>
      </c>
      <c r="E23" s="42">
        <v>23.8</v>
      </c>
      <c r="F23" s="42">
        <v>21.9</v>
      </c>
      <c r="G23" s="42">
        <v>24.900000000000002</v>
      </c>
      <c r="H23" s="42">
        <v>22</v>
      </c>
      <c r="I23" s="42">
        <v>17.2</v>
      </c>
      <c r="J23" s="42">
        <v>26.2</v>
      </c>
      <c r="K23" s="42">
        <v>23.7</v>
      </c>
      <c r="L23" s="42">
        <v>19.5</v>
      </c>
      <c r="M23" s="42">
        <v>21.8</v>
      </c>
      <c r="N23" s="42">
        <v>25.5</v>
      </c>
    </row>
    <row r="24" spans="1:14">
      <c r="A24" s="9" t="s">
        <v>21</v>
      </c>
      <c r="B24" s="42">
        <v>266.2</v>
      </c>
      <c r="C24" s="42">
        <v>30.5</v>
      </c>
      <c r="D24" s="42">
        <v>19.3</v>
      </c>
      <c r="E24" s="42">
        <v>22.5</v>
      </c>
      <c r="F24" s="42">
        <v>20.9</v>
      </c>
      <c r="G24" s="42">
        <v>24.3</v>
      </c>
      <c r="H24" s="42">
        <v>20.9</v>
      </c>
      <c r="I24" s="42">
        <v>16.3</v>
      </c>
      <c r="J24" s="42">
        <v>25.4</v>
      </c>
      <c r="K24" s="42">
        <v>22.4</v>
      </c>
      <c r="L24" s="42">
        <v>18.899999999999999</v>
      </c>
      <c r="M24" s="42">
        <v>20.2</v>
      </c>
      <c r="N24" s="42">
        <v>24.6</v>
      </c>
    </row>
    <row r="25" spans="1:14" s="11" customFormat="1">
      <c r="A25" s="7" t="s">
        <v>16</v>
      </c>
      <c r="B25" s="42">
        <v>11.799999999999999</v>
      </c>
      <c r="C25" s="42">
        <v>0.7</v>
      </c>
      <c r="D25" s="42">
        <v>1</v>
      </c>
      <c r="E25" s="42">
        <v>1.3</v>
      </c>
      <c r="F25" s="42">
        <v>1</v>
      </c>
      <c r="G25" s="42">
        <v>0.6</v>
      </c>
      <c r="H25" s="42">
        <v>1.1000000000000001</v>
      </c>
      <c r="I25" s="42">
        <v>0.9</v>
      </c>
      <c r="J25" s="42">
        <v>0.8</v>
      </c>
      <c r="K25" s="42">
        <v>1.3</v>
      </c>
      <c r="L25" s="42">
        <v>0.6</v>
      </c>
      <c r="M25" s="42">
        <v>1.6</v>
      </c>
      <c r="N25" s="42">
        <v>0.9</v>
      </c>
    </row>
    <row r="26" spans="1:14" s="11" customFormat="1">
      <c r="A26" s="7" t="s">
        <v>6</v>
      </c>
      <c r="B26" s="41">
        <v>1.0999999999999999</v>
      </c>
      <c r="C26" s="41">
        <v>0</v>
      </c>
      <c r="D26" s="41">
        <v>0.2</v>
      </c>
      <c r="E26" s="41">
        <v>0.1</v>
      </c>
      <c r="F26" s="41">
        <v>0</v>
      </c>
      <c r="G26" s="41">
        <v>0.2</v>
      </c>
      <c r="H26" s="41">
        <v>0</v>
      </c>
      <c r="I26" s="41">
        <v>0.1</v>
      </c>
      <c r="J26" s="41">
        <v>0</v>
      </c>
      <c r="K26" s="41">
        <v>0.1</v>
      </c>
      <c r="L26" s="41">
        <v>0</v>
      </c>
      <c r="M26" s="41">
        <v>0.1</v>
      </c>
      <c r="N26" s="41">
        <v>0.3</v>
      </c>
    </row>
    <row r="27" spans="1:14" s="11" customFormat="1">
      <c r="A27" s="7" t="s">
        <v>7</v>
      </c>
      <c r="B27" s="41">
        <v>2586.4999999999995</v>
      </c>
      <c r="C27" s="41">
        <v>286.5</v>
      </c>
      <c r="D27" s="41">
        <v>251.7</v>
      </c>
      <c r="E27" s="41">
        <v>145.30000000000001</v>
      </c>
      <c r="F27" s="41">
        <v>145.4</v>
      </c>
      <c r="G27" s="41">
        <v>178.5</v>
      </c>
      <c r="H27" s="41">
        <v>177.2</v>
      </c>
      <c r="I27" s="41">
        <v>202.8</v>
      </c>
      <c r="J27" s="41">
        <v>324.2</v>
      </c>
      <c r="K27" s="41">
        <v>308.10000000000002</v>
      </c>
      <c r="L27" s="41">
        <v>237</v>
      </c>
      <c r="M27" s="41">
        <v>130.1</v>
      </c>
      <c r="N27" s="41">
        <v>199.7</v>
      </c>
    </row>
    <row r="28" spans="1:14">
      <c r="A28" s="7" t="s">
        <v>23</v>
      </c>
      <c r="B28" s="42">
        <v>2586.4999999999995</v>
      </c>
      <c r="C28" s="41">
        <v>286.5</v>
      </c>
      <c r="D28" s="42">
        <v>251.7</v>
      </c>
      <c r="E28" s="42">
        <v>145.30000000000001</v>
      </c>
      <c r="F28" s="42">
        <v>145.4</v>
      </c>
      <c r="G28" s="42">
        <v>178.5</v>
      </c>
      <c r="H28" s="42">
        <v>177.2</v>
      </c>
      <c r="I28" s="42">
        <v>202.8</v>
      </c>
      <c r="J28" s="42">
        <v>324.2</v>
      </c>
      <c r="K28" s="42">
        <v>308.10000000000002</v>
      </c>
      <c r="L28" s="42">
        <v>237</v>
      </c>
      <c r="M28" s="42">
        <v>130.1</v>
      </c>
      <c r="N28" s="42">
        <v>199.7</v>
      </c>
    </row>
    <row r="29" spans="1:14">
      <c r="A29" s="9" t="s">
        <v>24</v>
      </c>
      <c r="B29" s="42">
        <v>2586.4999999999995</v>
      </c>
      <c r="C29" s="41">
        <v>286.5</v>
      </c>
      <c r="D29" s="41">
        <v>251.7</v>
      </c>
      <c r="E29" s="41">
        <v>145.30000000000001</v>
      </c>
      <c r="F29" s="41">
        <v>145.4</v>
      </c>
      <c r="G29" s="42">
        <v>178.5</v>
      </c>
      <c r="H29" s="42">
        <v>177.2</v>
      </c>
      <c r="I29" s="42">
        <v>202.8</v>
      </c>
      <c r="J29" s="42">
        <v>324.2</v>
      </c>
      <c r="K29" s="42">
        <v>308.10000000000002</v>
      </c>
      <c r="L29" s="42">
        <v>237</v>
      </c>
      <c r="M29" s="42">
        <v>130.1</v>
      </c>
      <c r="N29" s="42">
        <v>199.7</v>
      </c>
    </row>
    <row r="30" spans="1:14" s="11" customFormat="1">
      <c r="A30" s="7" t="s">
        <v>9</v>
      </c>
      <c r="B30" s="41">
        <v>149.4</v>
      </c>
      <c r="C30" s="41">
        <v>23.4</v>
      </c>
      <c r="D30" s="41">
        <v>0</v>
      </c>
      <c r="E30" s="41">
        <v>0</v>
      </c>
      <c r="F30" s="41">
        <v>34.6</v>
      </c>
      <c r="G30" s="41">
        <v>0</v>
      </c>
      <c r="H30" s="41">
        <v>0</v>
      </c>
      <c r="I30" s="41">
        <v>44.5</v>
      </c>
      <c r="J30" s="41">
        <v>0</v>
      </c>
      <c r="K30" s="41">
        <v>0</v>
      </c>
      <c r="L30" s="41">
        <v>46.9</v>
      </c>
      <c r="M30" s="41">
        <v>0</v>
      </c>
      <c r="N30" s="41">
        <v>0</v>
      </c>
    </row>
    <row r="31" spans="1:14" ht="19.5" customHeight="1">
      <c r="A31" s="13" t="s">
        <v>74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</row>
    <row r="32" spans="1:14">
      <c r="A32" s="14" t="s">
        <v>62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5.75" customHeight="1">
      <c r="A33" s="14" t="s">
        <v>58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2.75" customHeight="1">
      <c r="A34" s="14" t="s">
        <v>75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2.75" customHeight="1">
      <c r="A35" s="14" t="s">
        <v>63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2.75" customHeight="1">
      <c r="A36" s="14" t="s">
        <v>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2.7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2.75" customHeight="1"/>
  </sheetData>
  <phoneticPr fontId="91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topLeftCell="A13" workbookViewId="0">
      <selection activeCell="A33" sqref="A33"/>
    </sheetView>
  </sheetViews>
  <sheetFormatPr baseColWidth="10" defaultColWidth="11.44140625" defaultRowHeight="14.4"/>
  <cols>
    <col min="1" max="1" width="50.6640625" style="1" customWidth="1"/>
    <col min="2" max="2" width="12.88671875" style="1" bestFit="1" customWidth="1"/>
    <col min="3" max="3" width="11.88671875" style="1" bestFit="1" customWidth="1"/>
    <col min="4" max="8" width="12" style="1" bestFit="1" customWidth="1"/>
    <col min="9" max="14" width="13.33203125" style="1" customWidth="1"/>
    <col min="15" max="16384" width="11.44140625" style="1"/>
  </cols>
  <sheetData>
    <row r="1" spans="1:17" ht="15" customHeight="1">
      <c r="A1" s="25"/>
      <c r="B1" s="25"/>
      <c r="C1" s="25"/>
      <c r="D1" s="2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customHeight="1">
      <c r="A2" s="27" t="s">
        <v>68</v>
      </c>
      <c r="B2" s="27"/>
      <c r="C2" s="27"/>
      <c r="D2" s="27"/>
      <c r="E2" s="3"/>
      <c r="F2" s="3"/>
      <c r="G2" s="2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26" t="s">
        <v>44</v>
      </c>
      <c r="B3" s="26"/>
      <c r="C3" s="26"/>
      <c r="D3" s="2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4" t="s">
        <v>28</v>
      </c>
      <c r="B4" s="5" t="s">
        <v>0</v>
      </c>
      <c r="C4" s="5" t="s">
        <v>10</v>
      </c>
      <c r="D4" s="5" t="s">
        <v>2</v>
      </c>
      <c r="E4" s="5" t="s">
        <v>25</v>
      </c>
      <c r="F4" s="5" t="s">
        <v>30</v>
      </c>
      <c r="G4" s="5" t="s">
        <v>31</v>
      </c>
      <c r="H4" s="5" t="s">
        <v>32</v>
      </c>
      <c r="I4" s="5" t="s">
        <v>33</v>
      </c>
      <c r="J4" s="5" t="s">
        <v>34</v>
      </c>
      <c r="K4" s="5" t="s">
        <v>36</v>
      </c>
      <c r="L4" s="5" t="s">
        <v>37</v>
      </c>
      <c r="M4" s="5" t="s">
        <v>38</v>
      </c>
      <c r="N4" s="5" t="s">
        <v>39</v>
      </c>
    </row>
    <row r="5" spans="1:17">
      <c r="A5" s="6" t="s">
        <v>26</v>
      </c>
      <c r="B5" s="69">
        <f>SUM(C5:N5)</f>
        <v>230911.4</v>
      </c>
      <c r="C5" s="41">
        <f t="shared" ref="C5:N5" si="0">SUM(C6,C30)</f>
        <v>17718.5</v>
      </c>
      <c r="D5" s="41">
        <f t="shared" si="0"/>
        <v>17781.900000000001</v>
      </c>
      <c r="E5" s="41">
        <f t="shared" si="0"/>
        <v>19031.800000000003</v>
      </c>
      <c r="F5" s="41">
        <f t="shared" si="0"/>
        <v>16577.399999999998</v>
      </c>
      <c r="G5" s="41">
        <f t="shared" si="0"/>
        <v>19353.2</v>
      </c>
      <c r="H5" s="41">
        <f t="shared" si="0"/>
        <v>20554.7</v>
      </c>
      <c r="I5" s="41">
        <f t="shared" si="0"/>
        <v>19366.2</v>
      </c>
      <c r="J5" s="41">
        <f t="shared" si="0"/>
        <v>21132.999999999996</v>
      </c>
      <c r="K5" s="41">
        <f t="shared" si="0"/>
        <v>21067.100000000002</v>
      </c>
      <c r="L5" s="41">
        <f t="shared" si="0"/>
        <v>21012.1</v>
      </c>
      <c r="M5" s="41">
        <f t="shared" si="0"/>
        <v>19400.7</v>
      </c>
      <c r="N5" s="41">
        <f t="shared" si="0"/>
        <v>17914.8</v>
      </c>
    </row>
    <row r="6" spans="1:17">
      <c r="A6" s="6" t="s">
        <v>40</v>
      </c>
      <c r="B6" s="41">
        <f t="shared" ref="B6:B30" si="1">SUM(C6:N6)</f>
        <v>230911.4</v>
      </c>
      <c r="C6" s="41">
        <f>SUM(C7,C24,C25,C28)</f>
        <v>17718.5</v>
      </c>
      <c r="D6" s="41">
        <f t="shared" ref="D6:N6" si="2">SUM(D7,D24,D25,D28)</f>
        <v>17781.900000000001</v>
      </c>
      <c r="E6" s="41">
        <f t="shared" si="2"/>
        <v>19031.800000000003</v>
      </c>
      <c r="F6" s="41">
        <f t="shared" si="2"/>
        <v>16577.399999999998</v>
      </c>
      <c r="G6" s="41">
        <f t="shared" si="2"/>
        <v>19353.2</v>
      </c>
      <c r="H6" s="41">
        <f t="shared" si="2"/>
        <v>20554.7</v>
      </c>
      <c r="I6" s="41">
        <f t="shared" si="2"/>
        <v>19366.2</v>
      </c>
      <c r="J6" s="41">
        <f t="shared" si="2"/>
        <v>21132.999999999996</v>
      </c>
      <c r="K6" s="41">
        <f t="shared" si="2"/>
        <v>21067.100000000002</v>
      </c>
      <c r="L6" s="41">
        <f t="shared" si="2"/>
        <v>21012.1</v>
      </c>
      <c r="M6" s="41">
        <f t="shared" si="2"/>
        <v>19400.7</v>
      </c>
      <c r="N6" s="41">
        <f t="shared" si="2"/>
        <v>17914.8</v>
      </c>
    </row>
    <row r="7" spans="1:17">
      <c r="A7" s="7" t="s">
        <v>3</v>
      </c>
      <c r="B7" s="41">
        <f t="shared" si="1"/>
        <v>225968.30000000002</v>
      </c>
      <c r="C7" s="41">
        <v>17526.2</v>
      </c>
      <c r="D7" s="41">
        <v>17562.400000000001</v>
      </c>
      <c r="E7" s="41">
        <v>18796.400000000001</v>
      </c>
      <c r="F7" s="41">
        <v>16488.5</v>
      </c>
      <c r="G7" s="41">
        <v>19148.400000000001</v>
      </c>
      <c r="H7" s="41">
        <v>20446.8</v>
      </c>
      <c r="I7" s="41">
        <v>18938.300000000003</v>
      </c>
      <c r="J7" s="41">
        <v>21126.199999999997</v>
      </c>
      <c r="K7" s="41">
        <v>20357.400000000001</v>
      </c>
      <c r="L7" s="41">
        <v>19102.599999999999</v>
      </c>
      <c r="M7" s="41">
        <v>18819</v>
      </c>
      <c r="N7" s="41">
        <v>17656.099999999999</v>
      </c>
    </row>
    <row r="8" spans="1:17">
      <c r="A8" s="7" t="s">
        <v>72</v>
      </c>
      <c r="B8" s="41">
        <f t="shared" si="1"/>
        <v>175061.49999999997</v>
      </c>
      <c r="C8" s="41">
        <v>13499.9</v>
      </c>
      <c r="D8" s="41">
        <v>13514.300000000001</v>
      </c>
      <c r="E8" s="41">
        <v>14497.5</v>
      </c>
      <c r="F8" s="41">
        <v>12812.5</v>
      </c>
      <c r="G8" s="41">
        <v>14869.9</v>
      </c>
      <c r="H8" s="41">
        <v>15737.2</v>
      </c>
      <c r="I8" s="41">
        <v>14918.7</v>
      </c>
      <c r="J8" s="41">
        <v>16516.599999999999</v>
      </c>
      <c r="K8" s="41">
        <v>15837.400000000001</v>
      </c>
      <c r="L8" s="41">
        <v>14870.1</v>
      </c>
      <c r="M8" s="41">
        <v>14404.8</v>
      </c>
      <c r="N8" s="41">
        <v>13582.6</v>
      </c>
    </row>
    <row r="9" spans="1:17">
      <c r="A9" s="8" t="s">
        <v>45</v>
      </c>
      <c r="B9" s="41">
        <f t="shared" si="1"/>
        <v>151579.69999999998</v>
      </c>
      <c r="C9" s="41">
        <v>11744.6</v>
      </c>
      <c r="D9" s="41">
        <v>11918.2</v>
      </c>
      <c r="E9" s="41">
        <v>12451.5</v>
      </c>
      <c r="F9" s="41">
        <v>11048.7</v>
      </c>
      <c r="G9" s="41">
        <v>12753.5</v>
      </c>
      <c r="H9" s="41">
        <v>13919.7</v>
      </c>
      <c r="I9" s="41">
        <v>12816.7</v>
      </c>
      <c r="J9" s="41">
        <v>14542.9</v>
      </c>
      <c r="K9" s="41">
        <v>13751</v>
      </c>
      <c r="L9" s="41">
        <v>12759.9</v>
      </c>
      <c r="M9" s="41">
        <v>12176.2</v>
      </c>
      <c r="N9" s="41">
        <v>11696.8</v>
      </c>
    </row>
    <row r="10" spans="1:17" ht="24">
      <c r="A10" s="9" t="s">
        <v>46</v>
      </c>
      <c r="B10" s="41">
        <f t="shared" si="1"/>
        <v>151579.69999999998</v>
      </c>
      <c r="C10" s="42">
        <v>11744.6</v>
      </c>
      <c r="D10" s="42">
        <v>11918.2</v>
      </c>
      <c r="E10" s="42">
        <v>12451.5</v>
      </c>
      <c r="F10" s="42">
        <v>11048.7</v>
      </c>
      <c r="G10" s="42">
        <v>12753.5</v>
      </c>
      <c r="H10" s="42">
        <v>13919.7</v>
      </c>
      <c r="I10" s="42">
        <v>12816.7</v>
      </c>
      <c r="J10" s="42">
        <v>14542.9</v>
      </c>
      <c r="K10" s="42">
        <v>13751</v>
      </c>
      <c r="L10" s="42">
        <v>12759.9</v>
      </c>
      <c r="M10" s="42">
        <v>12176.2</v>
      </c>
      <c r="N10" s="42">
        <v>11696.8</v>
      </c>
    </row>
    <row r="11" spans="1:17" s="11" customFormat="1" ht="21" customHeight="1">
      <c r="A11" s="29" t="s">
        <v>47</v>
      </c>
      <c r="B11" s="41">
        <f t="shared" si="1"/>
        <v>22986.899999999998</v>
      </c>
      <c r="C11" s="41">
        <v>1710.9</v>
      </c>
      <c r="D11" s="41">
        <v>1562.4</v>
      </c>
      <c r="E11" s="41">
        <v>1990.5</v>
      </c>
      <c r="F11" s="41">
        <v>1724.5</v>
      </c>
      <c r="G11" s="41">
        <v>2090.9</v>
      </c>
      <c r="H11" s="41">
        <v>1781.4</v>
      </c>
      <c r="I11" s="41">
        <v>2063.5</v>
      </c>
      <c r="J11" s="41">
        <v>1933.4999999999998</v>
      </c>
      <c r="K11" s="41">
        <v>2025.1999999999998</v>
      </c>
      <c r="L11" s="41">
        <v>2067.6</v>
      </c>
      <c r="M11" s="41">
        <v>2189.8000000000002</v>
      </c>
      <c r="N11" s="41">
        <v>1846.7</v>
      </c>
    </row>
    <row r="12" spans="1:17">
      <c r="A12" s="30" t="s">
        <v>48</v>
      </c>
      <c r="B12" s="41">
        <f t="shared" si="1"/>
        <v>15470.699999999999</v>
      </c>
      <c r="C12" s="42">
        <v>1350.4</v>
      </c>
      <c r="D12" s="42">
        <v>1159.2</v>
      </c>
      <c r="E12" s="42">
        <v>1386</v>
      </c>
      <c r="F12" s="42">
        <v>1223.4000000000001</v>
      </c>
      <c r="G12" s="42">
        <v>1375.6</v>
      </c>
      <c r="H12" s="42">
        <v>995.2</v>
      </c>
      <c r="I12" s="42">
        <v>1434.1</v>
      </c>
      <c r="J12" s="42">
        <v>1330.6</v>
      </c>
      <c r="K12" s="42">
        <v>1250</v>
      </c>
      <c r="L12" s="42">
        <v>1313</v>
      </c>
      <c r="M12" s="42">
        <v>1435.8</v>
      </c>
      <c r="N12" s="42">
        <v>1217.4000000000001</v>
      </c>
    </row>
    <row r="13" spans="1:17">
      <c r="A13" s="30" t="s">
        <v>49</v>
      </c>
      <c r="B13" s="41">
        <f t="shared" si="1"/>
        <v>2780.5999999999995</v>
      </c>
      <c r="C13" s="42">
        <v>83.4</v>
      </c>
      <c r="D13" s="42">
        <v>86.2</v>
      </c>
      <c r="E13" s="42">
        <v>201</v>
      </c>
      <c r="F13" s="42">
        <v>162.9</v>
      </c>
      <c r="G13" s="42">
        <v>323.89999999999998</v>
      </c>
      <c r="H13" s="42">
        <v>298.2</v>
      </c>
      <c r="I13" s="42">
        <v>237</v>
      </c>
      <c r="J13" s="42">
        <v>159.30000000000001</v>
      </c>
      <c r="K13" s="42">
        <v>323.8</v>
      </c>
      <c r="L13" s="42">
        <v>359.6</v>
      </c>
      <c r="M13" s="42">
        <v>281.2</v>
      </c>
      <c r="N13" s="42">
        <v>264.10000000000002</v>
      </c>
    </row>
    <row r="14" spans="1:17">
      <c r="A14" s="30" t="s">
        <v>50</v>
      </c>
      <c r="B14" s="41">
        <f t="shared" si="1"/>
        <v>2851.8</v>
      </c>
      <c r="C14" s="42">
        <v>170</v>
      </c>
      <c r="D14" s="42">
        <v>181.7</v>
      </c>
      <c r="E14" s="42">
        <v>208.3</v>
      </c>
      <c r="F14" s="42">
        <v>205.6</v>
      </c>
      <c r="G14" s="42">
        <v>253.4</v>
      </c>
      <c r="H14" s="42">
        <v>313.5</v>
      </c>
      <c r="I14" s="42">
        <v>231.9</v>
      </c>
      <c r="J14" s="42">
        <v>296.7</v>
      </c>
      <c r="K14" s="42">
        <v>267.89999999999998</v>
      </c>
      <c r="L14" s="42">
        <v>237.1</v>
      </c>
      <c r="M14" s="42">
        <v>291.3</v>
      </c>
      <c r="N14" s="42">
        <v>194.4</v>
      </c>
    </row>
    <row r="15" spans="1:17" ht="24">
      <c r="A15" s="30" t="s">
        <v>73</v>
      </c>
      <c r="B15" s="41">
        <f t="shared" si="1"/>
        <v>1873.2</v>
      </c>
      <c r="C15" s="42">
        <v>107.1</v>
      </c>
      <c r="D15" s="42">
        <v>134.19999999999999</v>
      </c>
      <c r="E15" s="42">
        <v>193.7</v>
      </c>
      <c r="F15" s="42">
        <v>130.30000000000001</v>
      </c>
      <c r="G15" s="42">
        <v>137.5</v>
      </c>
      <c r="H15" s="42">
        <v>170.7</v>
      </c>
      <c r="I15" s="42">
        <v>159.5</v>
      </c>
      <c r="J15" s="42">
        <v>146.6</v>
      </c>
      <c r="K15" s="42">
        <v>183.4</v>
      </c>
      <c r="L15" s="42">
        <v>157.9</v>
      </c>
      <c r="M15" s="42">
        <v>181.5</v>
      </c>
      <c r="N15" s="42">
        <v>170.8</v>
      </c>
    </row>
    <row r="16" spans="1:17" s="11" customFormat="1">
      <c r="A16" s="30" t="s">
        <v>51</v>
      </c>
      <c r="B16" s="41">
        <f t="shared" si="1"/>
        <v>10.6</v>
      </c>
      <c r="C16" s="42">
        <v>0</v>
      </c>
      <c r="D16" s="42">
        <v>1.1000000000000001</v>
      </c>
      <c r="E16" s="42">
        <v>1.5</v>
      </c>
      <c r="F16" s="42">
        <v>2.2999999999999998</v>
      </c>
      <c r="G16" s="42">
        <v>0.5</v>
      </c>
      <c r="H16" s="42">
        <v>3.8</v>
      </c>
      <c r="I16" s="42">
        <v>1</v>
      </c>
      <c r="J16" s="42">
        <v>0.3</v>
      </c>
      <c r="K16" s="42">
        <v>0.1</v>
      </c>
      <c r="L16" s="42">
        <v>0</v>
      </c>
      <c r="M16" s="42">
        <v>0</v>
      </c>
      <c r="N16" s="42">
        <v>0</v>
      </c>
    </row>
    <row r="17" spans="1:14" s="11" customFormat="1">
      <c r="A17" s="7" t="s">
        <v>52</v>
      </c>
      <c r="B17" s="41">
        <f t="shared" si="1"/>
        <v>494.90000000000003</v>
      </c>
      <c r="C17" s="41">
        <v>44.4</v>
      </c>
      <c r="D17" s="41">
        <v>33.700000000000003</v>
      </c>
      <c r="E17" s="41">
        <v>55.5</v>
      </c>
      <c r="F17" s="41">
        <v>39.299999999999997</v>
      </c>
      <c r="G17" s="41">
        <v>25.5</v>
      </c>
      <c r="H17" s="41">
        <v>36.1</v>
      </c>
      <c r="I17" s="41">
        <v>38.5</v>
      </c>
      <c r="J17" s="41">
        <v>40.200000000000003</v>
      </c>
      <c r="K17" s="41">
        <v>61.2</v>
      </c>
      <c r="L17" s="41">
        <v>42.6</v>
      </c>
      <c r="M17" s="41">
        <v>38.799999999999997</v>
      </c>
      <c r="N17" s="41">
        <v>39.1</v>
      </c>
    </row>
    <row r="18" spans="1:14" s="11" customFormat="1" ht="24">
      <c r="A18" s="31" t="s">
        <v>53</v>
      </c>
      <c r="B18" s="41">
        <f t="shared" si="1"/>
        <v>50906.799999999996</v>
      </c>
      <c r="C18" s="41">
        <v>4026.2999999999997</v>
      </c>
      <c r="D18" s="41">
        <v>4048.1</v>
      </c>
      <c r="E18" s="41">
        <v>4298.8999999999996</v>
      </c>
      <c r="F18" s="41">
        <v>3676</v>
      </c>
      <c r="G18" s="41">
        <v>4278.5</v>
      </c>
      <c r="H18" s="41">
        <v>4709.5999999999995</v>
      </c>
      <c r="I18" s="41">
        <v>4019.6000000000004</v>
      </c>
      <c r="J18" s="41">
        <v>4609.6000000000004</v>
      </c>
      <c r="K18" s="41">
        <v>4520</v>
      </c>
      <c r="L18" s="41">
        <v>4232.5</v>
      </c>
      <c r="M18" s="41">
        <v>4414.2</v>
      </c>
      <c r="N18" s="41">
        <v>4073.5</v>
      </c>
    </row>
    <row r="19" spans="1:14">
      <c r="A19" s="8" t="s">
        <v>1</v>
      </c>
      <c r="B19" s="41">
        <f t="shared" si="1"/>
        <v>50634.700000000004</v>
      </c>
      <c r="C19" s="42">
        <v>4000.2</v>
      </c>
      <c r="D19" s="42">
        <v>4024.5</v>
      </c>
      <c r="E19" s="42">
        <v>4272.2</v>
      </c>
      <c r="F19" s="42">
        <v>3651.2</v>
      </c>
      <c r="G19" s="42">
        <v>4256</v>
      </c>
      <c r="H19" s="42">
        <v>4688.2</v>
      </c>
      <c r="I19" s="42">
        <v>3995.8</v>
      </c>
      <c r="J19" s="42">
        <v>4583.8</v>
      </c>
      <c r="K19" s="42">
        <v>4503.6000000000004</v>
      </c>
      <c r="L19" s="42">
        <v>4214.8999999999996</v>
      </c>
      <c r="M19" s="42">
        <v>4395</v>
      </c>
      <c r="N19" s="42">
        <v>4049.3</v>
      </c>
    </row>
    <row r="20" spans="1:14">
      <c r="A20" s="9" t="s">
        <v>54</v>
      </c>
      <c r="B20" s="41">
        <f t="shared" si="1"/>
        <v>50634.700000000004</v>
      </c>
      <c r="C20" s="42">
        <v>4000.2</v>
      </c>
      <c r="D20" s="42">
        <v>4024.5</v>
      </c>
      <c r="E20" s="42">
        <v>4272.2</v>
      </c>
      <c r="F20" s="42">
        <v>3651.2</v>
      </c>
      <c r="G20" s="42">
        <v>4256</v>
      </c>
      <c r="H20" s="42">
        <v>4688.2</v>
      </c>
      <c r="I20" s="42">
        <v>3995.8</v>
      </c>
      <c r="J20" s="42">
        <v>4583.8</v>
      </c>
      <c r="K20" s="42">
        <v>4503.6000000000004</v>
      </c>
      <c r="L20" s="42">
        <v>4214.8999999999996</v>
      </c>
      <c r="M20" s="42">
        <v>4395</v>
      </c>
      <c r="N20" s="42">
        <v>4049.3</v>
      </c>
    </row>
    <row r="21" spans="1:14" s="11" customFormat="1">
      <c r="A21" s="7" t="s">
        <v>55</v>
      </c>
      <c r="B21" s="41">
        <f t="shared" si="1"/>
        <v>272.10000000000002</v>
      </c>
      <c r="C21" s="41">
        <v>26.1</v>
      </c>
      <c r="D21" s="41">
        <v>23.599999999999998</v>
      </c>
      <c r="E21" s="41">
        <v>26.700000000000003</v>
      </c>
      <c r="F21" s="41">
        <v>24.799999999999997</v>
      </c>
      <c r="G21" s="41">
        <v>22.5</v>
      </c>
      <c r="H21" s="41">
        <v>21.4</v>
      </c>
      <c r="I21" s="41">
        <v>23.8</v>
      </c>
      <c r="J21" s="41">
        <v>25.8</v>
      </c>
      <c r="K21" s="41">
        <v>16.400000000000002</v>
      </c>
      <c r="L21" s="41">
        <v>17.600000000000001</v>
      </c>
      <c r="M21" s="41">
        <v>19.2</v>
      </c>
      <c r="N21" s="41">
        <v>24.2</v>
      </c>
    </row>
    <row r="22" spans="1:14">
      <c r="A22" s="9" t="s">
        <v>56</v>
      </c>
      <c r="B22" s="41">
        <f t="shared" si="1"/>
        <v>253.1</v>
      </c>
      <c r="C22" s="42">
        <v>24.8</v>
      </c>
      <c r="D22" s="42">
        <v>22.2</v>
      </c>
      <c r="E22" s="42">
        <v>24.6</v>
      </c>
      <c r="F22" s="42">
        <v>23.9</v>
      </c>
      <c r="G22" s="42">
        <v>20</v>
      </c>
      <c r="H22" s="42">
        <v>20.399999999999999</v>
      </c>
      <c r="I22" s="42">
        <v>21.7</v>
      </c>
      <c r="J22" s="42">
        <v>24.5</v>
      </c>
      <c r="K22" s="42">
        <v>14.8</v>
      </c>
      <c r="L22" s="42">
        <v>16</v>
      </c>
      <c r="M22" s="42">
        <v>17.2</v>
      </c>
      <c r="N22" s="42">
        <v>23</v>
      </c>
    </row>
    <row r="23" spans="1:14">
      <c r="A23" s="9" t="s">
        <v>57</v>
      </c>
      <c r="B23" s="41">
        <f t="shared" si="1"/>
        <v>19</v>
      </c>
      <c r="C23" s="42">
        <v>1.3</v>
      </c>
      <c r="D23" s="42">
        <v>1.4</v>
      </c>
      <c r="E23" s="42">
        <v>2.1</v>
      </c>
      <c r="F23" s="42">
        <v>0.9</v>
      </c>
      <c r="G23" s="42">
        <v>2.5</v>
      </c>
      <c r="H23" s="42">
        <v>1</v>
      </c>
      <c r="I23" s="42">
        <v>2.1</v>
      </c>
      <c r="J23" s="42">
        <v>1.3</v>
      </c>
      <c r="K23" s="42">
        <v>1.6</v>
      </c>
      <c r="L23" s="42">
        <v>1.6</v>
      </c>
      <c r="M23" s="42">
        <v>2</v>
      </c>
      <c r="N23" s="42">
        <v>1.2</v>
      </c>
    </row>
    <row r="24" spans="1:14" s="11" customFormat="1">
      <c r="A24" s="7" t="s">
        <v>6</v>
      </c>
      <c r="B24" s="41">
        <f t="shared" si="1"/>
        <v>0.5</v>
      </c>
      <c r="C24" s="41">
        <v>0</v>
      </c>
      <c r="D24" s="41">
        <v>0.2</v>
      </c>
      <c r="E24" s="41">
        <v>0</v>
      </c>
      <c r="F24" s="41">
        <v>0.1</v>
      </c>
      <c r="G24" s="41">
        <v>0.1</v>
      </c>
      <c r="H24" s="41">
        <v>0</v>
      </c>
      <c r="I24" s="41">
        <v>0.1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</row>
    <row r="25" spans="1:14" s="11" customFormat="1">
      <c r="A25" s="7" t="s">
        <v>7</v>
      </c>
      <c r="B25" s="41">
        <f t="shared" si="1"/>
        <v>4658.5</v>
      </c>
      <c r="C25" s="41">
        <v>154.30000000000001</v>
      </c>
      <c r="D25" s="41">
        <v>219.3</v>
      </c>
      <c r="E25" s="41">
        <v>235.4</v>
      </c>
      <c r="F25" s="41">
        <v>56.3</v>
      </c>
      <c r="G25" s="41">
        <v>204.7</v>
      </c>
      <c r="H25" s="41">
        <v>107.9</v>
      </c>
      <c r="I25" s="41">
        <v>354.8</v>
      </c>
      <c r="J25" s="41">
        <v>6.8</v>
      </c>
      <c r="K25" s="41">
        <v>709.7</v>
      </c>
      <c r="L25" s="41">
        <v>1768.9</v>
      </c>
      <c r="M25" s="41">
        <v>581.70000000000005</v>
      </c>
      <c r="N25" s="41">
        <v>258.7</v>
      </c>
    </row>
    <row r="26" spans="1:14">
      <c r="A26" s="7" t="s">
        <v>23</v>
      </c>
      <c r="B26" s="41">
        <f t="shared" si="1"/>
        <v>4658.5</v>
      </c>
      <c r="C26" s="41">
        <v>154.30000000000001</v>
      </c>
      <c r="D26" s="42">
        <v>219.3</v>
      </c>
      <c r="E26" s="42">
        <v>235.4</v>
      </c>
      <c r="F26" s="42">
        <v>56.3</v>
      </c>
      <c r="G26" s="42">
        <v>204.7</v>
      </c>
      <c r="H26" s="42">
        <v>107.9</v>
      </c>
      <c r="I26" s="42">
        <v>354.8</v>
      </c>
      <c r="J26" s="42">
        <v>6.8</v>
      </c>
      <c r="K26" s="42">
        <v>709.7</v>
      </c>
      <c r="L26" s="42">
        <v>1768.9</v>
      </c>
      <c r="M26" s="42">
        <v>581.70000000000005</v>
      </c>
      <c r="N26" s="42">
        <v>258.7</v>
      </c>
    </row>
    <row r="27" spans="1:14">
      <c r="A27" s="9" t="s">
        <v>24</v>
      </c>
      <c r="B27" s="41">
        <f t="shared" si="1"/>
        <v>4658.5</v>
      </c>
      <c r="C27" s="42">
        <v>154.30000000000001</v>
      </c>
      <c r="D27" s="42">
        <v>219.3</v>
      </c>
      <c r="E27" s="42">
        <v>235.4</v>
      </c>
      <c r="F27" s="42">
        <v>56.3</v>
      </c>
      <c r="G27" s="42">
        <v>204.7</v>
      </c>
      <c r="H27" s="42">
        <v>107.9</v>
      </c>
      <c r="I27" s="42">
        <v>354.8</v>
      </c>
      <c r="J27" s="42">
        <v>6.8</v>
      </c>
      <c r="K27" s="42">
        <v>709.7</v>
      </c>
      <c r="L27" s="42">
        <v>1768.9</v>
      </c>
      <c r="M27" s="42">
        <v>581.70000000000005</v>
      </c>
      <c r="N27" s="42">
        <v>258.7</v>
      </c>
    </row>
    <row r="28" spans="1:14" s="11" customFormat="1">
      <c r="A28" s="7" t="s">
        <v>9</v>
      </c>
      <c r="B28" s="41">
        <f t="shared" si="1"/>
        <v>284.10000000000002</v>
      </c>
      <c r="C28" s="41">
        <v>38</v>
      </c>
      <c r="D28" s="41">
        <v>0</v>
      </c>
      <c r="E28" s="41">
        <v>0</v>
      </c>
      <c r="F28" s="41">
        <v>32.5</v>
      </c>
      <c r="G28" s="41">
        <v>0</v>
      </c>
      <c r="H28" s="41">
        <v>0</v>
      </c>
      <c r="I28" s="41">
        <v>73</v>
      </c>
      <c r="J28" s="41">
        <v>0</v>
      </c>
      <c r="K28" s="41">
        <v>0</v>
      </c>
      <c r="L28" s="41">
        <v>140.6</v>
      </c>
      <c r="M28" s="41">
        <v>0</v>
      </c>
      <c r="N28" s="41">
        <v>0</v>
      </c>
    </row>
    <row r="29" spans="1:14" s="11" customFormat="1" ht="4.5" customHeight="1">
      <c r="A29" s="7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24">
      <c r="A30" s="13" t="s">
        <v>74</v>
      </c>
      <c r="B30" s="44">
        <f t="shared" si="1"/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</row>
    <row r="31" spans="1:14">
      <c r="A31" s="14" t="s">
        <v>59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4" t="s">
        <v>58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>
      <c r="A33" s="14" t="s">
        <v>75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>
      <c r="A34" s="14" t="s">
        <v>61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>
      <c r="A35" s="14" t="s">
        <v>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37"/>
  <sheetViews>
    <sheetView topLeftCell="A13" workbookViewId="0">
      <pane xSplit="1" topLeftCell="B1" activePane="topRight" state="frozen"/>
      <selection pane="topRight" activeCell="A34" sqref="A34"/>
    </sheetView>
  </sheetViews>
  <sheetFormatPr baseColWidth="10" defaultColWidth="11.44140625" defaultRowHeight="14.4"/>
  <cols>
    <col min="1" max="1" width="50.6640625" style="1" customWidth="1"/>
    <col min="2" max="14" width="12" style="1" customWidth="1"/>
    <col min="15" max="16384" width="11.44140625" style="1"/>
  </cols>
  <sheetData>
    <row r="2" spans="1:14" ht="15" customHeight="1">
      <c r="A2" s="25"/>
      <c r="B2" s="25"/>
      <c r="C2" s="25"/>
      <c r="D2" s="25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customHeight="1">
      <c r="A3" s="27" t="s">
        <v>69</v>
      </c>
      <c r="B3" s="27"/>
      <c r="C3" s="27"/>
      <c r="D3" s="27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26" t="s">
        <v>44</v>
      </c>
      <c r="B4" s="26"/>
      <c r="C4" s="26"/>
      <c r="D4" s="2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4" t="s">
        <v>70</v>
      </c>
      <c r="B5" s="70" t="s">
        <v>0</v>
      </c>
      <c r="C5" s="5" t="s">
        <v>10</v>
      </c>
      <c r="D5" s="5" t="s">
        <v>2</v>
      </c>
      <c r="E5" s="5" t="s">
        <v>25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36</v>
      </c>
      <c r="L5" s="5" t="s">
        <v>37</v>
      </c>
      <c r="M5" s="5" t="s">
        <v>38</v>
      </c>
      <c r="N5" s="5" t="s">
        <v>39</v>
      </c>
    </row>
    <row r="6" spans="1:14">
      <c r="A6" s="6" t="s">
        <v>26</v>
      </c>
      <c r="B6" s="72">
        <f>SUM(C6:N6)</f>
        <v>224938.8</v>
      </c>
      <c r="C6" s="73">
        <f t="shared" ref="C6:N6" si="0">SUM(C7,C31)</f>
        <v>17239.899999999998</v>
      </c>
      <c r="D6" s="73">
        <f t="shared" si="0"/>
        <v>17101.900000000001</v>
      </c>
      <c r="E6" s="73">
        <f t="shared" si="0"/>
        <v>18986.7</v>
      </c>
      <c r="F6" s="73">
        <f t="shared" si="0"/>
        <v>16661.900000000001</v>
      </c>
      <c r="G6" s="73">
        <f t="shared" si="0"/>
        <v>18822.899999999998</v>
      </c>
      <c r="H6" s="73">
        <f t="shared" si="0"/>
        <v>17973.699999999997</v>
      </c>
      <c r="I6" s="73">
        <f t="shared" si="0"/>
        <v>19019.900000000001</v>
      </c>
      <c r="J6" s="73">
        <f t="shared" si="0"/>
        <v>18802.799999999996</v>
      </c>
      <c r="K6" s="73">
        <f t="shared" si="0"/>
        <v>19804.8</v>
      </c>
      <c r="L6" s="73">
        <f t="shared" si="0"/>
        <v>21243.100000000002</v>
      </c>
      <c r="M6" s="73">
        <f t="shared" si="0"/>
        <v>21518.100000000002</v>
      </c>
      <c r="N6" s="73">
        <f t="shared" si="0"/>
        <v>17763.100000000002</v>
      </c>
    </row>
    <row r="7" spans="1:14">
      <c r="A7" s="6" t="s">
        <v>40</v>
      </c>
      <c r="B7" s="73">
        <f t="shared" ref="B7:B31" si="1">SUM(C7:N7)</f>
        <v>224938.8</v>
      </c>
      <c r="C7" s="73">
        <f>SUM(C8,C25,C26,C29)</f>
        <v>17239.899999999998</v>
      </c>
      <c r="D7" s="73">
        <f t="shared" ref="D7:N7" si="2">SUM(D8,D25,D26,D29)</f>
        <v>17101.900000000001</v>
      </c>
      <c r="E7" s="73">
        <f t="shared" si="2"/>
        <v>18986.7</v>
      </c>
      <c r="F7" s="73">
        <f t="shared" si="2"/>
        <v>16661.900000000001</v>
      </c>
      <c r="G7" s="73">
        <f t="shared" si="2"/>
        <v>18822.899999999998</v>
      </c>
      <c r="H7" s="73">
        <f t="shared" si="2"/>
        <v>17973.699999999997</v>
      </c>
      <c r="I7" s="73">
        <f t="shared" si="2"/>
        <v>19019.900000000001</v>
      </c>
      <c r="J7" s="73">
        <f t="shared" si="2"/>
        <v>18802.799999999996</v>
      </c>
      <c r="K7" s="73">
        <f t="shared" si="2"/>
        <v>19804.8</v>
      </c>
      <c r="L7" s="73">
        <f t="shared" si="2"/>
        <v>21243.100000000002</v>
      </c>
      <c r="M7" s="73">
        <f t="shared" si="2"/>
        <v>21518.100000000002</v>
      </c>
      <c r="N7" s="73">
        <f t="shared" si="2"/>
        <v>17763.100000000002</v>
      </c>
    </row>
    <row r="8" spans="1:14">
      <c r="A8" s="7" t="s">
        <v>3</v>
      </c>
      <c r="B8" s="73">
        <f t="shared" si="1"/>
        <v>222052.60000000003</v>
      </c>
      <c r="C8" s="73">
        <v>17077.599999999999</v>
      </c>
      <c r="D8" s="73">
        <v>16155.2</v>
      </c>
      <c r="E8" s="73">
        <v>18675.7</v>
      </c>
      <c r="F8" s="73">
        <v>16317.8</v>
      </c>
      <c r="G8" s="73">
        <v>18728.599999999999</v>
      </c>
      <c r="H8" s="73">
        <v>17734.099999999999</v>
      </c>
      <c r="I8" s="73">
        <v>18871.5</v>
      </c>
      <c r="J8" s="73">
        <v>18725.199999999997</v>
      </c>
      <c r="K8" s="73">
        <v>19660.2</v>
      </c>
      <c r="L8" s="73">
        <v>21041.600000000002</v>
      </c>
      <c r="M8" s="73">
        <v>21402.800000000003</v>
      </c>
      <c r="N8" s="73">
        <v>17662.300000000003</v>
      </c>
    </row>
    <row r="9" spans="1:14">
      <c r="A9" s="7" t="s">
        <v>72</v>
      </c>
      <c r="B9" s="73">
        <f t="shared" si="1"/>
        <v>171049.9</v>
      </c>
      <c r="C9" s="73">
        <v>13392.2</v>
      </c>
      <c r="D9" s="73">
        <v>12616.2</v>
      </c>
      <c r="E9" s="73">
        <v>14678.4</v>
      </c>
      <c r="F9" s="73">
        <v>12636.1</v>
      </c>
      <c r="G9" s="73">
        <v>14483.5</v>
      </c>
      <c r="H9" s="73">
        <v>13702.999999999998</v>
      </c>
      <c r="I9" s="73">
        <v>14456.800000000001</v>
      </c>
      <c r="J9" s="73">
        <v>14424.699999999999</v>
      </c>
      <c r="K9" s="73">
        <v>14960.800000000001</v>
      </c>
      <c r="L9" s="73">
        <v>15971.900000000001</v>
      </c>
      <c r="M9" s="73">
        <v>16346.900000000001</v>
      </c>
      <c r="N9" s="73">
        <v>13379.400000000001</v>
      </c>
    </row>
    <row r="10" spans="1:14">
      <c r="A10" s="8" t="s">
        <v>45</v>
      </c>
      <c r="B10" s="73">
        <f t="shared" si="1"/>
        <v>148106</v>
      </c>
      <c r="C10" s="73">
        <v>11788</v>
      </c>
      <c r="D10" s="73">
        <v>10998.1</v>
      </c>
      <c r="E10" s="73">
        <v>12652.4</v>
      </c>
      <c r="F10" s="73">
        <v>11007.4</v>
      </c>
      <c r="G10" s="73">
        <v>12549</v>
      </c>
      <c r="H10" s="73">
        <v>11983.8</v>
      </c>
      <c r="I10" s="73">
        <v>12639.7</v>
      </c>
      <c r="J10" s="73">
        <v>12558.3</v>
      </c>
      <c r="K10" s="73">
        <v>12810.7</v>
      </c>
      <c r="L10" s="73">
        <v>13720.7</v>
      </c>
      <c r="M10" s="73">
        <v>13782.2</v>
      </c>
      <c r="N10" s="73">
        <v>11615.7</v>
      </c>
    </row>
    <row r="11" spans="1:14" ht="24">
      <c r="A11" s="9" t="s">
        <v>46</v>
      </c>
      <c r="B11" s="73">
        <f t="shared" si="1"/>
        <v>148106</v>
      </c>
      <c r="C11" s="74">
        <v>11788</v>
      </c>
      <c r="D11" s="74">
        <v>10998.1</v>
      </c>
      <c r="E11" s="74">
        <v>12652.4</v>
      </c>
      <c r="F11" s="74">
        <v>11007.4</v>
      </c>
      <c r="G11" s="74">
        <v>12549</v>
      </c>
      <c r="H11" s="74">
        <v>11983.8</v>
      </c>
      <c r="I11" s="74">
        <v>12639.7</v>
      </c>
      <c r="J11" s="74">
        <v>12558.3</v>
      </c>
      <c r="K11" s="74">
        <v>12810.7</v>
      </c>
      <c r="L11" s="74">
        <v>13720.7</v>
      </c>
      <c r="M11" s="74">
        <v>13782.2</v>
      </c>
      <c r="N11" s="74">
        <v>11615.7</v>
      </c>
    </row>
    <row r="12" spans="1:14" s="11" customFormat="1" ht="21" customHeight="1">
      <c r="A12" s="29" t="s">
        <v>47</v>
      </c>
      <c r="B12" s="73">
        <f t="shared" si="1"/>
        <v>22504.099999999995</v>
      </c>
      <c r="C12" s="73">
        <v>1572.6</v>
      </c>
      <c r="D12" s="73">
        <v>1588.8999999999999</v>
      </c>
      <c r="E12" s="73">
        <v>1998.4999999999998</v>
      </c>
      <c r="F12" s="73">
        <v>1606</v>
      </c>
      <c r="G12" s="73">
        <v>1897.3999999999999</v>
      </c>
      <c r="H12" s="73">
        <v>1662.8999999999999</v>
      </c>
      <c r="I12" s="73">
        <v>1771.8999999999999</v>
      </c>
      <c r="J12" s="73">
        <v>1828.8</v>
      </c>
      <c r="K12" s="73">
        <v>2110.4</v>
      </c>
      <c r="L12" s="73">
        <v>2208.1</v>
      </c>
      <c r="M12" s="73">
        <v>2529.1</v>
      </c>
      <c r="N12" s="73">
        <v>1729.5000000000002</v>
      </c>
    </row>
    <row r="13" spans="1:14">
      <c r="A13" s="30" t="s">
        <v>48</v>
      </c>
      <c r="B13" s="73">
        <f t="shared" si="1"/>
        <v>15058.1</v>
      </c>
      <c r="C13" s="74">
        <v>1153.3</v>
      </c>
      <c r="D13" s="74">
        <v>1182.5999999999999</v>
      </c>
      <c r="E13" s="74">
        <v>1416</v>
      </c>
      <c r="F13" s="74">
        <v>1154.7</v>
      </c>
      <c r="G13" s="74">
        <v>1189.7</v>
      </c>
      <c r="H13" s="74">
        <v>1096.8</v>
      </c>
      <c r="I13" s="74">
        <v>1109.0999999999999</v>
      </c>
      <c r="J13" s="74">
        <v>1075.2</v>
      </c>
      <c r="K13" s="74">
        <v>1357.7</v>
      </c>
      <c r="L13" s="74">
        <v>1416.7</v>
      </c>
      <c r="M13" s="74">
        <v>1578.9</v>
      </c>
      <c r="N13" s="74">
        <v>1327.4</v>
      </c>
    </row>
    <row r="14" spans="1:14">
      <c r="A14" s="30" t="s">
        <v>49</v>
      </c>
      <c r="B14" s="73">
        <f t="shared" si="1"/>
        <v>2594.8000000000002</v>
      </c>
      <c r="C14" s="74">
        <v>126.4</v>
      </c>
      <c r="D14" s="74">
        <v>135.9</v>
      </c>
      <c r="E14" s="74">
        <v>177.6</v>
      </c>
      <c r="F14" s="74">
        <v>168.9</v>
      </c>
      <c r="G14" s="74">
        <v>290.3</v>
      </c>
      <c r="H14" s="74">
        <v>200.3</v>
      </c>
      <c r="I14" s="74">
        <v>186.7</v>
      </c>
      <c r="J14" s="74">
        <v>265.39999999999998</v>
      </c>
      <c r="K14" s="74">
        <v>285.3</v>
      </c>
      <c r="L14" s="74">
        <v>266.39999999999998</v>
      </c>
      <c r="M14" s="74">
        <v>432.8</v>
      </c>
      <c r="N14" s="74">
        <v>58.8</v>
      </c>
    </row>
    <row r="15" spans="1:14">
      <c r="A15" s="30" t="s">
        <v>50</v>
      </c>
      <c r="B15" s="73">
        <f t="shared" si="1"/>
        <v>2952.2</v>
      </c>
      <c r="C15" s="74">
        <v>167.8</v>
      </c>
      <c r="D15" s="74">
        <v>155.1</v>
      </c>
      <c r="E15" s="74">
        <v>203.6</v>
      </c>
      <c r="F15" s="74">
        <v>173.8</v>
      </c>
      <c r="G15" s="74">
        <v>238.3</v>
      </c>
      <c r="H15" s="74">
        <v>199.2</v>
      </c>
      <c r="I15" s="74">
        <v>260.39999999999998</v>
      </c>
      <c r="J15" s="74">
        <v>356</v>
      </c>
      <c r="K15" s="74">
        <v>299</v>
      </c>
      <c r="L15" s="74">
        <v>362.7</v>
      </c>
      <c r="M15" s="74">
        <v>344.9</v>
      </c>
      <c r="N15" s="74">
        <v>191.4</v>
      </c>
    </row>
    <row r="16" spans="1:14" ht="24">
      <c r="A16" s="30" t="s">
        <v>73</v>
      </c>
      <c r="B16" s="73">
        <f t="shared" si="1"/>
        <v>1899.0000000000002</v>
      </c>
      <c r="C16" s="74">
        <v>125.1</v>
      </c>
      <c r="D16" s="74">
        <v>115.3</v>
      </c>
      <c r="E16" s="74">
        <v>201.3</v>
      </c>
      <c r="F16" s="74">
        <v>108.6</v>
      </c>
      <c r="G16" s="74">
        <v>179.1</v>
      </c>
      <c r="H16" s="74">
        <v>166.6</v>
      </c>
      <c r="I16" s="74">
        <v>215.7</v>
      </c>
      <c r="J16" s="74">
        <v>132.19999999999999</v>
      </c>
      <c r="K16" s="74">
        <v>168.4</v>
      </c>
      <c r="L16" s="74">
        <v>162.30000000000001</v>
      </c>
      <c r="M16" s="74">
        <v>172.5</v>
      </c>
      <c r="N16" s="74">
        <v>151.9</v>
      </c>
    </row>
    <row r="17" spans="1:14" s="11" customFormat="1">
      <c r="A17" s="30" t="s">
        <v>51</v>
      </c>
      <c r="B17" s="73">
        <f t="shared" si="1"/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</row>
    <row r="18" spans="1:14" s="11" customFormat="1">
      <c r="A18" s="7" t="s">
        <v>52</v>
      </c>
      <c r="B18" s="73">
        <f t="shared" si="1"/>
        <v>439.8</v>
      </c>
      <c r="C18" s="73">
        <v>31.6</v>
      </c>
      <c r="D18" s="73">
        <v>29.2</v>
      </c>
      <c r="E18" s="73">
        <v>27.5</v>
      </c>
      <c r="F18" s="73">
        <v>22.7</v>
      </c>
      <c r="G18" s="73">
        <v>37.1</v>
      </c>
      <c r="H18" s="73">
        <v>56.3</v>
      </c>
      <c r="I18" s="73">
        <v>45.2</v>
      </c>
      <c r="J18" s="73">
        <v>37.6</v>
      </c>
      <c r="K18" s="73">
        <v>39.700000000000003</v>
      </c>
      <c r="L18" s="73">
        <v>43.1</v>
      </c>
      <c r="M18" s="73">
        <v>35.6</v>
      </c>
      <c r="N18" s="73">
        <v>34.200000000000003</v>
      </c>
    </row>
    <row r="19" spans="1:14" s="11" customFormat="1" ht="24">
      <c r="A19" s="31" t="s">
        <v>53</v>
      </c>
      <c r="B19" s="73">
        <f t="shared" si="1"/>
        <v>51002.7</v>
      </c>
      <c r="C19" s="73">
        <v>3685.3999999999996</v>
      </c>
      <c r="D19" s="73">
        <v>3539</v>
      </c>
      <c r="E19" s="73">
        <v>3997.2999999999997</v>
      </c>
      <c r="F19" s="73">
        <v>3681.7</v>
      </c>
      <c r="G19" s="73">
        <v>4245.1000000000004</v>
      </c>
      <c r="H19" s="73">
        <v>4031.1</v>
      </c>
      <c r="I19" s="73">
        <v>4414.7</v>
      </c>
      <c r="J19" s="73">
        <v>4300.5</v>
      </c>
      <c r="K19" s="73">
        <v>4699.4000000000005</v>
      </c>
      <c r="L19" s="73">
        <v>5069.7</v>
      </c>
      <c r="M19" s="73">
        <v>5055.9000000000005</v>
      </c>
      <c r="N19" s="73">
        <v>4282.9000000000005</v>
      </c>
    </row>
    <row r="20" spans="1:14">
      <c r="A20" s="8" t="s">
        <v>1</v>
      </c>
      <c r="B20" s="73">
        <f t="shared" si="1"/>
        <v>50795.000000000007</v>
      </c>
      <c r="C20" s="73">
        <v>3654.2</v>
      </c>
      <c r="D20" s="73">
        <v>3516.3</v>
      </c>
      <c r="E20" s="73">
        <v>3973.2</v>
      </c>
      <c r="F20" s="73">
        <v>3658.7</v>
      </c>
      <c r="G20" s="73">
        <v>4217.5</v>
      </c>
      <c r="H20" s="73">
        <v>4011.4</v>
      </c>
      <c r="I20" s="73">
        <v>4393.7</v>
      </c>
      <c r="J20" s="73">
        <v>4278.6000000000004</v>
      </c>
      <c r="K20" s="73">
        <v>4688.3</v>
      </c>
      <c r="L20" s="73">
        <v>5068.2</v>
      </c>
      <c r="M20" s="73">
        <v>5054.3</v>
      </c>
      <c r="N20" s="73">
        <v>4280.6000000000004</v>
      </c>
    </row>
    <row r="21" spans="1:14">
      <c r="A21" s="9" t="s">
        <v>54</v>
      </c>
      <c r="B21" s="73">
        <f t="shared" si="1"/>
        <v>50795.000000000007</v>
      </c>
      <c r="C21" s="74">
        <v>3654.2</v>
      </c>
      <c r="D21" s="74">
        <v>3516.3</v>
      </c>
      <c r="E21" s="74">
        <v>3973.2</v>
      </c>
      <c r="F21" s="74">
        <v>3658.7</v>
      </c>
      <c r="G21" s="74">
        <v>4217.5</v>
      </c>
      <c r="H21" s="74">
        <v>4011.4</v>
      </c>
      <c r="I21" s="74">
        <v>4393.7</v>
      </c>
      <c r="J21" s="74">
        <v>4278.6000000000004</v>
      </c>
      <c r="K21" s="74">
        <v>4688.3</v>
      </c>
      <c r="L21" s="74">
        <v>5068.2</v>
      </c>
      <c r="M21" s="74">
        <v>5054.3</v>
      </c>
      <c r="N21" s="74">
        <v>4280.6000000000004</v>
      </c>
    </row>
    <row r="22" spans="1:14" s="11" customFormat="1">
      <c r="A22" s="7" t="s">
        <v>55</v>
      </c>
      <c r="B22" s="73">
        <f t="shared" si="1"/>
        <v>207.7</v>
      </c>
      <c r="C22" s="73">
        <v>31.2</v>
      </c>
      <c r="D22" s="73">
        <v>22.7</v>
      </c>
      <c r="E22" s="73">
        <v>24.099999999999998</v>
      </c>
      <c r="F22" s="73">
        <v>23</v>
      </c>
      <c r="G22" s="73">
        <v>27.6</v>
      </c>
      <c r="H22" s="73">
        <v>19.7</v>
      </c>
      <c r="I22" s="73">
        <v>21</v>
      </c>
      <c r="J22" s="73">
        <v>21.9</v>
      </c>
      <c r="K22" s="73">
        <v>11.1</v>
      </c>
      <c r="L22" s="73">
        <v>1.5</v>
      </c>
      <c r="M22" s="73">
        <v>1.6</v>
      </c>
      <c r="N22" s="73">
        <v>2.2999999999999998</v>
      </c>
    </row>
    <row r="23" spans="1:14">
      <c r="A23" s="9" t="s">
        <v>56</v>
      </c>
      <c r="B23" s="73">
        <f t="shared" si="1"/>
        <v>190.89999999999998</v>
      </c>
      <c r="C23" s="74">
        <v>29.8</v>
      </c>
      <c r="D23" s="74">
        <v>21.2</v>
      </c>
      <c r="E23" s="74">
        <v>22.9</v>
      </c>
      <c r="F23" s="74">
        <v>21.8</v>
      </c>
      <c r="G23" s="74">
        <v>25.5</v>
      </c>
      <c r="H23" s="74">
        <v>18</v>
      </c>
      <c r="I23" s="74">
        <v>20.399999999999999</v>
      </c>
      <c r="J23" s="74">
        <v>20.399999999999999</v>
      </c>
      <c r="K23" s="74">
        <v>10.199999999999999</v>
      </c>
      <c r="L23" s="74">
        <v>0</v>
      </c>
      <c r="M23" s="74">
        <v>0</v>
      </c>
      <c r="N23" s="74">
        <v>0.7</v>
      </c>
    </row>
    <row r="24" spans="1:14">
      <c r="A24" s="9" t="s">
        <v>57</v>
      </c>
      <c r="B24" s="73">
        <f t="shared" si="1"/>
        <v>16.8</v>
      </c>
      <c r="C24" s="74">
        <v>1.4</v>
      </c>
      <c r="D24" s="74">
        <v>1.5</v>
      </c>
      <c r="E24" s="74">
        <v>1.2</v>
      </c>
      <c r="F24" s="74">
        <v>1.2</v>
      </c>
      <c r="G24" s="74">
        <v>2.1</v>
      </c>
      <c r="H24" s="74">
        <v>1.7</v>
      </c>
      <c r="I24" s="74">
        <v>0.6</v>
      </c>
      <c r="J24" s="74">
        <v>1.5</v>
      </c>
      <c r="K24" s="74">
        <v>0.9</v>
      </c>
      <c r="L24" s="74">
        <v>1.5</v>
      </c>
      <c r="M24" s="74">
        <v>1.6</v>
      </c>
      <c r="N24" s="74">
        <v>1.6</v>
      </c>
    </row>
    <row r="25" spans="1:14" s="11" customFormat="1">
      <c r="A25" s="7" t="s">
        <v>6</v>
      </c>
      <c r="B25" s="73">
        <f t="shared" si="1"/>
        <v>1.7000000000000002</v>
      </c>
      <c r="C25" s="73">
        <v>0</v>
      </c>
      <c r="D25" s="73">
        <v>0</v>
      </c>
      <c r="E25" s="73">
        <v>0</v>
      </c>
      <c r="F25" s="73">
        <v>0</v>
      </c>
      <c r="G25" s="73">
        <v>1</v>
      </c>
      <c r="H25" s="73">
        <v>0.1</v>
      </c>
      <c r="I25" s="73">
        <v>0.2</v>
      </c>
      <c r="J25" s="73">
        <v>0</v>
      </c>
      <c r="K25" s="73">
        <v>0.1</v>
      </c>
      <c r="L25" s="73">
        <v>0.1</v>
      </c>
      <c r="M25" s="73">
        <v>0</v>
      </c>
      <c r="N25" s="73">
        <v>0.2</v>
      </c>
    </row>
    <row r="26" spans="1:14" s="11" customFormat="1">
      <c r="A26" s="7" t="s">
        <v>7</v>
      </c>
      <c r="B26" s="73">
        <f t="shared" si="1"/>
        <v>1905.0999999999997</v>
      </c>
      <c r="C26" s="73">
        <v>121.3</v>
      </c>
      <c r="D26" s="73">
        <v>214.6</v>
      </c>
      <c r="E26" s="73">
        <v>311</v>
      </c>
      <c r="F26" s="73">
        <v>275.39999999999998</v>
      </c>
      <c r="G26" s="73">
        <v>93.3</v>
      </c>
      <c r="H26" s="73">
        <v>239.5</v>
      </c>
      <c r="I26" s="73">
        <v>88.5</v>
      </c>
      <c r="J26" s="73">
        <v>77.599999999999994</v>
      </c>
      <c r="K26" s="73">
        <v>144.5</v>
      </c>
      <c r="L26" s="73">
        <v>124.2</v>
      </c>
      <c r="M26" s="73">
        <v>114.6</v>
      </c>
      <c r="N26" s="73">
        <v>100.6</v>
      </c>
    </row>
    <row r="27" spans="1:14">
      <c r="A27" s="7" t="s">
        <v>23</v>
      </c>
      <c r="B27" s="73">
        <f t="shared" si="1"/>
        <v>1905.0999999999997</v>
      </c>
      <c r="C27" s="73">
        <v>121.3</v>
      </c>
      <c r="D27" s="73">
        <v>214.6</v>
      </c>
      <c r="E27" s="73">
        <v>311</v>
      </c>
      <c r="F27" s="73">
        <v>275.39999999999998</v>
      </c>
      <c r="G27" s="73">
        <v>93.3</v>
      </c>
      <c r="H27" s="73">
        <v>239.5</v>
      </c>
      <c r="I27" s="73">
        <v>88.5</v>
      </c>
      <c r="J27" s="73">
        <v>77.599999999999994</v>
      </c>
      <c r="K27" s="73">
        <v>144.5</v>
      </c>
      <c r="L27" s="73">
        <v>124.2</v>
      </c>
      <c r="M27" s="73">
        <v>114.6</v>
      </c>
      <c r="N27" s="73">
        <v>100.6</v>
      </c>
    </row>
    <row r="28" spans="1:14">
      <c r="A28" s="9" t="s">
        <v>24</v>
      </c>
      <c r="B28" s="73">
        <f t="shared" si="1"/>
        <v>1905.0999999999997</v>
      </c>
      <c r="C28" s="74">
        <v>121.3</v>
      </c>
      <c r="D28" s="74">
        <v>214.6</v>
      </c>
      <c r="E28" s="74">
        <v>311</v>
      </c>
      <c r="F28" s="74">
        <v>275.39999999999998</v>
      </c>
      <c r="G28" s="74">
        <v>93.3</v>
      </c>
      <c r="H28" s="74">
        <v>239.5</v>
      </c>
      <c r="I28" s="74">
        <v>88.5</v>
      </c>
      <c r="J28" s="74">
        <v>77.599999999999994</v>
      </c>
      <c r="K28" s="74">
        <v>144.5</v>
      </c>
      <c r="L28" s="74">
        <v>124.2</v>
      </c>
      <c r="M28" s="74">
        <v>114.6</v>
      </c>
      <c r="N28" s="74">
        <v>100.6</v>
      </c>
    </row>
    <row r="29" spans="1:14" s="11" customFormat="1">
      <c r="A29" s="7" t="s">
        <v>9</v>
      </c>
      <c r="B29" s="73">
        <f t="shared" si="1"/>
        <v>979.4000000000002</v>
      </c>
      <c r="C29" s="73">
        <v>41</v>
      </c>
      <c r="D29" s="73">
        <v>732.1</v>
      </c>
      <c r="E29" s="73">
        <v>0</v>
      </c>
      <c r="F29" s="73">
        <v>68.7</v>
      </c>
      <c r="G29" s="73">
        <v>0</v>
      </c>
      <c r="H29" s="73">
        <v>0</v>
      </c>
      <c r="I29" s="73">
        <v>59.7</v>
      </c>
      <c r="J29" s="73">
        <v>0</v>
      </c>
      <c r="K29" s="73">
        <v>0</v>
      </c>
      <c r="L29" s="73">
        <v>77.2</v>
      </c>
      <c r="M29" s="73">
        <v>0.7</v>
      </c>
      <c r="N29" s="73">
        <v>0</v>
      </c>
    </row>
    <row r="30" spans="1:14" s="11" customFormat="1" ht="4.5" customHeight="1">
      <c r="A30" s="7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4" ht="24">
      <c r="A31" s="13" t="s">
        <v>74</v>
      </c>
      <c r="B31" s="75">
        <f t="shared" si="1"/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1:14">
      <c r="A32" s="14" t="s">
        <v>62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4" t="s">
        <v>58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>
      <c r="A34" s="14" t="s">
        <v>75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>
      <c r="A35" s="14" t="s">
        <v>61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>
      <c r="A36" s="14" t="s">
        <v>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37"/>
  <sheetViews>
    <sheetView workbookViewId="0">
      <pane xSplit="1" topLeftCell="B1" activePane="topRight" state="frozen"/>
      <selection pane="topRight" sqref="A1:XFD1048576"/>
    </sheetView>
  </sheetViews>
  <sheetFormatPr baseColWidth="10" defaultColWidth="11.44140625" defaultRowHeight="14.4"/>
  <cols>
    <col min="1" max="1" width="50.6640625" style="1" customWidth="1"/>
    <col min="2" max="14" width="14.88671875" style="1" customWidth="1"/>
    <col min="15" max="16384" width="11.44140625" style="1"/>
  </cols>
  <sheetData>
    <row r="2" spans="1:14" ht="15" customHeight="1">
      <c r="A2" s="25"/>
      <c r="B2" s="25"/>
      <c r="C2" s="25"/>
      <c r="D2" s="25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customHeight="1">
      <c r="A3" s="71" t="s">
        <v>79</v>
      </c>
      <c r="B3" s="27"/>
      <c r="C3" s="27"/>
      <c r="D3" s="27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26" t="s">
        <v>44</v>
      </c>
      <c r="B4" s="26"/>
      <c r="C4" s="26"/>
      <c r="D4" s="2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4" t="s">
        <v>70</v>
      </c>
      <c r="B5" s="70" t="s">
        <v>0</v>
      </c>
      <c r="C5" s="5" t="s">
        <v>10</v>
      </c>
      <c r="D5" s="5" t="s">
        <v>2</v>
      </c>
      <c r="E5" s="5" t="s">
        <v>25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36</v>
      </c>
      <c r="L5" s="5" t="s">
        <v>37</v>
      </c>
      <c r="M5" s="5" t="s">
        <v>38</v>
      </c>
      <c r="N5" s="5" t="s">
        <v>39</v>
      </c>
    </row>
    <row r="6" spans="1:14">
      <c r="A6" s="6" t="s">
        <v>26</v>
      </c>
      <c r="B6" s="72">
        <f>SUM(C6:N6)</f>
        <v>254687.1</v>
      </c>
      <c r="C6" s="72">
        <f>SUM(C7)</f>
        <v>18113.099999999995</v>
      </c>
      <c r="D6" s="73">
        <f t="shared" ref="D6:N6" si="0">SUM(D7)</f>
        <v>17428.100000000002</v>
      </c>
      <c r="E6" s="73">
        <f t="shared" si="0"/>
        <v>18196.900000000001</v>
      </c>
      <c r="F6" s="73">
        <f t="shared" si="0"/>
        <v>20444.2</v>
      </c>
      <c r="G6" s="73">
        <f t="shared" si="0"/>
        <v>21326.3</v>
      </c>
      <c r="H6" s="73">
        <f t="shared" si="0"/>
        <v>20177</v>
      </c>
      <c r="I6" s="73">
        <f t="shared" si="0"/>
        <v>23068.500000000004</v>
      </c>
      <c r="J6" s="73">
        <f t="shared" si="0"/>
        <v>22224.800000000003</v>
      </c>
      <c r="K6" s="73">
        <f t="shared" si="0"/>
        <v>23040.9</v>
      </c>
      <c r="L6" s="73">
        <f t="shared" si="0"/>
        <v>24691</v>
      </c>
      <c r="M6" s="73">
        <f t="shared" si="0"/>
        <v>23010.3</v>
      </c>
      <c r="N6" s="73">
        <f t="shared" si="0"/>
        <v>22966</v>
      </c>
    </row>
    <row r="7" spans="1:14">
      <c r="A7" s="6" t="s">
        <v>40</v>
      </c>
      <c r="B7" s="77">
        <f t="shared" ref="B7:B31" si="1">SUM(C7:N7)</f>
        <v>254687.1</v>
      </c>
      <c r="C7" s="73">
        <f>SUM(C8,C25,C26,C29)</f>
        <v>18113.099999999995</v>
      </c>
      <c r="D7" s="73">
        <f t="shared" ref="D7:N7" si="2">SUM(D8,D25,D26,D29)</f>
        <v>17428.100000000002</v>
      </c>
      <c r="E7" s="73">
        <f t="shared" si="2"/>
        <v>18196.900000000001</v>
      </c>
      <c r="F7" s="73">
        <f t="shared" si="2"/>
        <v>20444.2</v>
      </c>
      <c r="G7" s="73">
        <f t="shared" si="2"/>
        <v>21326.3</v>
      </c>
      <c r="H7" s="73">
        <f t="shared" si="2"/>
        <v>20177</v>
      </c>
      <c r="I7" s="73">
        <f t="shared" si="2"/>
        <v>23068.500000000004</v>
      </c>
      <c r="J7" s="73">
        <f t="shared" si="2"/>
        <v>22224.800000000003</v>
      </c>
      <c r="K7" s="73">
        <f t="shared" si="2"/>
        <v>23040.9</v>
      </c>
      <c r="L7" s="73">
        <f t="shared" si="2"/>
        <v>24691</v>
      </c>
      <c r="M7" s="73">
        <f t="shared" si="2"/>
        <v>23010.3</v>
      </c>
      <c r="N7" s="73">
        <f t="shared" si="2"/>
        <v>22966</v>
      </c>
    </row>
    <row r="8" spans="1:14">
      <c r="A8" s="7" t="s">
        <v>3</v>
      </c>
      <c r="B8" s="77">
        <f t="shared" si="1"/>
        <v>252183.19999999998</v>
      </c>
      <c r="C8" s="73">
        <v>18003.999999999996</v>
      </c>
      <c r="D8" s="73">
        <v>17214.400000000001</v>
      </c>
      <c r="E8" s="73">
        <v>18133.400000000001</v>
      </c>
      <c r="F8" s="73">
        <v>20275</v>
      </c>
      <c r="G8" s="73">
        <v>21214.1</v>
      </c>
      <c r="H8" s="73">
        <v>20095.7</v>
      </c>
      <c r="I8" s="73">
        <v>22805.800000000003</v>
      </c>
      <c r="J8" s="73">
        <v>22113.4</v>
      </c>
      <c r="K8" s="73">
        <v>22930.2</v>
      </c>
      <c r="L8" s="73">
        <v>24405.399999999998</v>
      </c>
      <c r="M8" s="73">
        <v>22934.3</v>
      </c>
      <c r="N8" s="73">
        <v>22057.5</v>
      </c>
    </row>
    <row r="9" spans="1:14">
      <c r="A9" s="7" t="s">
        <v>72</v>
      </c>
      <c r="B9" s="77">
        <f t="shared" si="1"/>
        <v>192052.4</v>
      </c>
      <c r="C9" s="73">
        <v>13681.399999999998</v>
      </c>
      <c r="D9" s="73">
        <v>13368.4</v>
      </c>
      <c r="E9" s="73">
        <v>13909.5</v>
      </c>
      <c r="F9" s="73">
        <v>15639.199999999999</v>
      </c>
      <c r="G9" s="73">
        <v>16339.4</v>
      </c>
      <c r="H9" s="73">
        <v>15318.6</v>
      </c>
      <c r="I9" s="73">
        <v>17364.900000000001</v>
      </c>
      <c r="J9" s="73">
        <v>16961.300000000003</v>
      </c>
      <c r="K9" s="73">
        <v>17291.400000000001</v>
      </c>
      <c r="L9" s="73">
        <v>18579.8</v>
      </c>
      <c r="M9" s="73">
        <v>17384</v>
      </c>
      <c r="N9" s="73">
        <v>16214.499999999998</v>
      </c>
    </row>
    <row r="10" spans="1:14">
      <c r="A10" s="8" t="s">
        <v>45</v>
      </c>
      <c r="B10" s="77">
        <f t="shared" si="1"/>
        <v>167138.09999999998</v>
      </c>
      <c r="C10" s="73">
        <v>12143.8</v>
      </c>
      <c r="D10" s="73">
        <v>11627.3</v>
      </c>
      <c r="E10" s="73">
        <v>12121.5</v>
      </c>
      <c r="F10" s="73">
        <v>13533.5</v>
      </c>
      <c r="G10" s="73">
        <v>14109.6</v>
      </c>
      <c r="H10" s="73">
        <v>13452.3</v>
      </c>
      <c r="I10" s="73">
        <v>15214</v>
      </c>
      <c r="J10" s="73">
        <v>14723.4</v>
      </c>
      <c r="K10" s="73">
        <v>15003.8</v>
      </c>
      <c r="L10" s="73">
        <v>16077.1</v>
      </c>
      <c r="M10" s="73">
        <v>14969</v>
      </c>
      <c r="N10" s="73">
        <v>14162.8</v>
      </c>
    </row>
    <row r="11" spans="1:14" ht="24">
      <c r="A11" s="9" t="s">
        <v>46</v>
      </c>
      <c r="B11" s="77">
        <f t="shared" si="1"/>
        <v>167138.09999999998</v>
      </c>
      <c r="C11" s="74">
        <v>12143.8</v>
      </c>
      <c r="D11" s="74">
        <v>11627.3</v>
      </c>
      <c r="E11" s="74">
        <v>12121.5</v>
      </c>
      <c r="F11" s="74">
        <v>13533.5</v>
      </c>
      <c r="G11" s="74">
        <v>14109.6</v>
      </c>
      <c r="H11" s="74">
        <v>13452.3</v>
      </c>
      <c r="I11" s="74">
        <v>15214</v>
      </c>
      <c r="J11" s="74">
        <v>14723.4</v>
      </c>
      <c r="K11" s="74">
        <v>15003.8</v>
      </c>
      <c r="L11" s="74">
        <v>16077.1</v>
      </c>
      <c r="M11" s="74">
        <v>14969</v>
      </c>
      <c r="N11" s="74">
        <v>14162.8</v>
      </c>
    </row>
    <row r="12" spans="1:14" s="11" customFormat="1" ht="21" customHeight="1">
      <c r="A12" s="29" t="s">
        <v>47</v>
      </c>
      <c r="B12" s="77">
        <f t="shared" si="1"/>
        <v>24340.7</v>
      </c>
      <c r="C12" s="73">
        <v>1497.8000000000002</v>
      </c>
      <c r="D12" s="73">
        <v>1702.6000000000001</v>
      </c>
      <c r="E12" s="73">
        <v>1744.7999999999997</v>
      </c>
      <c r="F12" s="73">
        <v>2064.9</v>
      </c>
      <c r="G12" s="73">
        <v>2183</v>
      </c>
      <c r="H12" s="73">
        <v>1783.7</v>
      </c>
      <c r="I12" s="73">
        <v>2088.4</v>
      </c>
      <c r="J12" s="73">
        <v>2197.5</v>
      </c>
      <c r="K12" s="73">
        <v>2252.6000000000004</v>
      </c>
      <c r="L12" s="73">
        <v>2449.6999999999998</v>
      </c>
      <c r="M12" s="73">
        <v>2366.8999999999996</v>
      </c>
      <c r="N12" s="73">
        <v>2008.7999999999997</v>
      </c>
    </row>
    <row r="13" spans="1:14">
      <c r="A13" s="30" t="s">
        <v>48</v>
      </c>
      <c r="B13" s="77">
        <f t="shared" si="1"/>
        <v>16115.199999999997</v>
      </c>
      <c r="C13" s="74">
        <v>952</v>
      </c>
      <c r="D13" s="74">
        <v>1136</v>
      </c>
      <c r="E13" s="74">
        <v>1252.5</v>
      </c>
      <c r="F13" s="74">
        <v>1463.1</v>
      </c>
      <c r="G13" s="74">
        <v>1420.4</v>
      </c>
      <c r="H13" s="74">
        <v>1113.5</v>
      </c>
      <c r="I13" s="74">
        <v>1333.8</v>
      </c>
      <c r="J13" s="74">
        <v>1381.8</v>
      </c>
      <c r="K13" s="74">
        <v>1366</v>
      </c>
      <c r="L13" s="74">
        <v>1623</v>
      </c>
      <c r="M13" s="74">
        <v>1594.8</v>
      </c>
      <c r="N13" s="74">
        <v>1478.3</v>
      </c>
    </row>
    <row r="14" spans="1:14">
      <c r="A14" s="30" t="s">
        <v>49</v>
      </c>
      <c r="B14" s="77">
        <f t="shared" si="1"/>
        <v>2407.3000000000002</v>
      </c>
      <c r="C14" s="74">
        <v>106.7</v>
      </c>
      <c r="D14" s="74">
        <v>185.4</v>
      </c>
      <c r="E14" s="74">
        <v>169.1</v>
      </c>
      <c r="F14" s="74">
        <v>188.9</v>
      </c>
      <c r="G14" s="74">
        <v>248.4</v>
      </c>
      <c r="H14" s="74">
        <v>187.8</v>
      </c>
      <c r="I14" s="74">
        <v>219.6</v>
      </c>
      <c r="J14" s="74">
        <v>278.60000000000002</v>
      </c>
      <c r="K14" s="74">
        <v>296.5</v>
      </c>
      <c r="L14" s="74">
        <v>251.9</v>
      </c>
      <c r="M14" s="74">
        <v>196.6</v>
      </c>
      <c r="N14" s="74">
        <v>77.8</v>
      </c>
    </row>
    <row r="15" spans="1:14">
      <c r="A15" s="30" t="s">
        <v>50</v>
      </c>
      <c r="B15" s="77">
        <f t="shared" si="1"/>
        <v>3760.3999999999996</v>
      </c>
      <c r="C15" s="74">
        <v>241.4</v>
      </c>
      <c r="D15" s="74">
        <v>211.9</v>
      </c>
      <c r="E15" s="74">
        <v>193.1</v>
      </c>
      <c r="F15" s="74">
        <v>258.2</v>
      </c>
      <c r="G15" s="74">
        <v>334.8</v>
      </c>
      <c r="H15" s="74">
        <v>291.2</v>
      </c>
      <c r="I15" s="74">
        <v>361.6</v>
      </c>
      <c r="J15" s="74">
        <v>344.2</v>
      </c>
      <c r="K15" s="74">
        <v>447.8</v>
      </c>
      <c r="L15" s="74">
        <v>388.1</v>
      </c>
      <c r="M15" s="74">
        <v>394.5</v>
      </c>
      <c r="N15" s="74">
        <v>293.60000000000002</v>
      </c>
    </row>
    <row r="16" spans="1:14" ht="24">
      <c r="A16" s="30" t="s">
        <v>73</v>
      </c>
      <c r="B16" s="77">
        <f t="shared" si="1"/>
        <v>2057.8000000000002</v>
      </c>
      <c r="C16" s="74">
        <v>197.7</v>
      </c>
      <c r="D16" s="74">
        <v>169.3</v>
      </c>
      <c r="E16" s="74">
        <v>130.1</v>
      </c>
      <c r="F16" s="74">
        <v>154.69999999999999</v>
      </c>
      <c r="G16" s="74">
        <v>179.4</v>
      </c>
      <c r="H16" s="74">
        <v>191.2</v>
      </c>
      <c r="I16" s="74">
        <v>173.4</v>
      </c>
      <c r="J16" s="74">
        <v>192.9</v>
      </c>
      <c r="K16" s="74">
        <v>142.30000000000001</v>
      </c>
      <c r="L16" s="74">
        <v>186.7</v>
      </c>
      <c r="M16" s="74">
        <v>181</v>
      </c>
      <c r="N16" s="74">
        <v>159.1</v>
      </c>
    </row>
    <row r="17" spans="1:14" s="11" customFormat="1">
      <c r="A17" s="30" t="s">
        <v>51</v>
      </c>
      <c r="B17" s="77">
        <f t="shared" si="1"/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</row>
    <row r="18" spans="1:14" s="11" customFormat="1">
      <c r="A18" s="7" t="s">
        <v>52</v>
      </c>
      <c r="B18" s="77">
        <f t="shared" si="1"/>
        <v>573.6</v>
      </c>
      <c r="C18" s="73">
        <v>39.799999999999997</v>
      </c>
      <c r="D18" s="73">
        <v>38.5</v>
      </c>
      <c r="E18" s="73">
        <v>43.2</v>
      </c>
      <c r="F18" s="73">
        <v>40.799999999999997</v>
      </c>
      <c r="G18" s="73">
        <v>46.8</v>
      </c>
      <c r="H18" s="73">
        <v>82.6</v>
      </c>
      <c r="I18" s="73">
        <v>62.5</v>
      </c>
      <c r="J18" s="73">
        <v>40.4</v>
      </c>
      <c r="K18" s="73">
        <v>35</v>
      </c>
      <c r="L18" s="73">
        <v>53</v>
      </c>
      <c r="M18" s="73">
        <v>48.1</v>
      </c>
      <c r="N18" s="73">
        <v>42.9</v>
      </c>
    </row>
    <row r="19" spans="1:14" s="11" customFormat="1" ht="24">
      <c r="A19" s="31" t="s">
        <v>53</v>
      </c>
      <c r="B19" s="77">
        <f t="shared" si="1"/>
        <v>60130.8</v>
      </c>
      <c r="C19" s="73">
        <v>4322.5999999999995</v>
      </c>
      <c r="D19" s="73">
        <v>3846</v>
      </c>
      <c r="E19" s="73">
        <v>4223.8999999999996</v>
      </c>
      <c r="F19" s="73">
        <v>4635.8</v>
      </c>
      <c r="G19" s="73">
        <v>4874.7</v>
      </c>
      <c r="H19" s="73">
        <v>4777.0999999999995</v>
      </c>
      <c r="I19" s="73">
        <v>5440.9000000000005</v>
      </c>
      <c r="J19" s="73">
        <v>5152.1000000000004</v>
      </c>
      <c r="K19" s="73">
        <v>5638.8</v>
      </c>
      <c r="L19" s="73">
        <v>5825.5999999999995</v>
      </c>
      <c r="M19" s="73">
        <v>5550.3</v>
      </c>
      <c r="N19" s="73">
        <v>5843</v>
      </c>
    </row>
    <row r="20" spans="1:14">
      <c r="A20" s="8" t="s">
        <v>1</v>
      </c>
      <c r="B20" s="77">
        <f t="shared" si="1"/>
        <v>60110.399999999994</v>
      </c>
      <c r="C20" s="73">
        <v>4321.2</v>
      </c>
      <c r="D20" s="73">
        <v>3844.4</v>
      </c>
      <c r="E20" s="73">
        <v>4222.8999999999996</v>
      </c>
      <c r="F20" s="73">
        <v>4632.6000000000004</v>
      </c>
      <c r="G20" s="73">
        <v>4872.3</v>
      </c>
      <c r="H20" s="73">
        <v>4775.2</v>
      </c>
      <c r="I20" s="73">
        <v>5439.6</v>
      </c>
      <c r="J20" s="73">
        <v>5150.5</v>
      </c>
      <c r="K20" s="73">
        <v>5637.5</v>
      </c>
      <c r="L20" s="73">
        <v>5823.7</v>
      </c>
      <c r="M20" s="73">
        <v>5548.8</v>
      </c>
      <c r="N20" s="73">
        <v>5841.7</v>
      </c>
    </row>
    <row r="21" spans="1:14">
      <c r="A21" s="9" t="s">
        <v>54</v>
      </c>
      <c r="B21" s="77">
        <f t="shared" si="1"/>
        <v>60110.399999999994</v>
      </c>
      <c r="C21" s="74">
        <v>4321.2</v>
      </c>
      <c r="D21" s="74">
        <v>3844.4</v>
      </c>
      <c r="E21" s="74">
        <v>4222.8999999999996</v>
      </c>
      <c r="F21" s="74">
        <v>4632.6000000000004</v>
      </c>
      <c r="G21" s="74">
        <v>4872.3</v>
      </c>
      <c r="H21" s="74">
        <v>4775.2</v>
      </c>
      <c r="I21" s="74">
        <v>5439.6</v>
      </c>
      <c r="J21" s="74">
        <v>5150.5</v>
      </c>
      <c r="K21" s="74">
        <v>5637.5</v>
      </c>
      <c r="L21" s="74">
        <v>5823.7</v>
      </c>
      <c r="M21" s="74">
        <v>5548.8</v>
      </c>
      <c r="N21" s="74">
        <v>5841.7</v>
      </c>
    </row>
    <row r="22" spans="1:14" s="11" customFormat="1">
      <c r="A22" s="7" t="s">
        <v>55</v>
      </c>
      <c r="B22" s="77">
        <f t="shared" si="1"/>
        <v>20.400000000000002</v>
      </c>
      <c r="C22" s="73">
        <v>1.4</v>
      </c>
      <c r="D22" s="73">
        <v>1.6</v>
      </c>
      <c r="E22" s="73">
        <v>1</v>
      </c>
      <c r="F22" s="73">
        <v>3.2</v>
      </c>
      <c r="G22" s="73">
        <v>2.4</v>
      </c>
      <c r="H22" s="73">
        <v>1.9</v>
      </c>
      <c r="I22" s="73">
        <v>1.3</v>
      </c>
      <c r="J22" s="73">
        <v>1.6</v>
      </c>
      <c r="K22" s="73">
        <v>1.3</v>
      </c>
      <c r="L22" s="73">
        <v>1.9</v>
      </c>
      <c r="M22" s="73">
        <v>1.5</v>
      </c>
      <c r="N22" s="73">
        <v>1.3</v>
      </c>
    </row>
    <row r="23" spans="1:14">
      <c r="A23" s="9" t="s">
        <v>56</v>
      </c>
      <c r="B23" s="77">
        <f t="shared" si="1"/>
        <v>6.5</v>
      </c>
      <c r="C23" s="74">
        <v>0.5</v>
      </c>
      <c r="D23" s="74">
        <v>0.5</v>
      </c>
      <c r="E23" s="74">
        <v>0.4</v>
      </c>
      <c r="F23" s="74">
        <v>0.7</v>
      </c>
      <c r="G23" s="74">
        <v>0.6</v>
      </c>
      <c r="H23" s="74">
        <v>0.5</v>
      </c>
      <c r="I23" s="74">
        <v>0.5</v>
      </c>
      <c r="J23" s="74">
        <v>0.4</v>
      </c>
      <c r="K23" s="74">
        <v>0.4</v>
      </c>
      <c r="L23" s="74">
        <v>0.4</v>
      </c>
      <c r="M23" s="74">
        <v>0.6</v>
      </c>
      <c r="N23" s="74">
        <v>1</v>
      </c>
    </row>
    <row r="24" spans="1:14">
      <c r="A24" s="9" t="s">
        <v>57</v>
      </c>
      <c r="B24" s="77">
        <f t="shared" si="1"/>
        <v>13.9</v>
      </c>
      <c r="C24" s="74">
        <v>0.9</v>
      </c>
      <c r="D24" s="74">
        <v>1.1000000000000001</v>
      </c>
      <c r="E24" s="74">
        <v>0.6</v>
      </c>
      <c r="F24" s="74">
        <v>2.5</v>
      </c>
      <c r="G24" s="74">
        <v>1.8</v>
      </c>
      <c r="H24" s="74">
        <v>1.4</v>
      </c>
      <c r="I24" s="74">
        <v>0.8</v>
      </c>
      <c r="J24" s="74">
        <v>1.2</v>
      </c>
      <c r="K24" s="74">
        <v>0.9</v>
      </c>
      <c r="L24" s="74">
        <v>1.5</v>
      </c>
      <c r="M24" s="74">
        <v>0.9</v>
      </c>
      <c r="N24" s="74">
        <v>0.3</v>
      </c>
    </row>
    <row r="25" spans="1:14" s="11" customFormat="1">
      <c r="A25" s="7" t="s">
        <v>6</v>
      </c>
      <c r="B25" s="77">
        <f t="shared" si="1"/>
        <v>0.30000000000000004</v>
      </c>
      <c r="C25" s="73">
        <v>0</v>
      </c>
      <c r="D25" s="73">
        <v>0.2</v>
      </c>
      <c r="E25" s="73">
        <v>0.1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</row>
    <row r="26" spans="1:14" s="11" customFormat="1">
      <c r="A26" s="7" t="s">
        <v>7</v>
      </c>
      <c r="B26" s="77">
        <f t="shared" si="1"/>
        <v>2103.6</v>
      </c>
      <c r="C26" s="73">
        <v>30.1</v>
      </c>
      <c r="D26" s="73">
        <v>213.5</v>
      </c>
      <c r="E26" s="73">
        <v>63.4</v>
      </c>
      <c r="F26" s="73">
        <v>81.900000000000006</v>
      </c>
      <c r="G26" s="73">
        <v>112.2</v>
      </c>
      <c r="H26" s="73">
        <v>81.3</v>
      </c>
      <c r="I26" s="73">
        <v>143.69999999999999</v>
      </c>
      <c r="J26" s="73">
        <v>111.4</v>
      </c>
      <c r="K26" s="73">
        <v>110.7</v>
      </c>
      <c r="L26" s="73">
        <v>170.9</v>
      </c>
      <c r="M26" s="73">
        <v>76</v>
      </c>
      <c r="N26" s="73">
        <v>908.5</v>
      </c>
    </row>
    <row r="27" spans="1:14">
      <c r="A27" s="7" t="s">
        <v>23</v>
      </c>
      <c r="B27" s="77">
        <f t="shared" si="1"/>
        <v>2103.6</v>
      </c>
      <c r="C27" s="73">
        <v>30.1</v>
      </c>
      <c r="D27" s="73">
        <v>213.5</v>
      </c>
      <c r="E27" s="73">
        <v>63.4</v>
      </c>
      <c r="F27" s="73">
        <v>81.900000000000006</v>
      </c>
      <c r="G27" s="73">
        <v>112.2</v>
      </c>
      <c r="H27" s="73">
        <v>81.3</v>
      </c>
      <c r="I27" s="73">
        <v>143.69999999999999</v>
      </c>
      <c r="J27" s="73">
        <v>111.4</v>
      </c>
      <c r="K27" s="73">
        <v>110.7</v>
      </c>
      <c r="L27" s="73">
        <v>170.9</v>
      </c>
      <c r="M27" s="73">
        <v>76</v>
      </c>
      <c r="N27" s="73">
        <v>908.5</v>
      </c>
    </row>
    <row r="28" spans="1:14">
      <c r="A28" s="9" t="s">
        <v>24</v>
      </c>
      <c r="B28" s="77">
        <f t="shared" si="1"/>
        <v>2103.6</v>
      </c>
      <c r="C28" s="74">
        <v>30.1</v>
      </c>
      <c r="D28" s="74">
        <v>213.5</v>
      </c>
      <c r="E28" s="74">
        <v>63.4</v>
      </c>
      <c r="F28" s="74">
        <v>81.900000000000006</v>
      </c>
      <c r="G28" s="74">
        <v>112.2</v>
      </c>
      <c r="H28" s="74">
        <v>81.3</v>
      </c>
      <c r="I28" s="74">
        <v>143.69999999999999</v>
      </c>
      <c r="J28" s="74">
        <v>111.4</v>
      </c>
      <c r="K28" s="74">
        <v>110.7</v>
      </c>
      <c r="L28" s="74">
        <v>170.9</v>
      </c>
      <c r="M28" s="74">
        <v>76</v>
      </c>
      <c r="N28" s="74">
        <v>908.5</v>
      </c>
    </row>
    <row r="29" spans="1:14" s="11" customFormat="1">
      <c r="A29" s="7" t="s">
        <v>9</v>
      </c>
      <c r="B29" s="77">
        <f t="shared" si="1"/>
        <v>400</v>
      </c>
      <c r="C29" s="73">
        <v>79</v>
      </c>
      <c r="D29" s="73">
        <v>0</v>
      </c>
      <c r="E29" s="73">
        <v>0</v>
      </c>
      <c r="F29" s="73">
        <v>87.3</v>
      </c>
      <c r="G29" s="73">
        <v>0</v>
      </c>
      <c r="H29" s="73">
        <v>0</v>
      </c>
      <c r="I29" s="73">
        <v>119</v>
      </c>
      <c r="J29" s="73">
        <v>0</v>
      </c>
      <c r="K29" s="73">
        <v>0</v>
      </c>
      <c r="L29" s="73">
        <v>114.7</v>
      </c>
      <c r="M29" s="73">
        <v>0</v>
      </c>
      <c r="N29" s="73">
        <v>0</v>
      </c>
    </row>
    <row r="30" spans="1:14" s="11" customFormat="1" ht="4.5" customHeight="1">
      <c r="A30" s="7"/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4" ht="24">
      <c r="A31" s="13" t="s">
        <v>74</v>
      </c>
      <c r="B31" s="76">
        <f t="shared" si="1"/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1:14">
      <c r="A32" s="14" t="s">
        <v>62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4" t="s">
        <v>58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>
      <c r="A34" s="14" t="s">
        <v>75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>
      <c r="A35" s="14" t="s">
        <v>61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>
      <c r="A36" s="14" t="s">
        <v>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</sheetData>
  <phoneticPr fontId="9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D56-1669-444C-96B6-DB55D21300F1}">
  <dimension ref="A2:K37"/>
  <sheetViews>
    <sheetView tabSelected="1" workbookViewId="0">
      <pane xSplit="1" topLeftCell="B1" activePane="topRight" state="frozen"/>
      <selection pane="topRight" activeCell="B16" sqref="B16"/>
    </sheetView>
  </sheetViews>
  <sheetFormatPr baseColWidth="10" defaultColWidth="11.44140625" defaultRowHeight="14.4"/>
  <cols>
    <col min="1" max="1" width="48.5546875" style="1" customWidth="1"/>
    <col min="2" max="11" width="14.88671875" style="1" customWidth="1"/>
    <col min="12" max="16384" width="11.44140625" style="1"/>
  </cols>
  <sheetData>
    <row r="2" spans="1:11" ht="15" customHeight="1">
      <c r="A2" s="25"/>
      <c r="B2" s="25"/>
      <c r="C2" s="25"/>
      <c r="D2" s="25"/>
      <c r="E2" s="2"/>
      <c r="F2" s="2"/>
      <c r="G2" s="2"/>
      <c r="H2" s="2"/>
      <c r="I2" s="2"/>
      <c r="J2" s="2"/>
      <c r="K2" s="2"/>
    </row>
    <row r="3" spans="1:11" ht="15" customHeight="1">
      <c r="A3" s="27" t="s">
        <v>80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26" t="s">
        <v>44</v>
      </c>
      <c r="B4" s="26"/>
      <c r="C4" s="26"/>
      <c r="D4" s="26"/>
      <c r="E4" s="3"/>
      <c r="F4" s="3"/>
      <c r="G4" s="3"/>
      <c r="H4" s="3"/>
      <c r="I4" s="3"/>
      <c r="J4" s="3"/>
      <c r="K4" s="3"/>
    </row>
    <row r="5" spans="1:11">
      <c r="A5" s="4" t="s">
        <v>70</v>
      </c>
      <c r="B5" s="70" t="s">
        <v>0</v>
      </c>
      <c r="C5" s="5" t="s">
        <v>10</v>
      </c>
      <c r="D5" s="5" t="s">
        <v>2</v>
      </c>
      <c r="E5" s="5" t="s">
        <v>25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36</v>
      </c>
    </row>
    <row r="6" spans="1:11">
      <c r="A6" s="6" t="s">
        <v>26</v>
      </c>
      <c r="B6" s="72">
        <f>SUM(C6:K6)</f>
        <v>195203.19999999998</v>
      </c>
      <c r="C6" s="72">
        <f>SUM(C7,C31)</f>
        <v>19993.3</v>
      </c>
      <c r="D6" s="72">
        <f t="shared" ref="D6:K6" si="0">SUM(D7,D31)</f>
        <v>19646.3</v>
      </c>
      <c r="E6" s="72">
        <f t="shared" si="0"/>
        <v>21907</v>
      </c>
      <c r="F6" s="72">
        <f t="shared" si="0"/>
        <v>21438.899999999998</v>
      </c>
      <c r="G6" s="72">
        <f t="shared" si="0"/>
        <v>22023.4</v>
      </c>
      <c r="H6" s="72">
        <f t="shared" si="0"/>
        <v>20936.2</v>
      </c>
      <c r="I6" s="72">
        <f t="shared" si="0"/>
        <v>23283.200000000001</v>
      </c>
      <c r="J6" s="72">
        <f t="shared" si="0"/>
        <v>22286.100000000002</v>
      </c>
      <c r="K6" s="72">
        <f t="shared" si="0"/>
        <v>23688.799999999999</v>
      </c>
    </row>
    <row r="7" spans="1:11">
      <c r="A7" s="6" t="s">
        <v>40</v>
      </c>
      <c r="B7" s="77">
        <f t="shared" ref="B7:B31" si="1">SUM(C7:K7)</f>
        <v>195203.19999999998</v>
      </c>
      <c r="C7" s="73">
        <f>SUM(C8,C25,C26,C29)</f>
        <v>19993.3</v>
      </c>
      <c r="D7" s="73">
        <f t="shared" ref="D7:K7" si="2">SUM(D8,D25,D26,D29)</f>
        <v>19646.3</v>
      </c>
      <c r="E7" s="73">
        <f t="shared" si="2"/>
        <v>21907</v>
      </c>
      <c r="F7" s="73">
        <f t="shared" si="2"/>
        <v>21438.899999999998</v>
      </c>
      <c r="G7" s="73">
        <f t="shared" si="2"/>
        <v>22023.4</v>
      </c>
      <c r="H7" s="73">
        <f t="shared" si="2"/>
        <v>20936.2</v>
      </c>
      <c r="I7" s="73">
        <f t="shared" si="2"/>
        <v>23283.200000000001</v>
      </c>
      <c r="J7" s="73">
        <f t="shared" si="2"/>
        <v>22286.100000000002</v>
      </c>
      <c r="K7" s="73">
        <f t="shared" si="2"/>
        <v>23688.799999999999</v>
      </c>
    </row>
    <row r="8" spans="1:11">
      <c r="A8" s="7" t="s">
        <v>3</v>
      </c>
      <c r="B8" s="77">
        <f t="shared" si="1"/>
        <v>192031.5</v>
      </c>
      <c r="C8" s="73">
        <v>19532</v>
      </c>
      <c r="D8" s="73">
        <v>19543.099999999999</v>
      </c>
      <c r="E8" s="73">
        <v>21792.5</v>
      </c>
      <c r="F8" s="73">
        <v>21271</v>
      </c>
      <c r="G8" s="73">
        <v>21201.5</v>
      </c>
      <c r="H8" s="73">
        <v>20382.400000000001</v>
      </c>
      <c r="I8" s="73">
        <v>22950.2</v>
      </c>
      <c r="J8" s="73">
        <v>22088.000000000004</v>
      </c>
      <c r="K8" s="73">
        <v>23270.799999999999</v>
      </c>
    </row>
    <row r="9" spans="1:11">
      <c r="A9" s="7" t="s">
        <v>72</v>
      </c>
      <c r="B9" s="77">
        <f t="shared" si="1"/>
        <v>146685</v>
      </c>
      <c r="C9" s="73">
        <v>15012.4</v>
      </c>
      <c r="D9" s="73">
        <v>15008.5</v>
      </c>
      <c r="E9" s="73">
        <v>16813.599999999999</v>
      </c>
      <c r="F9" s="73">
        <v>16291.4</v>
      </c>
      <c r="G9" s="73">
        <v>16340.800000000001</v>
      </c>
      <c r="H9" s="73">
        <v>15670</v>
      </c>
      <c r="I9" s="73">
        <v>17349.7</v>
      </c>
      <c r="J9" s="73">
        <v>16743.100000000002</v>
      </c>
      <c r="K9" s="73">
        <v>17455.5</v>
      </c>
    </row>
    <row r="10" spans="1:11">
      <c r="A10" s="8" t="s">
        <v>45</v>
      </c>
      <c r="B10" s="77">
        <f t="shared" si="1"/>
        <v>128342.2</v>
      </c>
      <c r="C10" s="73">
        <v>13284.3</v>
      </c>
      <c r="D10" s="73">
        <v>13018.4</v>
      </c>
      <c r="E10" s="73">
        <v>14741.7</v>
      </c>
      <c r="F10" s="73">
        <v>14306.8</v>
      </c>
      <c r="G10" s="73">
        <v>14275.6</v>
      </c>
      <c r="H10" s="73">
        <v>13740.1</v>
      </c>
      <c r="I10" s="73">
        <v>15173.7</v>
      </c>
      <c r="J10" s="73">
        <v>14719.2</v>
      </c>
      <c r="K10" s="73">
        <v>15082.4</v>
      </c>
    </row>
    <row r="11" spans="1:11" ht="24">
      <c r="A11" s="9" t="s">
        <v>46</v>
      </c>
      <c r="B11" s="77">
        <f t="shared" si="1"/>
        <v>128342.2</v>
      </c>
      <c r="C11" s="74">
        <v>13284.3</v>
      </c>
      <c r="D11" s="74">
        <v>13018.4</v>
      </c>
      <c r="E11" s="74">
        <v>14741.7</v>
      </c>
      <c r="F11" s="74">
        <v>14306.8</v>
      </c>
      <c r="G11" s="74">
        <v>14275.6</v>
      </c>
      <c r="H11" s="74">
        <v>13740.1</v>
      </c>
      <c r="I11" s="74">
        <v>15173.7</v>
      </c>
      <c r="J11" s="74">
        <v>14719.2</v>
      </c>
      <c r="K11" s="74">
        <v>15082.4</v>
      </c>
    </row>
    <row r="12" spans="1:11" s="11" customFormat="1" ht="21" customHeight="1">
      <c r="A12" s="29" t="s">
        <v>47</v>
      </c>
      <c r="B12" s="77">
        <f t="shared" si="1"/>
        <v>17892.300000000003</v>
      </c>
      <c r="C12" s="73">
        <v>1667.1999999999998</v>
      </c>
      <c r="D12" s="73">
        <v>1936.8000000000002</v>
      </c>
      <c r="E12" s="73">
        <v>2033.1</v>
      </c>
      <c r="F12" s="73">
        <v>1942.1</v>
      </c>
      <c r="G12" s="73">
        <v>2012.7</v>
      </c>
      <c r="H12" s="73">
        <v>1885.5</v>
      </c>
      <c r="I12" s="73">
        <v>2128.7999999999997</v>
      </c>
      <c r="J12" s="73">
        <v>1974.7</v>
      </c>
      <c r="K12" s="73">
        <v>2311.4</v>
      </c>
    </row>
    <row r="13" spans="1:11">
      <c r="A13" s="30" t="s">
        <v>48</v>
      </c>
      <c r="B13" s="77">
        <f t="shared" si="1"/>
        <v>11814.4</v>
      </c>
      <c r="C13" s="74">
        <v>1092.8</v>
      </c>
      <c r="D13" s="74">
        <v>1335.7</v>
      </c>
      <c r="E13" s="74">
        <v>1431.6</v>
      </c>
      <c r="F13" s="74">
        <v>1247.7</v>
      </c>
      <c r="G13" s="74">
        <v>1291.2</v>
      </c>
      <c r="H13" s="74">
        <v>1195.2</v>
      </c>
      <c r="I13" s="74">
        <v>1385.1</v>
      </c>
      <c r="J13" s="74">
        <v>1274.7</v>
      </c>
      <c r="K13" s="74">
        <v>1560.4</v>
      </c>
    </row>
    <row r="14" spans="1:11">
      <c r="A14" s="30" t="s">
        <v>49</v>
      </c>
      <c r="B14" s="77">
        <f t="shared" si="1"/>
        <v>1762.5</v>
      </c>
      <c r="C14" s="74">
        <v>123.3</v>
      </c>
      <c r="D14" s="74">
        <v>224</v>
      </c>
      <c r="E14" s="74">
        <v>163.19999999999999</v>
      </c>
      <c r="F14" s="74">
        <v>200.8</v>
      </c>
      <c r="G14" s="74">
        <v>207.4</v>
      </c>
      <c r="H14" s="74">
        <v>218.1</v>
      </c>
      <c r="I14" s="74">
        <v>205.1</v>
      </c>
      <c r="J14" s="74">
        <v>210.4</v>
      </c>
      <c r="K14" s="74">
        <v>210.2</v>
      </c>
    </row>
    <row r="15" spans="1:11">
      <c r="A15" s="30" t="s">
        <v>50</v>
      </c>
      <c r="B15" s="77">
        <f t="shared" si="1"/>
        <v>2783.2000000000003</v>
      </c>
      <c r="C15" s="74">
        <v>279.10000000000002</v>
      </c>
      <c r="D15" s="74">
        <v>237.2</v>
      </c>
      <c r="E15" s="74">
        <v>259.39999999999998</v>
      </c>
      <c r="F15" s="74">
        <v>341</v>
      </c>
      <c r="G15" s="74">
        <v>323.3</v>
      </c>
      <c r="H15" s="74">
        <v>337</v>
      </c>
      <c r="I15" s="74">
        <v>356.6</v>
      </c>
      <c r="J15" s="74">
        <v>327.3</v>
      </c>
      <c r="K15" s="74">
        <v>322.3</v>
      </c>
    </row>
    <row r="16" spans="1:11" ht="24">
      <c r="A16" s="30" t="s">
        <v>73</v>
      </c>
      <c r="B16" s="77">
        <f t="shared" si="1"/>
        <v>1532.2</v>
      </c>
      <c r="C16" s="74">
        <v>172</v>
      </c>
      <c r="D16" s="74">
        <v>139.9</v>
      </c>
      <c r="E16" s="74">
        <v>178.9</v>
      </c>
      <c r="F16" s="74">
        <v>152.6</v>
      </c>
      <c r="G16" s="74">
        <v>190.8</v>
      </c>
      <c r="H16" s="74">
        <v>135.19999999999999</v>
      </c>
      <c r="I16" s="74">
        <v>182</v>
      </c>
      <c r="J16" s="74">
        <v>162.30000000000001</v>
      </c>
      <c r="K16" s="74">
        <v>218.5</v>
      </c>
    </row>
    <row r="17" spans="1:11" s="11" customFormat="1">
      <c r="A17" s="30" t="s">
        <v>51</v>
      </c>
      <c r="B17" s="77">
        <f t="shared" si="1"/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</row>
    <row r="18" spans="1:11" s="11" customFormat="1">
      <c r="A18" s="7" t="s">
        <v>52</v>
      </c>
      <c r="B18" s="77">
        <f t="shared" si="1"/>
        <v>450.49999999999994</v>
      </c>
      <c r="C18" s="73">
        <v>60.9</v>
      </c>
      <c r="D18" s="73">
        <v>53.3</v>
      </c>
      <c r="E18" s="73">
        <v>38.799999999999997</v>
      </c>
      <c r="F18" s="73">
        <v>42.5</v>
      </c>
      <c r="G18" s="73">
        <v>52.5</v>
      </c>
      <c r="H18" s="73">
        <v>44.4</v>
      </c>
      <c r="I18" s="73">
        <v>47.2</v>
      </c>
      <c r="J18" s="73">
        <v>49.2</v>
      </c>
      <c r="K18" s="73">
        <v>61.7</v>
      </c>
    </row>
    <row r="19" spans="1:11" s="11" customFormat="1" ht="24">
      <c r="A19" s="31" t="s">
        <v>53</v>
      </c>
      <c r="B19" s="77">
        <f t="shared" si="1"/>
        <v>45346.500000000007</v>
      </c>
      <c r="C19" s="73">
        <v>4519.6000000000004</v>
      </c>
      <c r="D19" s="73">
        <v>4534.6000000000004</v>
      </c>
      <c r="E19" s="73">
        <v>4978.9000000000005</v>
      </c>
      <c r="F19" s="73">
        <v>4979.6000000000004</v>
      </c>
      <c r="G19" s="73">
        <v>4860.7000000000007</v>
      </c>
      <c r="H19" s="73">
        <v>4712.3999999999996</v>
      </c>
      <c r="I19" s="73">
        <v>5600.5</v>
      </c>
      <c r="J19" s="73">
        <v>5344.9000000000005</v>
      </c>
      <c r="K19" s="73">
        <v>5815.3</v>
      </c>
    </row>
    <row r="20" spans="1:11">
      <c r="A20" s="8" t="s">
        <v>1</v>
      </c>
      <c r="B20" s="77">
        <f t="shared" si="1"/>
        <v>45321.3</v>
      </c>
      <c r="C20" s="73">
        <v>4516.1000000000004</v>
      </c>
      <c r="D20" s="73">
        <v>4532.1000000000004</v>
      </c>
      <c r="E20" s="73">
        <v>4975.8</v>
      </c>
      <c r="F20" s="73">
        <v>4976.8</v>
      </c>
      <c r="G20" s="73">
        <v>4858.1000000000004</v>
      </c>
      <c r="H20" s="73">
        <v>4709.8999999999996</v>
      </c>
      <c r="I20" s="73">
        <v>5598</v>
      </c>
      <c r="J20" s="73">
        <v>5342.3</v>
      </c>
      <c r="K20" s="73">
        <v>5812.2</v>
      </c>
    </row>
    <row r="21" spans="1:11">
      <c r="A21" s="9" t="s">
        <v>54</v>
      </c>
      <c r="B21" s="77">
        <f t="shared" si="1"/>
        <v>45321.3</v>
      </c>
      <c r="C21" s="74">
        <v>4516.1000000000004</v>
      </c>
      <c r="D21" s="74">
        <v>4532.1000000000004</v>
      </c>
      <c r="E21" s="74">
        <v>4975.8</v>
      </c>
      <c r="F21" s="74">
        <v>4976.8</v>
      </c>
      <c r="G21" s="74">
        <v>4858.1000000000004</v>
      </c>
      <c r="H21" s="74">
        <v>4709.8999999999996</v>
      </c>
      <c r="I21" s="74">
        <v>5598</v>
      </c>
      <c r="J21" s="74">
        <v>5342.3</v>
      </c>
      <c r="K21" s="74">
        <v>5812.2</v>
      </c>
    </row>
    <row r="22" spans="1:11" s="11" customFormat="1">
      <c r="A22" s="7" t="s">
        <v>55</v>
      </c>
      <c r="B22" s="77">
        <f t="shared" si="1"/>
        <v>25.200000000000003</v>
      </c>
      <c r="C22" s="73">
        <v>3.5</v>
      </c>
      <c r="D22" s="73">
        <v>2.5</v>
      </c>
      <c r="E22" s="73">
        <v>3.0999999999999996</v>
      </c>
      <c r="F22" s="73">
        <v>2.8</v>
      </c>
      <c r="G22" s="73">
        <v>2.6</v>
      </c>
      <c r="H22" s="73">
        <v>2.5</v>
      </c>
      <c r="I22" s="73">
        <v>2.5</v>
      </c>
      <c r="J22" s="73">
        <v>2.5999999999999996</v>
      </c>
      <c r="K22" s="73">
        <v>3.0999999999999996</v>
      </c>
    </row>
    <row r="23" spans="1:11">
      <c r="A23" s="9" t="s">
        <v>56</v>
      </c>
      <c r="B23" s="77">
        <f t="shared" si="1"/>
        <v>16.600000000000001</v>
      </c>
      <c r="C23" s="74">
        <v>2.7</v>
      </c>
      <c r="D23" s="74">
        <v>1.5</v>
      </c>
      <c r="E23" s="74">
        <v>1.7</v>
      </c>
      <c r="F23" s="74">
        <v>1.7</v>
      </c>
      <c r="G23" s="74">
        <v>1.5</v>
      </c>
      <c r="H23" s="74">
        <v>1.6</v>
      </c>
      <c r="I23" s="74">
        <v>2.1</v>
      </c>
      <c r="J23" s="74">
        <v>1.9</v>
      </c>
      <c r="K23" s="74">
        <v>1.9</v>
      </c>
    </row>
    <row r="24" spans="1:11">
      <c r="A24" s="9" t="s">
        <v>57</v>
      </c>
      <c r="B24" s="77">
        <f t="shared" si="1"/>
        <v>8.6000000000000014</v>
      </c>
      <c r="C24" s="74">
        <v>0.8</v>
      </c>
      <c r="D24" s="74">
        <v>1</v>
      </c>
      <c r="E24" s="74">
        <v>1.4</v>
      </c>
      <c r="F24" s="74">
        <v>1.1000000000000001</v>
      </c>
      <c r="G24" s="74">
        <v>1.1000000000000001</v>
      </c>
      <c r="H24" s="74">
        <v>0.9</v>
      </c>
      <c r="I24" s="74">
        <v>0.4</v>
      </c>
      <c r="J24" s="74">
        <v>0.7</v>
      </c>
      <c r="K24" s="74">
        <v>1.2</v>
      </c>
    </row>
    <row r="25" spans="1:11" s="11" customFormat="1">
      <c r="A25" s="7" t="s">
        <v>6</v>
      </c>
      <c r="B25" s="77">
        <f t="shared" si="1"/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</row>
    <row r="26" spans="1:11" s="11" customFormat="1">
      <c r="A26" s="7" t="s">
        <v>7</v>
      </c>
      <c r="B26" s="77">
        <f t="shared" si="1"/>
        <v>2544.1</v>
      </c>
      <c r="C26" s="73">
        <v>202.3</v>
      </c>
      <c r="D26" s="73">
        <v>103.2</v>
      </c>
      <c r="E26" s="73">
        <v>114.5</v>
      </c>
      <c r="F26" s="73">
        <v>58.6</v>
      </c>
      <c r="G26" s="73">
        <v>687.9</v>
      </c>
      <c r="H26" s="73">
        <v>553.79999999999995</v>
      </c>
      <c r="I26" s="73">
        <v>207.7</v>
      </c>
      <c r="J26" s="73">
        <v>198.1</v>
      </c>
      <c r="K26" s="73">
        <v>418</v>
      </c>
    </row>
    <row r="27" spans="1:11">
      <c r="A27" s="7" t="s">
        <v>23</v>
      </c>
      <c r="B27" s="77">
        <f t="shared" si="1"/>
        <v>2544.1</v>
      </c>
      <c r="C27" s="73">
        <v>202.3</v>
      </c>
      <c r="D27" s="73">
        <v>103.2</v>
      </c>
      <c r="E27" s="73">
        <v>114.5</v>
      </c>
      <c r="F27" s="73">
        <v>58.6</v>
      </c>
      <c r="G27" s="73">
        <v>687.9</v>
      </c>
      <c r="H27" s="73">
        <v>553.79999999999995</v>
      </c>
      <c r="I27" s="73">
        <v>207.7</v>
      </c>
      <c r="J27" s="73">
        <v>198.1</v>
      </c>
      <c r="K27" s="73">
        <v>418</v>
      </c>
    </row>
    <row r="28" spans="1:11">
      <c r="A28" s="9" t="s">
        <v>24</v>
      </c>
      <c r="B28" s="77">
        <f t="shared" si="1"/>
        <v>2544.1</v>
      </c>
      <c r="C28" s="74">
        <v>202.3</v>
      </c>
      <c r="D28" s="74">
        <v>103.2</v>
      </c>
      <c r="E28" s="74">
        <v>114.5</v>
      </c>
      <c r="F28" s="74">
        <v>58.6</v>
      </c>
      <c r="G28" s="74">
        <v>687.9</v>
      </c>
      <c r="H28" s="74">
        <v>553.79999999999995</v>
      </c>
      <c r="I28" s="74">
        <v>207.7</v>
      </c>
      <c r="J28" s="74">
        <v>198.1</v>
      </c>
      <c r="K28" s="74">
        <v>418</v>
      </c>
    </row>
    <row r="29" spans="1:11" s="11" customFormat="1">
      <c r="A29" s="7" t="s">
        <v>9</v>
      </c>
      <c r="B29" s="77">
        <f t="shared" si="1"/>
        <v>627.6</v>
      </c>
      <c r="C29" s="73">
        <v>259</v>
      </c>
      <c r="D29" s="73">
        <v>0</v>
      </c>
      <c r="E29" s="73">
        <v>0</v>
      </c>
      <c r="F29" s="73">
        <v>109.3</v>
      </c>
      <c r="G29" s="73">
        <v>134</v>
      </c>
      <c r="H29" s="73">
        <v>0</v>
      </c>
      <c r="I29" s="73">
        <v>125.3</v>
      </c>
      <c r="J29" s="73">
        <v>0</v>
      </c>
      <c r="K29" s="73">
        <v>0</v>
      </c>
    </row>
    <row r="30" spans="1:11" s="11" customFormat="1" ht="4.5" customHeight="1">
      <c r="A30" s="7"/>
      <c r="B30" s="77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24">
      <c r="A31" s="13" t="s">
        <v>74</v>
      </c>
      <c r="B31" s="75">
        <f t="shared" si="1"/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1:11">
      <c r="A32" s="14" t="s">
        <v>62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>
      <c r="A33" s="14" t="s">
        <v>58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>
      <c r="A34" s="14" t="s">
        <v>75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>
      <c r="A35" s="14" t="s">
        <v>61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>
      <c r="A36" s="14" t="s">
        <v>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>
      <c r="B37" s="12"/>
      <c r="C37" s="12"/>
      <c r="D37" s="12"/>
      <c r="E37" s="12"/>
      <c r="F37" s="12"/>
      <c r="G37" s="12"/>
      <c r="H37" s="12"/>
      <c r="I37" s="12"/>
      <c r="J37" s="12"/>
      <c r="K37" s="12"/>
    </row>
  </sheetData>
  <phoneticPr fontId="9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2013-04-24T15:24:35Z</dcterms:created>
  <dcterms:modified xsi:type="dcterms:W3CDTF">2025-11-04T13:56:48Z</dcterms:modified>
</cp:coreProperties>
</file>