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Documentos_CE_Exp-Imp\8. Portal web ONE\Series de comercio exterior\"/>
    </mc:Choice>
  </mc:AlternateContent>
  <xr:revisionPtr revIDLastSave="0" documentId="13_ncr:1_{02A2736C-47EE-45DB-B884-E781CDCE3F2A}" xr6:coauthVersionLast="47" xr6:coauthVersionMax="47" xr10:uidLastSave="{00000000-0000-0000-0000-000000000000}"/>
  <bookViews>
    <workbookView xWindow="-108" yWindow="-108" windowWidth="16608" windowHeight="8832" xr2:uid="{AF18E9E3-243F-4BF5-BACC-D295C20DCC11}"/>
  </bookViews>
  <sheets>
    <sheet name="EXPREG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7" i="3" l="1"/>
  <c r="W10" i="3" s="1"/>
  <c r="W25" i="3" l="1"/>
  <c r="W23" i="3"/>
  <c r="W15" i="3"/>
  <c r="W24" i="3"/>
  <c r="W14" i="3"/>
  <c r="W13" i="3"/>
  <c r="W9" i="3"/>
  <c r="W17" i="3"/>
  <c r="W8" i="3"/>
  <c r="W12" i="3"/>
  <c r="W21" i="3"/>
  <c r="W19" i="3"/>
  <c r="W18" i="3"/>
  <c r="W30" i="3"/>
  <c r="W11" i="3"/>
  <c r="W22" i="3"/>
  <c r="W20" i="3"/>
  <c r="W16" i="3"/>
  <c r="W28" i="3"/>
  <c r="L7" i="3"/>
  <c r="J7" i="3"/>
  <c r="H7" i="3"/>
  <c r="D7" i="3"/>
  <c r="F7" i="3"/>
  <c r="B7" i="3"/>
  <c r="W7" i="3" l="1"/>
  <c r="C8" i="3"/>
  <c r="C9" i="3"/>
  <c r="C10" i="3"/>
  <c r="C11" i="3"/>
  <c r="C12" i="3"/>
  <c r="C13" i="3"/>
  <c r="C14" i="3"/>
  <c r="C15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7" i="3"/>
  <c r="G8" i="3"/>
  <c r="G9" i="3"/>
  <c r="G10" i="3"/>
  <c r="G11" i="3"/>
  <c r="G12" i="3"/>
  <c r="G13" i="3"/>
  <c r="G14" i="3"/>
  <c r="G15" i="3"/>
  <c r="G17" i="3"/>
  <c r="G18" i="3"/>
  <c r="G19" i="3"/>
  <c r="G20" i="3"/>
  <c r="G21" i="3"/>
  <c r="G22" i="3"/>
  <c r="G23" i="3"/>
  <c r="G24" i="3"/>
  <c r="G25" i="3"/>
  <c r="G28" i="3"/>
  <c r="G29" i="3"/>
  <c r="G30" i="3"/>
  <c r="G7" i="3"/>
  <c r="E8" i="3"/>
  <c r="E9" i="3"/>
  <c r="E10" i="3"/>
  <c r="E11" i="3"/>
  <c r="E12" i="3"/>
  <c r="E13" i="3"/>
  <c r="E14" i="3"/>
  <c r="E15" i="3"/>
  <c r="E17" i="3"/>
  <c r="E18" i="3"/>
  <c r="E19" i="3"/>
  <c r="E20" i="3"/>
  <c r="E21" i="3"/>
  <c r="E22" i="3"/>
  <c r="E23" i="3"/>
  <c r="E24" i="3"/>
  <c r="E25" i="3"/>
  <c r="E27" i="3"/>
  <c r="E28" i="3"/>
  <c r="E29" i="3"/>
  <c r="E30" i="3"/>
  <c r="E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8" i="3"/>
  <c r="I29" i="3"/>
  <c r="I30" i="3"/>
  <c r="I7" i="3"/>
  <c r="K8" i="3"/>
  <c r="K9" i="3"/>
  <c r="K10" i="3"/>
  <c r="K11" i="3"/>
  <c r="K12" i="3"/>
  <c r="K13" i="3"/>
  <c r="K14" i="3"/>
  <c r="K15" i="3"/>
  <c r="K17" i="3"/>
  <c r="K18" i="3"/>
  <c r="K19" i="3"/>
  <c r="K20" i="3"/>
  <c r="K21" i="3"/>
  <c r="K22" i="3"/>
  <c r="K23" i="3"/>
  <c r="K24" i="3"/>
  <c r="K25" i="3"/>
  <c r="K27" i="3"/>
  <c r="K29" i="3"/>
  <c r="K30" i="3"/>
  <c r="K7" i="3"/>
  <c r="M8" i="3"/>
  <c r="M9" i="3"/>
  <c r="M10" i="3"/>
  <c r="M11" i="3"/>
  <c r="M12" i="3"/>
  <c r="M13" i="3"/>
  <c r="M14" i="3"/>
  <c r="M15" i="3"/>
  <c r="M17" i="3"/>
  <c r="M18" i="3"/>
  <c r="M19" i="3"/>
  <c r="M20" i="3"/>
  <c r="M21" i="3"/>
  <c r="M22" i="3"/>
  <c r="M23" i="3"/>
  <c r="M24" i="3"/>
  <c r="M25" i="3"/>
  <c r="M26" i="3"/>
  <c r="M28" i="3"/>
  <c r="M30" i="3"/>
  <c r="M7" i="3"/>
  <c r="R7" i="3"/>
  <c r="P7" i="3"/>
  <c r="N7" i="3"/>
  <c r="O8" i="3" l="1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30" i="3"/>
  <c r="O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8" i="3"/>
  <c r="Q30" i="3"/>
  <c r="Q7" i="3"/>
  <c r="S8" i="3"/>
  <c r="S9" i="3"/>
  <c r="S10" i="3"/>
  <c r="S11" i="3"/>
  <c r="S12" i="3"/>
  <c r="S13" i="3"/>
  <c r="S14" i="3"/>
  <c r="S15" i="3"/>
  <c r="S17" i="3"/>
  <c r="S18" i="3"/>
  <c r="S19" i="3"/>
  <c r="S20" i="3"/>
  <c r="S21" i="3"/>
  <c r="S22" i="3"/>
  <c r="S23" i="3"/>
  <c r="S24" i="3"/>
  <c r="S25" i="3"/>
  <c r="S26" i="3"/>
  <c r="S30" i="3"/>
  <c r="S7" i="3"/>
</calcChain>
</file>

<file path=xl/sharedStrings.xml><?xml version="1.0" encoding="utf-8"?>
<sst xmlns="http://schemas.openxmlformats.org/spreadsheetml/2006/main" count="113" uniqueCount="35">
  <si>
    <t>(Valor FOB US$)</t>
  </si>
  <si>
    <t>Región</t>
  </si>
  <si>
    <t xml:space="preserve">Valor </t>
  </si>
  <si>
    <t xml:space="preserve">Porcentaje </t>
  </si>
  <si>
    <t>Total</t>
  </si>
  <si>
    <t>África Central</t>
  </si>
  <si>
    <t>África del Este</t>
  </si>
  <si>
    <t>África del Norte</t>
  </si>
  <si>
    <t>África del Sur</t>
  </si>
  <si>
    <t>África Occidental</t>
  </si>
  <si>
    <t>América Central</t>
  </si>
  <si>
    <t>América del Norte</t>
  </si>
  <si>
    <t>América del Sur</t>
  </si>
  <si>
    <t>Asia Central</t>
  </si>
  <si>
    <t>n/d</t>
  </si>
  <si>
    <t>Asia del Sur</t>
  </si>
  <si>
    <t>Asia Occidental</t>
  </si>
  <si>
    <t>Asia Oriental</t>
  </si>
  <si>
    <t>Australia y Nueva Zelandia</t>
  </si>
  <si>
    <t>Caribe</t>
  </si>
  <si>
    <t>Europa del Norte</t>
  </si>
  <si>
    <t>Europa del Sur</t>
  </si>
  <si>
    <t>Europa Occidental</t>
  </si>
  <si>
    <t>Europa Oriental</t>
  </si>
  <si>
    <t>Melanesia</t>
  </si>
  <si>
    <t>Micronesia</t>
  </si>
  <si>
    <t>Polinesia</t>
  </si>
  <si>
    <t>Región no identificada</t>
  </si>
  <si>
    <t>Sudeste Asiático</t>
  </si>
  <si>
    <t>*Cifra sujetas a rectificacion</t>
  </si>
  <si>
    <t>n/d: Información no diponible</t>
  </si>
  <si>
    <t>Fuente: Procesado en la ONE en base a  Registros Administrativos suministrados por la Dirección General de Aduanas.</t>
  </si>
  <si>
    <t>2024*</t>
  </si>
  <si>
    <t>2025*</t>
  </si>
  <si>
    <t>REPÚBLICA DOMINICANA: Exportaciones por año, según región, 2015-enero-octubre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</si>
</sst>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 style="thin">
        <color indexed="64"/>
      </bottom>
      <diagonal/>
    </border>
    <border>
      <left style="thin">
        <color theme="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164" fontId="3" fillId="0" borderId="0" applyFont="0" applyFill="0" applyBorder="0" applyAlignment="0" applyProtection="0"/>
  </cellStyleXfs>
  <cellXfs count="3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/>
    <xf numFmtId="0" fontId="2" fillId="2" borderId="0" xfId="0" applyFont="1" applyFill="1" applyAlignment="1">
      <alignment horizontal="left" vertical="center"/>
    </xf>
    <xf numFmtId="0" fontId="5" fillId="2" borderId="0" xfId="1" applyFont="1" applyFill="1"/>
    <xf numFmtId="0" fontId="5" fillId="2" borderId="0" xfId="1" applyFont="1" applyFill="1" applyAlignment="1">
      <alignment horizontal="left" vertical="center"/>
    </xf>
    <xf numFmtId="0" fontId="0" fillId="2" borderId="0" xfId="0" applyFill="1" applyAlignment="1">
      <alignment vertical="top"/>
    </xf>
    <xf numFmtId="10" fontId="1" fillId="2" borderId="0" xfId="0" applyNumberFormat="1" applyFont="1" applyFill="1" applyAlignment="1">
      <alignment horizontal="center" vertical="center"/>
    </xf>
    <xf numFmtId="10" fontId="0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2" borderId="7" xfId="0" applyFont="1" applyFill="1" applyBorder="1" applyAlignment="1">
      <alignment horizontal="left" vertical="center"/>
    </xf>
    <xf numFmtId="4" fontId="1" fillId="2" borderId="0" xfId="0" applyNumberFormat="1" applyFont="1" applyFill="1" applyAlignment="1">
      <alignment horizontal="right" vertical="center"/>
    </xf>
    <xf numFmtId="10" fontId="1" fillId="2" borderId="0" xfId="0" applyNumberFormat="1" applyFont="1" applyFill="1" applyAlignment="1">
      <alignment horizontal="right" vertical="center"/>
    </xf>
    <xf numFmtId="10" fontId="0" fillId="2" borderId="0" xfId="0" applyNumberFormat="1" applyFont="1" applyFill="1" applyAlignment="1">
      <alignment horizontal="right"/>
    </xf>
    <xf numFmtId="4" fontId="1" fillId="2" borderId="7" xfId="0" applyNumberFormat="1" applyFont="1" applyFill="1" applyBorder="1" applyAlignment="1">
      <alignment horizontal="right" vertical="center"/>
    </xf>
    <xf numFmtId="10" fontId="1" fillId="2" borderId="7" xfId="0" applyNumberFormat="1" applyFont="1" applyFill="1" applyBorder="1" applyAlignment="1">
      <alignment horizontal="right" vertical="center"/>
    </xf>
    <xf numFmtId="10" fontId="0" fillId="2" borderId="7" xfId="0" applyNumberFormat="1" applyFont="1" applyFill="1" applyBorder="1" applyAlignment="1">
      <alignment horizontal="right"/>
    </xf>
    <xf numFmtId="4" fontId="2" fillId="2" borderId="0" xfId="0" applyNumberFormat="1" applyFont="1" applyFill="1" applyAlignment="1">
      <alignment horizontal="right" vertical="center"/>
    </xf>
    <xf numFmtId="10" fontId="2" fillId="2" borderId="0" xfId="0" applyNumberFormat="1" applyFont="1" applyFill="1" applyAlignment="1">
      <alignment horizontal="right" vertical="center"/>
    </xf>
    <xf numFmtId="10" fontId="2" fillId="2" borderId="0" xfId="0" applyNumberFormat="1" applyFont="1" applyFill="1" applyAlignment="1">
      <alignment horizontal="right"/>
    </xf>
    <xf numFmtId="0" fontId="2" fillId="2" borderId="4" xfId="0" applyFont="1" applyFill="1" applyBorder="1" applyAlignment="1">
      <alignment horizontal="right" vertical="center"/>
    </xf>
    <xf numFmtId="10" fontId="2" fillId="2" borderId="4" xfId="0" applyNumberFormat="1" applyFont="1" applyFill="1" applyBorder="1" applyAlignment="1">
      <alignment horizontal="right" vertical="center"/>
    </xf>
    <xf numFmtId="10" fontId="0" fillId="2" borderId="8" xfId="0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10" fontId="1" fillId="2" borderId="0" xfId="0" applyNumberFormat="1" applyFont="1" applyFill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</cellXfs>
  <cellStyles count="3">
    <cellStyle name="Millares 2 2 5 4 2" xfId="2" xr:uid="{D71D4D7B-59A2-422E-9869-D4E6574364D0}"/>
    <cellStyle name="Normal" xfId="0" builtinId="0"/>
    <cellStyle name="Normal 10 2" xfId="1" xr:uid="{68F9BFC5-7C5E-43E9-85C5-427AD605C1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895351</xdr:colOff>
      <xdr:row>0</xdr:row>
      <xdr:rowOff>85725</xdr:rowOff>
    </xdr:from>
    <xdr:ext cx="1057274" cy="531851"/>
    <xdr:pic>
      <xdr:nvPicPr>
        <xdr:cNvPr id="5" name="Imagen 4">
          <a:extLst>
            <a:ext uri="{FF2B5EF4-FFF2-40B4-BE49-F238E27FC236}">
              <a16:creationId xmlns:a16="http://schemas.microsoft.com/office/drawing/2014/main" id="{B6172687-B423-4197-93FC-2E9D72353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1" y="85725"/>
          <a:ext cx="1057274" cy="5318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EAC88-C84C-41A6-8AD1-4BE698F5476C}">
  <dimension ref="A3:W33"/>
  <sheetViews>
    <sheetView tabSelected="1" workbookViewId="0">
      <pane xSplit="1" ySplit="6" topLeftCell="T7" activePane="bottomRight" state="frozen"/>
      <selection pane="topRight" activeCell="B1" sqref="B1"/>
      <selection pane="bottomLeft" activeCell="A7" sqref="A7"/>
      <selection pane="bottomRight" activeCell="W8" sqref="W8:W30"/>
    </sheetView>
  </sheetViews>
  <sheetFormatPr baseColWidth="10" defaultColWidth="15.88671875" defaultRowHeight="15" customHeight="1" x14ac:dyDescent="0.3"/>
  <cols>
    <col min="1" max="1" width="72.5546875" style="3" customWidth="1"/>
    <col min="2" max="2" width="15.88671875" style="10"/>
    <col min="3" max="3" width="15.88671875" style="9"/>
    <col min="4" max="4" width="15.88671875" style="10"/>
    <col min="5" max="5" width="15.88671875" style="9"/>
    <col min="6" max="6" width="15.88671875" style="10"/>
    <col min="7" max="7" width="15.88671875" style="9"/>
    <col min="8" max="8" width="15.88671875" style="10"/>
    <col min="9" max="9" width="15.88671875" style="9"/>
    <col min="10" max="10" width="15.88671875" style="10"/>
    <col min="11" max="11" width="15.88671875" style="9"/>
    <col min="12" max="12" width="15.88671875" style="10"/>
    <col min="13" max="13" width="15.88671875" style="9"/>
    <col min="14" max="14" width="15.88671875" style="10"/>
    <col min="15" max="15" width="15.88671875" style="9"/>
    <col min="16" max="16" width="15.88671875" style="10"/>
    <col min="17" max="17" width="15.88671875" style="9"/>
    <col min="18" max="18" width="15.88671875" style="10"/>
    <col min="19" max="19" width="15.88671875" style="9"/>
    <col min="20" max="20" width="15.88671875" style="10"/>
    <col min="21" max="21" width="15.88671875" style="9"/>
    <col min="22" max="22" width="15.88671875" style="10"/>
    <col min="23" max="23" width="15.88671875" style="9"/>
    <col min="24" max="16384" width="15.88671875" style="3"/>
  </cols>
  <sheetData>
    <row r="3" spans="1:23" ht="14.4" x14ac:dyDescent="0.3">
      <c r="A3" s="28" t="s">
        <v>34</v>
      </c>
      <c r="B3" s="28"/>
      <c r="C3" s="29"/>
      <c r="D3" s="28"/>
      <c r="E3" s="29"/>
      <c r="F3" s="28"/>
      <c r="G3" s="29"/>
      <c r="H3" s="28"/>
      <c r="I3" s="29"/>
      <c r="J3" s="28"/>
      <c r="K3" s="29"/>
      <c r="L3" s="28"/>
      <c r="M3" s="29"/>
      <c r="N3" s="28"/>
      <c r="O3" s="29"/>
      <c r="P3" s="28"/>
      <c r="Q3" s="29"/>
      <c r="R3" s="28"/>
      <c r="S3" s="29"/>
      <c r="T3" s="28"/>
      <c r="V3" s="3"/>
    </row>
    <row r="4" spans="1:23" ht="14.4" x14ac:dyDescent="0.3">
      <c r="A4" s="2" t="s">
        <v>0</v>
      </c>
      <c r="B4" s="1"/>
      <c r="C4" s="8"/>
      <c r="D4" s="1"/>
      <c r="E4" s="8"/>
      <c r="F4" s="1"/>
      <c r="G4" s="8"/>
      <c r="H4" s="1"/>
      <c r="I4" s="8"/>
      <c r="J4" s="1"/>
      <c r="K4" s="8"/>
      <c r="L4" s="1"/>
      <c r="M4" s="8"/>
      <c r="N4" s="1"/>
      <c r="O4" s="8"/>
      <c r="P4" s="1"/>
      <c r="Q4" s="8"/>
      <c r="R4" s="1"/>
      <c r="S4" s="8"/>
      <c r="T4" s="1"/>
      <c r="V4" s="1"/>
    </row>
    <row r="5" spans="1:23" s="7" customFormat="1" ht="14.4" customHeight="1" x14ac:dyDescent="0.3">
      <c r="A5" s="26" t="s">
        <v>1</v>
      </c>
      <c r="B5" s="30">
        <v>2015</v>
      </c>
      <c r="C5" s="31"/>
      <c r="D5" s="30">
        <v>2016</v>
      </c>
      <c r="E5" s="31"/>
      <c r="F5" s="30">
        <v>2017</v>
      </c>
      <c r="G5" s="31"/>
      <c r="H5" s="30">
        <v>2018</v>
      </c>
      <c r="I5" s="31"/>
      <c r="J5" s="30">
        <v>2019</v>
      </c>
      <c r="K5" s="31"/>
      <c r="L5" s="30">
        <v>2020</v>
      </c>
      <c r="M5" s="31"/>
      <c r="N5" s="30">
        <v>2021</v>
      </c>
      <c r="O5" s="31"/>
      <c r="P5" s="30">
        <v>2022</v>
      </c>
      <c r="Q5" s="31"/>
      <c r="R5" s="30">
        <v>2023</v>
      </c>
      <c r="S5" s="31"/>
      <c r="T5" s="24" t="s">
        <v>32</v>
      </c>
      <c r="U5" s="25"/>
      <c r="V5" s="24" t="s">
        <v>33</v>
      </c>
      <c r="W5" s="25"/>
    </row>
    <row r="6" spans="1:23" ht="14.4" customHeight="1" x14ac:dyDescent="0.3">
      <c r="A6" s="27"/>
      <c r="B6" s="21" t="s">
        <v>2</v>
      </c>
      <c r="C6" s="22" t="s">
        <v>3</v>
      </c>
      <c r="D6" s="21" t="s">
        <v>2</v>
      </c>
      <c r="E6" s="22" t="s">
        <v>3</v>
      </c>
      <c r="F6" s="21" t="s">
        <v>2</v>
      </c>
      <c r="G6" s="22" t="s">
        <v>3</v>
      </c>
      <c r="H6" s="21" t="s">
        <v>2</v>
      </c>
      <c r="I6" s="22" t="s">
        <v>3</v>
      </c>
      <c r="J6" s="21" t="s">
        <v>2</v>
      </c>
      <c r="K6" s="22" t="s">
        <v>3</v>
      </c>
      <c r="L6" s="21" t="s">
        <v>2</v>
      </c>
      <c r="M6" s="22" t="s">
        <v>3</v>
      </c>
      <c r="N6" s="21" t="s">
        <v>2</v>
      </c>
      <c r="O6" s="22" t="s">
        <v>3</v>
      </c>
      <c r="P6" s="21" t="s">
        <v>2</v>
      </c>
      <c r="Q6" s="22" t="s">
        <v>3</v>
      </c>
      <c r="R6" s="21" t="s">
        <v>2</v>
      </c>
      <c r="S6" s="22" t="s">
        <v>3</v>
      </c>
      <c r="T6" s="21" t="s">
        <v>2</v>
      </c>
      <c r="U6" s="22" t="s">
        <v>3</v>
      </c>
      <c r="V6" s="21" t="s">
        <v>2</v>
      </c>
      <c r="W6" s="22" t="s">
        <v>3</v>
      </c>
    </row>
    <row r="7" spans="1:23" ht="14.4" x14ac:dyDescent="0.3">
      <c r="A7" s="4" t="s">
        <v>4</v>
      </c>
      <c r="B7" s="18">
        <f>SUM(B8:B30)</f>
        <v>9388.7365721999122</v>
      </c>
      <c r="C7" s="19">
        <f>B7/$B$7</f>
        <v>1</v>
      </c>
      <c r="D7" s="18">
        <f t="shared" ref="D7:R7" si="0">SUM(D8:D30)</f>
        <v>9785.1889020609397</v>
      </c>
      <c r="E7" s="19">
        <f>D7/$D$7</f>
        <v>1</v>
      </c>
      <c r="F7" s="18">
        <f t="shared" si="0"/>
        <v>10224.662000085313</v>
      </c>
      <c r="G7" s="19">
        <f>F7/$F$7</f>
        <v>1</v>
      </c>
      <c r="H7" s="18">
        <f t="shared" si="0"/>
        <v>10758.011760828749</v>
      </c>
      <c r="I7" s="19">
        <f>+H7/$H$7</f>
        <v>1</v>
      </c>
      <c r="J7" s="18">
        <f t="shared" si="0"/>
        <v>11287.199379058928</v>
      </c>
      <c r="K7" s="19">
        <f>J7/$J$7</f>
        <v>1</v>
      </c>
      <c r="L7" s="18">
        <f t="shared" si="0"/>
        <v>9844.6670015150194</v>
      </c>
      <c r="M7" s="19">
        <f>L7/$L$7</f>
        <v>1</v>
      </c>
      <c r="N7" s="18">
        <f t="shared" si="0"/>
        <v>11643.220004190052</v>
      </c>
      <c r="O7" s="19">
        <f>N7/$N$7</f>
        <v>1</v>
      </c>
      <c r="P7" s="18">
        <f t="shared" si="0"/>
        <v>12380.944656457506</v>
      </c>
      <c r="Q7" s="19">
        <f>P7/$P$7</f>
        <v>1</v>
      </c>
      <c r="R7" s="18">
        <f t="shared" si="0"/>
        <v>11931.953786030121</v>
      </c>
      <c r="S7" s="19">
        <f>R7/$R$7</f>
        <v>1</v>
      </c>
      <c r="T7" s="18">
        <v>12923.945677330765</v>
      </c>
      <c r="U7" s="20">
        <v>1</v>
      </c>
      <c r="V7" s="18">
        <f>SUM(V8:V30)</f>
        <v>11954.698963686456</v>
      </c>
      <c r="W7" s="20">
        <f>SUM(W8:W30)</f>
        <v>0.99999932274687775</v>
      </c>
    </row>
    <row r="8" spans="1:23" ht="14.4" x14ac:dyDescent="0.3">
      <c r="A8" s="2" t="s">
        <v>5</v>
      </c>
      <c r="B8" s="12">
        <v>1.1141204303891659</v>
      </c>
      <c r="C8" s="13">
        <f t="shared" ref="C8:C30" si="1">B8/$B$7</f>
        <v>1.1866563960140079E-4</v>
      </c>
      <c r="D8" s="12">
        <v>1.5123008847994805</v>
      </c>
      <c r="E8" s="13">
        <f t="shared" ref="E8:E30" si="2">D8/$D$7</f>
        <v>1.5454999386684936E-4</v>
      </c>
      <c r="F8" s="12">
        <v>1.0339359355</v>
      </c>
      <c r="G8" s="13">
        <f t="shared" ref="G8:G30" si="3">F8/$F$7</f>
        <v>1.011217716039291E-4</v>
      </c>
      <c r="H8" s="12">
        <v>0.84391242349999984</v>
      </c>
      <c r="I8" s="13">
        <f t="shared" ref="I8:I30" si="4">+H8/$H$7</f>
        <v>7.8445017746939943E-5</v>
      </c>
      <c r="J8" s="12">
        <v>1.0717710782999998</v>
      </c>
      <c r="K8" s="13">
        <f t="shared" ref="K8:K30" si="5">J8/$J$7</f>
        <v>9.4954562447833627E-5</v>
      </c>
      <c r="L8" s="12">
        <v>0.43355982319999997</v>
      </c>
      <c r="M8" s="13">
        <f t="shared" ref="M8:M30" si="6">L8/$L$7</f>
        <v>4.4040069931596306E-5</v>
      </c>
      <c r="N8" s="12">
        <v>0.50515628819999991</v>
      </c>
      <c r="O8" s="13">
        <f t="shared" ref="O8:O30" si="7">N8/$N$7</f>
        <v>4.3386304477473502E-5</v>
      </c>
      <c r="P8" s="12">
        <v>1.1979813889000002</v>
      </c>
      <c r="Q8" s="13">
        <f t="shared" ref="Q8:Q30" si="8">P8/$P$7</f>
        <v>9.6760095626077385E-5</v>
      </c>
      <c r="R8" s="12">
        <v>0.61436059369999996</v>
      </c>
      <c r="S8" s="13">
        <f t="shared" ref="S8:S30" si="9">R8/$R$7</f>
        <v>5.1488683640334798E-5</v>
      </c>
      <c r="T8" s="12">
        <v>0.3466888459000001</v>
      </c>
      <c r="U8" s="14">
        <v>2.6825309743301488E-5</v>
      </c>
      <c r="V8" s="12">
        <v>0.62858375100000008</v>
      </c>
      <c r="W8" s="14">
        <f>V8/$V$7</f>
        <v>5.2580475084264641E-5</v>
      </c>
    </row>
    <row r="9" spans="1:23" ht="14.4" x14ac:dyDescent="0.3">
      <c r="A9" s="2" t="s">
        <v>6</v>
      </c>
      <c r="B9" s="12">
        <v>1.1502592450346947</v>
      </c>
      <c r="C9" s="13">
        <f t="shared" si="1"/>
        <v>1.2251480656520037E-4</v>
      </c>
      <c r="D9" s="12">
        <v>0.71218927321529391</v>
      </c>
      <c r="E9" s="13">
        <f t="shared" si="2"/>
        <v>7.2782373477255384E-5</v>
      </c>
      <c r="F9" s="12">
        <v>0.27974481239999993</v>
      </c>
      <c r="G9" s="13">
        <f t="shared" si="3"/>
        <v>2.735981027027258E-5</v>
      </c>
      <c r="H9" s="12">
        <v>0.12242865410000001</v>
      </c>
      <c r="I9" s="13">
        <f t="shared" si="4"/>
        <v>1.1380230550200538E-5</v>
      </c>
      <c r="J9" s="12">
        <v>0.31422723970000005</v>
      </c>
      <c r="K9" s="13">
        <f t="shared" si="5"/>
        <v>2.783925659034463E-5</v>
      </c>
      <c r="L9" s="12">
        <v>0.30160279540000001</v>
      </c>
      <c r="M9" s="13">
        <f t="shared" si="6"/>
        <v>3.0636160202634141E-5</v>
      </c>
      <c r="N9" s="12">
        <v>4.0919420599999992E-2</v>
      </c>
      <c r="O9" s="13">
        <f t="shared" si="7"/>
        <v>3.5144419314652044E-6</v>
      </c>
      <c r="P9" s="12">
        <v>0.33242279250000006</v>
      </c>
      <c r="Q9" s="13">
        <f t="shared" si="8"/>
        <v>2.6849549991859378E-5</v>
      </c>
      <c r="R9" s="12">
        <v>0.44112660650000002</v>
      </c>
      <c r="S9" s="13">
        <f t="shared" si="9"/>
        <v>3.697019066705313E-5</v>
      </c>
      <c r="T9" s="12">
        <v>0.41066510830000003</v>
      </c>
      <c r="U9" s="14">
        <v>3.1775521079473956E-5</v>
      </c>
      <c r="V9" s="12">
        <v>0.29559433960000003</v>
      </c>
      <c r="W9" s="14">
        <f t="shared" ref="W9:W30" si="10">V9/$V$7</f>
        <v>2.4726205193279743E-5</v>
      </c>
    </row>
    <row r="10" spans="1:23" ht="14.4" x14ac:dyDescent="0.3">
      <c r="A10" s="2" t="s">
        <v>7</v>
      </c>
      <c r="B10" s="12">
        <v>1.0392391176757811</v>
      </c>
      <c r="C10" s="13">
        <f t="shared" si="1"/>
        <v>1.10689985780725E-4</v>
      </c>
      <c r="D10" s="12">
        <v>0.96331706509399417</v>
      </c>
      <c r="E10" s="13">
        <f t="shared" si="2"/>
        <v>9.8446445412116884E-5</v>
      </c>
      <c r="F10" s="12">
        <v>0.58207961279999998</v>
      </c>
      <c r="G10" s="13">
        <f t="shared" si="3"/>
        <v>5.6928983353693573E-5</v>
      </c>
      <c r="H10" s="12">
        <v>0.1890970797</v>
      </c>
      <c r="I10" s="13">
        <f t="shared" si="4"/>
        <v>1.7577325987737422E-5</v>
      </c>
      <c r="J10" s="12">
        <v>0.23156440480000001</v>
      </c>
      <c r="K10" s="13">
        <f t="shared" si="5"/>
        <v>2.0515665314605857E-5</v>
      </c>
      <c r="L10" s="12">
        <v>1.4338901676</v>
      </c>
      <c r="M10" s="13">
        <f t="shared" si="6"/>
        <v>1.4565146463352545E-4</v>
      </c>
      <c r="N10" s="12">
        <v>2.0533404734</v>
      </c>
      <c r="O10" s="13">
        <f t="shared" si="7"/>
        <v>1.7635503517592755E-4</v>
      </c>
      <c r="P10" s="12">
        <v>5.6486931612999998</v>
      </c>
      <c r="Q10" s="13">
        <f t="shared" si="8"/>
        <v>4.5624088613899276E-4</v>
      </c>
      <c r="R10" s="12">
        <v>3.4100468080000002</v>
      </c>
      <c r="S10" s="13">
        <f t="shared" si="9"/>
        <v>2.8579115115183131E-4</v>
      </c>
      <c r="T10" s="12">
        <v>7.1672039782999999</v>
      </c>
      <c r="U10" s="14">
        <v>5.5456778891230002E-4</v>
      </c>
      <c r="V10" s="12">
        <v>3.7546867340000003</v>
      </c>
      <c r="W10" s="14">
        <f t="shared" si="10"/>
        <v>3.1407622604343456E-4</v>
      </c>
    </row>
    <row r="11" spans="1:23" ht="14.4" x14ac:dyDescent="0.3">
      <c r="A11" s="2" t="s">
        <v>8</v>
      </c>
      <c r="B11" s="12">
        <v>0.86792607289505008</v>
      </c>
      <c r="C11" s="13">
        <f t="shared" si="1"/>
        <v>9.2443329964649634E-5</v>
      </c>
      <c r="D11" s="12">
        <v>15.864429019195557</v>
      </c>
      <c r="E11" s="13">
        <f t="shared" si="2"/>
        <v>1.621269571592452E-3</v>
      </c>
      <c r="F11" s="12">
        <v>17.431673161574039</v>
      </c>
      <c r="G11" s="13">
        <f t="shared" si="3"/>
        <v>1.7048654675752208E-3</v>
      </c>
      <c r="H11" s="12">
        <v>25.287672136852159</v>
      </c>
      <c r="I11" s="13">
        <f t="shared" si="4"/>
        <v>2.3505897464183578E-3</v>
      </c>
      <c r="J11" s="12">
        <v>2.4715035186015699</v>
      </c>
      <c r="K11" s="13">
        <f t="shared" si="5"/>
        <v>2.1896516891399431E-4</v>
      </c>
      <c r="L11" s="12">
        <v>1.5092723385</v>
      </c>
      <c r="M11" s="13">
        <f t="shared" si="6"/>
        <v>1.533086226550613E-4</v>
      </c>
      <c r="N11" s="12">
        <v>0.88074162640000009</v>
      </c>
      <c r="O11" s="13">
        <f t="shared" si="7"/>
        <v>7.5644162532619588E-5</v>
      </c>
      <c r="P11" s="12">
        <v>8.1005743949999989</v>
      </c>
      <c r="Q11" s="13">
        <f t="shared" si="8"/>
        <v>6.5427757087784064E-4</v>
      </c>
      <c r="R11" s="12">
        <v>1.1077575654</v>
      </c>
      <c r="S11" s="13">
        <f t="shared" si="9"/>
        <v>9.2839578937772772E-5</v>
      </c>
      <c r="T11" s="12">
        <v>2.0258240256000004</v>
      </c>
      <c r="U11" s="14">
        <v>1.5674965495664342E-4</v>
      </c>
      <c r="V11" s="12">
        <v>0.5445867378999999</v>
      </c>
      <c r="W11" s="14">
        <f t="shared" si="10"/>
        <v>4.5554199194328043E-5</v>
      </c>
    </row>
    <row r="12" spans="1:23" ht="14.4" x14ac:dyDescent="0.3">
      <c r="A12" s="2" t="s">
        <v>9</v>
      </c>
      <c r="B12" s="12">
        <v>0.35065446301269532</v>
      </c>
      <c r="C12" s="13">
        <f t="shared" si="1"/>
        <v>3.7348418534926696E-5</v>
      </c>
      <c r="D12" s="12">
        <v>0.37753173657095435</v>
      </c>
      <c r="E12" s="13">
        <f t="shared" si="2"/>
        <v>3.8581956909532863E-5</v>
      </c>
      <c r="F12" s="12">
        <v>0.94193654073637834</v>
      </c>
      <c r="G12" s="13">
        <f t="shared" si="3"/>
        <v>9.2123978350435346E-5</v>
      </c>
      <c r="H12" s="12">
        <v>2.8517973152000002</v>
      </c>
      <c r="I12" s="13">
        <f t="shared" si="4"/>
        <v>2.6508590793549293E-4</v>
      </c>
      <c r="J12" s="12">
        <v>0.36866225499999999</v>
      </c>
      <c r="K12" s="13">
        <f t="shared" si="5"/>
        <v>3.266197775189272E-5</v>
      </c>
      <c r="L12" s="12">
        <v>0.20374176459999999</v>
      </c>
      <c r="M12" s="13">
        <f t="shared" si="6"/>
        <v>2.0695648168561281E-5</v>
      </c>
      <c r="N12" s="12">
        <v>0.2908601851</v>
      </c>
      <c r="O12" s="13">
        <f t="shared" si="7"/>
        <v>2.4981077828584188E-5</v>
      </c>
      <c r="P12" s="12">
        <v>0.38993438419999998</v>
      </c>
      <c r="Q12" s="13">
        <f t="shared" si="8"/>
        <v>3.1494719911910976E-5</v>
      </c>
      <c r="R12" s="12">
        <v>2.7553660163999996</v>
      </c>
      <c r="S12" s="13">
        <f t="shared" si="9"/>
        <v>2.3092328932969636E-4</v>
      </c>
      <c r="T12" s="12">
        <v>4.6122939627000008</v>
      </c>
      <c r="U12" s="14">
        <v>3.5687970824499758E-4</v>
      </c>
      <c r="V12" s="12">
        <v>4.0712368738000002</v>
      </c>
      <c r="W12" s="14">
        <f t="shared" si="10"/>
        <v>3.4055536539788852E-4</v>
      </c>
    </row>
    <row r="13" spans="1:23" ht="14.4" x14ac:dyDescent="0.3">
      <c r="A13" s="2" t="s">
        <v>10</v>
      </c>
      <c r="B13" s="12">
        <v>180.73404580440831</v>
      </c>
      <c r="C13" s="13">
        <f t="shared" si="1"/>
        <v>1.925009232227929E-2</v>
      </c>
      <c r="D13" s="12">
        <v>184.88958796954202</v>
      </c>
      <c r="E13" s="13">
        <f t="shared" si="2"/>
        <v>1.8894840949938218E-2</v>
      </c>
      <c r="F13" s="12">
        <v>204.35004785700559</v>
      </c>
      <c r="G13" s="13">
        <f t="shared" si="3"/>
        <v>1.9985995415330162E-2</v>
      </c>
      <c r="H13" s="12">
        <v>197.4541864312616</v>
      </c>
      <c r="I13" s="13">
        <f t="shared" si="4"/>
        <v>1.8354152311881339E-2</v>
      </c>
      <c r="J13" s="12">
        <v>208.46591539526145</v>
      </c>
      <c r="K13" s="13">
        <f t="shared" si="5"/>
        <v>1.8469233012932063E-2</v>
      </c>
      <c r="L13" s="12">
        <v>220.98632566509951</v>
      </c>
      <c r="M13" s="13">
        <f t="shared" si="6"/>
        <v>2.2447313416603262E-2</v>
      </c>
      <c r="N13" s="12">
        <v>296.81185720609466</v>
      </c>
      <c r="O13" s="13">
        <f t="shared" si="7"/>
        <v>2.5492248458697922E-2</v>
      </c>
      <c r="P13" s="12">
        <v>342.0770550816992</v>
      </c>
      <c r="Q13" s="13">
        <f t="shared" si="8"/>
        <v>2.7629317840725722E-2</v>
      </c>
      <c r="R13" s="12">
        <v>295.60398974590009</v>
      </c>
      <c r="S13" s="13">
        <f t="shared" si="9"/>
        <v>2.4774148060478743E-2</v>
      </c>
      <c r="T13" s="12">
        <v>273.49632042970012</v>
      </c>
      <c r="U13" s="14">
        <v>2.1161983132552631E-2</v>
      </c>
      <c r="V13" s="12">
        <v>210.22306794760058</v>
      </c>
      <c r="W13" s="14">
        <f t="shared" si="10"/>
        <v>1.7584973790320719E-2</v>
      </c>
    </row>
    <row r="14" spans="1:23" ht="14.4" x14ac:dyDescent="0.3">
      <c r="A14" s="2" t="s">
        <v>11</v>
      </c>
      <c r="B14" s="12">
        <v>5350.6235519113152</v>
      </c>
      <c r="C14" s="13">
        <f t="shared" si="1"/>
        <v>0.56989814452293119</v>
      </c>
      <c r="D14" s="12">
        <v>5516.6153385225352</v>
      </c>
      <c r="E14" s="13">
        <f t="shared" si="2"/>
        <v>0.56377198168965703</v>
      </c>
      <c r="F14" s="12">
        <v>5930.0248458631913</v>
      </c>
      <c r="G14" s="13">
        <f t="shared" si="3"/>
        <v>0.5799727018666937</v>
      </c>
      <c r="H14" s="12">
        <v>6201.4978278118479</v>
      </c>
      <c r="I14" s="13">
        <f t="shared" si="4"/>
        <v>0.57645389925973756</v>
      </c>
      <c r="J14" s="12">
        <v>6254.7863544353086</v>
      </c>
      <c r="K14" s="13">
        <f t="shared" si="5"/>
        <v>0.5541486549834298</v>
      </c>
      <c r="L14" s="12">
        <v>5703.6875689407061</v>
      </c>
      <c r="M14" s="13">
        <f t="shared" si="6"/>
        <v>0.57936825776463052</v>
      </c>
      <c r="N14" s="12">
        <v>6572.4409773306579</v>
      </c>
      <c r="O14" s="13">
        <f t="shared" si="7"/>
        <v>0.56448654023246403</v>
      </c>
      <c r="P14" s="12">
        <v>7039.6335857475378</v>
      </c>
      <c r="Q14" s="13">
        <f t="shared" si="8"/>
        <v>0.56858614435982391</v>
      </c>
      <c r="R14" s="12">
        <v>7227.1975367554705</v>
      </c>
      <c r="S14" s="13">
        <f t="shared" si="9"/>
        <v>0.60570110028560797</v>
      </c>
      <c r="T14" s="12">
        <v>7810.9997320424245</v>
      </c>
      <c r="U14" s="14">
        <v>0.60438196871589311</v>
      </c>
      <c r="V14" s="12">
        <v>6993.1027604549399</v>
      </c>
      <c r="W14" s="14">
        <f t="shared" si="10"/>
        <v>0.58496686379951179</v>
      </c>
    </row>
    <row r="15" spans="1:23" ht="14.4" x14ac:dyDescent="0.3">
      <c r="A15" s="2" t="s">
        <v>12</v>
      </c>
      <c r="B15" s="12">
        <v>177.19145725263857</v>
      </c>
      <c r="C15" s="13">
        <f t="shared" si="1"/>
        <v>1.8872769077077231E-2</v>
      </c>
      <c r="D15" s="12">
        <v>117.22205565172855</v>
      </c>
      <c r="E15" s="13">
        <f t="shared" si="2"/>
        <v>1.1979539365564977E-2</v>
      </c>
      <c r="F15" s="12">
        <v>159.49561911585923</v>
      </c>
      <c r="G15" s="13">
        <f t="shared" si="3"/>
        <v>1.5599109204248358E-2</v>
      </c>
      <c r="H15" s="12">
        <v>164.21610391930375</v>
      </c>
      <c r="I15" s="13">
        <f t="shared" si="4"/>
        <v>1.5264540285895103E-2</v>
      </c>
      <c r="J15" s="12">
        <v>193.02655486607415</v>
      </c>
      <c r="K15" s="13">
        <f t="shared" si="5"/>
        <v>1.7101368407135178E-2</v>
      </c>
      <c r="L15" s="12">
        <v>172.28563867993734</v>
      </c>
      <c r="M15" s="13">
        <f t="shared" si="6"/>
        <v>1.750040287329413E-2</v>
      </c>
      <c r="N15" s="12">
        <v>210.27770561450004</v>
      </c>
      <c r="O15" s="13">
        <f t="shared" si="7"/>
        <v>1.8060098970802515E-2</v>
      </c>
      <c r="P15" s="12">
        <v>222.97882051770003</v>
      </c>
      <c r="Q15" s="13">
        <f t="shared" si="8"/>
        <v>1.8009839047410763E-2</v>
      </c>
      <c r="R15" s="12">
        <v>229.61749993337705</v>
      </c>
      <c r="S15" s="13">
        <f t="shared" si="9"/>
        <v>1.9243914622114295E-2</v>
      </c>
      <c r="T15" s="12">
        <v>260.66422041839991</v>
      </c>
      <c r="U15" s="14">
        <v>2.0169089759918889E-2</v>
      </c>
      <c r="V15" s="12">
        <v>218.87289598490051</v>
      </c>
      <c r="W15" s="14">
        <f t="shared" si="10"/>
        <v>1.8308524258933489E-2</v>
      </c>
    </row>
    <row r="16" spans="1:23" ht="14.4" x14ac:dyDescent="0.3">
      <c r="A16" s="2" t="s">
        <v>13</v>
      </c>
      <c r="B16" s="12" t="s">
        <v>14</v>
      </c>
      <c r="C16" s="14" t="s">
        <v>14</v>
      </c>
      <c r="D16" s="12" t="s">
        <v>14</v>
      </c>
      <c r="E16" s="14" t="s">
        <v>14</v>
      </c>
      <c r="F16" s="12" t="s">
        <v>14</v>
      </c>
      <c r="G16" s="14" t="s">
        <v>14</v>
      </c>
      <c r="H16" s="12">
        <v>1.4876799999999999E-2</v>
      </c>
      <c r="I16" s="13">
        <f t="shared" si="4"/>
        <v>1.3828577557582032E-6</v>
      </c>
      <c r="J16" s="12" t="s">
        <v>14</v>
      </c>
      <c r="K16" s="14" t="s">
        <v>14</v>
      </c>
      <c r="L16" s="12" t="s">
        <v>14</v>
      </c>
      <c r="M16" s="14" t="s">
        <v>14</v>
      </c>
      <c r="N16" s="12">
        <v>3.5999999999999999E-3</v>
      </c>
      <c r="O16" s="13">
        <f t="shared" si="7"/>
        <v>3.0919281768312083E-7</v>
      </c>
      <c r="P16" s="12">
        <v>0.68913599999999997</v>
      </c>
      <c r="Q16" s="13">
        <f t="shared" si="8"/>
        <v>5.5661019342378578E-5</v>
      </c>
      <c r="R16" s="12" t="s">
        <v>14</v>
      </c>
      <c r="S16" s="14" t="s">
        <v>14</v>
      </c>
      <c r="T16" s="12">
        <v>0.49384691569999994</v>
      </c>
      <c r="U16" s="14">
        <v>3.8211775879422929E-5</v>
      </c>
      <c r="V16" s="12">
        <v>0.60029134129999995</v>
      </c>
      <c r="W16" s="14">
        <f t="shared" si="10"/>
        <v>5.021384002419822E-5</v>
      </c>
    </row>
    <row r="17" spans="1:23" ht="14.4" x14ac:dyDescent="0.3">
      <c r="A17" s="2" t="s">
        <v>15</v>
      </c>
      <c r="B17" s="12">
        <v>570.91401320123634</v>
      </c>
      <c r="C17" s="13">
        <f t="shared" si="1"/>
        <v>6.0808396189505953E-2</v>
      </c>
      <c r="D17" s="12">
        <v>595.61456354521704</v>
      </c>
      <c r="E17" s="13">
        <f t="shared" si="2"/>
        <v>6.0868989807623411E-2</v>
      </c>
      <c r="F17" s="12">
        <v>587.5784744227409</v>
      </c>
      <c r="G17" s="13">
        <f t="shared" si="3"/>
        <v>5.7466787109230436E-2</v>
      </c>
      <c r="H17" s="12">
        <v>691.74348610719994</v>
      </c>
      <c r="I17" s="13">
        <f t="shared" si="4"/>
        <v>6.4300309526145294E-2</v>
      </c>
      <c r="J17" s="12">
        <v>423.04382102820006</v>
      </c>
      <c r="K17" s="13">
        <f t="shared" si="5"/>
        <v>3.7479963525147847E-2</v>
      </c>
      <c r="L17" s="12">
        <v>196.71502935339993</v>
      </c>
      <c r="M17" s="13">
        <f t="shared" si="6"/>
        <v>1.9981887586764183E-2</v>
      </c>
      <c r="N17" s="12">
        <v>671.25230133440039</v>
      </c>
      <c r="O17" s="13">
        <f t="shared" si="7"/>
        <v>5.7651775118295147E-2</v>
      </c>
      <c r="P17" s="12">
        <v>347.47724558459998</v>
      </c>
      <c r="Q17" s="13">
        <f t="shared" si="8"/>
        <v>2.8065487345779138E-2</v>
      </c>
      <c r="R17" s="12">
        <v>370.95093096789986</v>
      </c>
      <c r="S17" s="13">
        <f t="shared" si="9"/>
        <v>3.1088867558488838E-2</v>
      </c>
      <c r="T17" s="12">
        <v>697.12991001809962</v>
      </c>
      <c r="U17" s="14">
        <v>5.3940950188370085E-2</v>
      </c>
      <c r="V17" s="12">
        <v>1469.1507063306003</v>
      </c>
      <c r="W17" s="14">
        <f t="shared" si="10"/>
        <v>0.12289315781127458</v>
      </c>
    </row>
    <row r="18" spans="1:23" ht="14.4" x14ac:dyDescent="0.3">
      <c r="A18" s="2" t="s">
        <v>16</v>
      </c>
      <c r="B18" s="12">
        <v>22.151552464385556</v>
      </c>
      <c r="C18" s="13">
        <f t="shared" si="1"/>
        <v>2.3593752252008427E-3</v>
      </c>
      <c r="D18" s="12">
        <v>15.290957723558426</v>
      </c>
      <c r="E18" s="13">
        <f t="shared" si="2"/>
        <v>1.5626635189779393E-3</v>
      </c>
      <c r="F18" s="12">
        <v>16.309979841931682</v>
      </c>
      <c r="G18" s="13">
        <f t="shared" si="3"/>
        <v>1.5951607829966011E-3</v>
      </c>
      <c r="H18" s="12">
        <v>15.544829274071299</v>
      </c>
      <c r="I18" s="13">
        <f t="shared" si="4"/>
        <v>1.4449537349152141E-3</v>
      </c>
      <c r="J18" s="12">
        <v>14.807032429700008</v>
      </c>
      <c r="K18" s="13">
        <f t="shared" si="5"/>
        <v>1.3118429056167295E-3</v>
      </c>
      <c r="L18" s="12">
        <v>11.4041365457</v>
      </c>
      <c r="M18" s="13">
        <f t="shared" si="6"/>
        <v>1.1584075463339685E-3</v>
      </c>
      <c r="N18" s="12">
        <v>44.627003647100011</v>
      </c>
      <c r="O18" s="13">
        <f t="shared" si="7"/>
        <v>3.8328747228893781E-3</v>
      </c>
      <c r="P18" s="12">
        <v>87.9773343297</v>
      </c>
      <c r="Q18" s="13">
        <f t="shared" si="8"/>
        <v>7.1058660522978611E-3</v>
      </c>
      <c r="R18" s="12">
        <v>53.487580438600013</v>
      </c>
      <c r="S18" s="13">
        <f t="shared" si="9"/>
        <v>4.4827177005347637E-3</v>
      </c>
      <c r="T18" s="12">
        <v>51.309580447199984</v>
      </c>
      <c r="U18" s="14">
        <v>3.9701173100100155E-3</v>
      </c>
      <c r="V18" s="12">
        <v>39.060515279800029</v>
      </c>
      <c r="W18" s="14">
        <f t="shared" si="10"/>
        <v>3.2673775724884487E-3</v>
      </c>
    </row>
    <row r="19" spans="1:23" ht="14.4" x14ac:dyDescent="0.3">
      <c r="A19" s="2" t="s">
        <v>17</v>
      </c>
      <c r="B19" s="12">
        <v>184.8806621309771</v>
      </c>
      <c r="C19" s="13">
        <f t="shared" si="1"/>
        <v>1.9691750930408411E-2</v>
      </c>
      <c r="D19" s="12">
        <v>186.2284645837986</v>
      </c>
      <c r="E19" s="13">
        <f t="shared" si="2"/>
        <v>1.903166780403958E-2</v>
      </c>
      <c r="F19" s="12">
        <v>245.19354343288256</v>
      </c>
      <c r="G19" s="13">
        <f t="shared" si="3"/>
        <v>2.3980601356879738E-2</v>
      </c>
      <c r="H19" s="12">
        <v>239.70499324719842</v>
      </c>
      <c r="I19" s="13">
        <f t="shared" si="4"/>
        <v>2.228153292414068E-2</v>
      </c>
      <c r="J19" s="12">
        <v>375.01345844780002</v>
      </c>
      <c r="K19" s="13">
        <f t="shared" si="5"/>
        <v>3.3224668569562105E-2</v>
      </c>
      <c r="L19" s="12">
        <v>353.09188755290029</v>
      </c>
      <c r="M19" s="13">
        <f t="shared" si="6"/>
        <v>3.5866310917226772E-2</v>
      </c>
      <c r="N19" s="12">
        <v>406.60713925819999</v>
      </c>
      <c r="O19" s="13">
        <f t="shared" si="7"/>
        <v>3.4922224188143315E-2</v>
      </c>
      <c r="P19" s="12">
        <v>595.74078992420061</v>
      </c>
      <c r="Q19" s="13">
        <f t="shared" si="8"/>
        <v>4.8117555360646991E-2</v>
      </c>
      <c r="R19" s="12">
        <v>585.06331694629966</v>
      </c>
      <c r="S19" s="13">
        <f t="shared" si="9"/>
        <v>4.903332073170525E-2</v>
      </c>
      <c r="T19" s="12">
        <v>511.28147791840047</v>
      </c>
      <c r="U19" s="14">
        <v>3.956078822083052E-2</v>
      </c>
      <c r="V19" s="12">
        <v>413.35334344880067</v>
      </c>
      <c r="W19" s="14">
        <f t="shared" si="10"/>
        <v>3.457664176274125E-2</v>
      </c>
    </row>
    <row r="20" spans="1:23" ht="14.4" x14ac:dyDescent="0.3">
      <c r="A20" s="2" t="s">
        <v>18</v>
      </c>
      <c r="B20" s="12">
        <v>8.05211235493522</v>
      </c>
      <c r="C20" s="13">
        <f t="shared" si="1"/>
        <v>8.5763534773971163E-4</v>
      </c>
      <c r="D20" s="12">
        <v>14.846252586303711</v>
      </c>
      <c r="E20" s="13">
        <f t="shared" si="2"/>
        <v>1.5172167583986874E-3</v>
      </c>
      <c r="F20" s="12">
        <v>9.5468104445079067</v>
      </c>
      <c r="G20" s="13">
        <f t="shared" si="3"/>
        <v>9.3370425784522265E-4</v>
      </c>
      <c r="H20" s="12">
        <v>11.934069325600003</v>
      </c>
      <c r="I20" s="13">
        <f t="shared" si="4"/>
        <v>1.1093192302552991E-3</v>
      </c>
      <c r="J20" s="12">
        <v>17.902029432500008</v>
      </c>
      <c r="K20" s="13">
        <f t="shared" si="5"/>
        <v>1.5860470636953161E-3</v>
      </c>
      <c r="L20" s="12">
        <v>18.701775031699992</v>
      </c>
      <c r="M20" s="13">
        <f t="shared" si="6"/>
        <v>1.8996858937759835E-3</v>
      </c>
      <c r="N20" s="12">
        <v>18.926626665000001</v>
      </c>
      <c r="O20" s="13">
        <f t="shared" si="7"/>
        <v>1.6255491743855106E-3</v>
      </c>
      <c r="P20" s="12">
        <v>24.075192350299979</v>
      </c>
      <c r="Q20" s="13">
        <f t="shared" si="8"/>
        <v>1.9445359799539306E-3</v>
      </c>
      <c r="R20" s="12">
        <v>29.557279827599984</v>
      </c>
      <c r="S20" s="13">
        <f t="shared" si="9"/>
        <v>2.4771533947948675E-3</v>
      </c>
      <c r="T20" s="12">
        <v>25.305266753100003</v>
      </c>
      <c r="U20" s="14">
        <v>1.9580140140550641E-3</v>
      </c>
      <c r="V20" s="12">
        <v>18.245019714999994</v>
      </c>
      <c r="W20" s="14">
        <f t="shared" si="10"/>
        <v>1.5261797700152041E-3</v>
      </c>
    </row>
    <row r="21" spans="1:23" ht="14.4" x14ac:dyDescent="0.3">
      <c r="A21" s="2" t="s">
        <v>19</v>
      </c>
      <c r="B21" s="12">
        <v>1568.4042944317732</v>
      </c>
      <c r="C21" s="13">
        <f t="shared" si="1"/>
        <v>0.167051688197944</v>
      </c>
      <c r="D21" s="12">
        <v>1379.5548848219246</v>
      </c>
      <c r="E21" s="13">
        <f t="shared" si="2"/>
        <v>0.14098398085410135</v>
      </c>
      <c r="F21" s="12">
        <v>1425.7183576725806</v>
      </c>
      <c r="G21" s="13">
        <f t="shared" si="3"/>
        <v>0.13943916754027513</v>
      </c>
      <c r="H21" s="12">
        <v>1504.7854788695988</v>
      </c>
      <c r="I21" s="13">
        <f t="shared" si="4"/>
        <v>0.13987579790056642</v>
      </c>
      <c r="J21" s="12">
        <v>1474.7093755708643</v>
      </c>
      <c r="K21" s="13">
        <f t="shared" si="5"/>
        <v>0.13065325826589752</v>
      </c>
      <c r="L21" s="12">
        <v>967.72048754873265</v>
      </c>
      <c r="M21" s="13">
        <f t="shared" si="6"/>
        <v>9.8298955911846259E-2</v>
      </c>
      <c r="N21" s="12">
        <v>1227.19894195756</v>
      </c>
      <c r="O21" s="13">
        <f t="shared" si="7"/>
        <v>0.10540030520044517</v>
      </c>
      <c r="P21" s="12">
        <v>1398.8984454704689</v>
      </c>
      <c r="Q21" s="13">
        <f t="shared" si="8"/>
        <v>0.11298802185831984</v>
      </c>
      <c r="R21" s="12">
        <v>1226.0052076759725</v>
      </c>
      <c r="S21" s="13">
        <f t="shared" si="9"/>
        <v>0.1027497449002337</v>
      </c>
      <c r="T21" s="12">
        <v>1319.8206653441391</v>
      </c>
      <c r="U21" s="14">
        <v>0.10212211489399629</v>
      </c>
      <c r="V21" s="12">
        <v>1363.4313461037138</v>
      </c>
      <c r="W21" s="14">
        <f t="shared" si="10"/>
        <v>0.1140498267873802</v>
      </c>
    </row>
    <row r="22" spans="1:23" ht="14.4" x14ac:dyDescent="0.3">
      <c r="A22" s="2" t="s">
        <v>20</v>
      </c>
      <c r="B22" s="12">
        <v>230.08160562083381</v>
      </c>
      <c r="C22" s="13">
        <f t="shared" si="1"/>
        <v>2.4506130707949183E-2</v>
      </c>
      <c r="D22" s="12">
        <v>312.81103490385703</v>
      </c>
      <c r="E22" s="13">
        <f t="shared" si="2"/>
        <v>3.1967807472574529E-2</v>
      </c>
      <c r="F22" s="12">
        <v>201.31965846959855</v>
      </c>
      <c r="G22" s="13">
        <f t="shared" si="3"/>
        <v>1.9689615017877245E-2</v>
      </c>
      <c r="H22" s="12">
        <v>165.32049382002455</v>
      </c>
      <c r="I22" s="13">
        <f t="shared" si="4"/>
        <v>1.53671977216066E-2</v>
      </c>
      <c r="J22" s="12">
        <v>228.10217105851984</v>
      </c>
      <c r="K22" s="13">
        <f t="shared" si="5"/>
        <v>2.0208925473728798E-2</v>
      </c>
      <c r="L22" s="12">
        <v>176.88429298660014</v>
      </c>
      <c r="M22" s="13">
        <f t="shared" si="6"/>
        <v>1.7967524240218486E-2</v>
      </c>
      <c r="N22" s="12">
        <v>209.4492941029998</v>
      </c>
      <c r="O22" s="13">
        <f t="shared" si="7"/>
        <v>1.7988949279290879E-2</v>
      </c>
      <c r="P22" s="12">
        <v>182.41541746749999</v>
      </c>
      <c r="Q22" s="13">
        <f t="shared" si="8"/>
        <v>1.4733562141589732E-2</v>
      </c>
      <c r="R22" s="12">
        <v>165.06535126789964</v>
      </c>
      <c r="S22" s="13">
        <f t="shared" si="9"/>
        <v>1.3833891266085646E-2</v>
      </c>
      <c r="T22" s="12">
        <v>128.91638753699991</v>
      </c>
      <c r="U22" s="14">
        <v>9.9750022752823526E-3</v>
      </c>
      <c r="V22" s="12">
        <v>99.331662442799882</v>
      </c>
      <c r="W22" s="14">
        <f t="shared" si="10"/>
        <v>8.3090057511719297E-3</v>
      </c>
    </row>
    <row r="23" spans="1:23" ht="14.4" x14ac:dyDescent="0.3">
      <c r="A23" s="2" t="s">
        <v>21</v>
      </c>
      <c r="B23" s="12">
        <v>127.10760958701056</v>
      </c>
      <c r="C23" s="13">
        <f t="shared" si="1"/>
        <v>1.3538308228114176E-2</v>
      </c>
      <c r="D23" s="12">
        <v>167.48910703164378</v>
      </c>
      <c r="E23" s="13">
        <f t="shared" si="2"/>
        <v>1.7116594141209428E-2</v>
      </c>
      <c r="F23" s="12">
        <v>156.86492991328907</v>
      </c>
      <c r="G23" s="13">
        <f t="shared" si="3"/>
        <v>1.5341820581646633E-2</v>
      </c>
      <c r="H23" s="12">
        <v>216.82812227308852</v>
      </c>
      <c r="I23" s="13">
        <f t="shared" si="4"/>
        <v>2.0155036738534395E-2</v>
      </c>
      <c r="J23" s="12">
        <v>163.49795551126971</v>
      </c>
      <c r="K23" s="13">
        <f t="shared" si="5"/>
        <v>1.4485254492323974E-2</v>
      </c>
      <c r="L23" s="12">
        <v>126.48876935520005</v>
      </c>
      <c r="M23" s="13">
        <f t="shared" si="6"/>
        <v>1.2848455852872869E-2</v>
      </c>
      <c r="N23" s="12">
        <v>187.45932734130017</v>
      </c>
      <c r="O23" s="13">
        <f t="shared" si="7"/>
        <v>1.610029933934419E-2</v>
      </c>
      <c r="P23" s="12">
        <v>243.49528477279975</v>
      </c>
      <c r="Q23" s="13">
        <f t="shared" si="8"/>
        <v>1.9666939117266819E-2</v>
      </c>
      <c r="R23" s="12">
        <v>166.04278968579976</v>
      </c>
      <c r="S23" s="13">
        <f t="shared" si="9"/>
        <v>1.3915808983454321E-2</v>
      </c>
      <c r="T23" s="12">
        <v>209.51174380019984</v>
      </c>
      <c r="U23" s="14">
        <v>1.6211128476630299E-2</v>
      </c>
      <c r="V23" s="12">
        <v>170.95565950250005</v>
      </c>
      <c r="W23" s="14">
        <f t="shared" si="10"/>
        <v>1.4300289787454644E-2</v>
      </c>
    </row>
    <row r="24" spans="1:23" ht="14.4" x14ac:dyDescent="0.3">
      <c r="A24" s="2" t="s">
        <v>22</v>
      </c>
      <c r="B24" s="12">
        <v>483.33160930190616</v>
      </c>
      <c r="C24" s="13">
        <f t="shared" si="1"/>
        <v>5.1479941479352295E-2</v>
      </c>
      <c r="D24" s="12">
        <v>817.26387521728293</v>
      </c>
      <c r="E24" s="13">
        <f t="shared" si="2"/>
        <v>8.3520500564394029E-2</v>
      </c>
      <c r="F24" s="12">
        <v>670.787654506992</v>
      </c>
      <c r="G24" s="13">
        <f t="shared" si="3"/>
        <v>6.5604873246802198E-2</v>
      </c>
      <c r="H24" s="12">
        <v>631.34859232100712</v>
      </c>
      <c r="I24" s="13">
        <f t="shared" si="4"/>
        <v>5.8686363833494341E-2</v>
      </c>
      <c r="J24" s="12">
        <v>1321.0347904036582</v>
      </c>
      <c r="K24" s="13">
        <f t="shared" si="5"/>
        <v>0.11703831446927092</v>
      </c>
      <c r="L24" s="12">
        <v>1753.0957357132011</v>
      </c>
      <c r="M24" s="13">
        <f t="shared" si="6"/>
        <v>0.1780756764493317</v>
      </c>
      <c r="N24" s="12">
        <v>1639.6185031683412</v>
      </c>
      <c r="O24" s="13">
        <f t="shared" si="7"/>
        <v>0.14082174025555566</v>
      </c>
      <c r="P24" s="12">
        <v>1788.2300171739989</v>
      </c>
      <c r="Q24" s="13">
        <f t="shared" si="8"/>
        <v>0.14443405303821588</v>
      </c>
      <c r="R24" s="12">
        <v>1462.8173475270021</v>
      </c>
      <c r="S24" s="13">
        <f t="shared" si="9"/>
        <v>0.12259663201509062</v>
      </c>
      <c r="T24" s="12">
        <v>1474.3536471500001</v>
      </c>
      <c r="U24" s="14">
        <v>0.11407922038360846</v>
      </c>
      <c r="V24" s="12">
        <v>841.36201886510048</v>
      </c>
      <c r="W24" s="14">
        <f t="shared" si="10"/>
        <v>7.037918908881087E-2</v>
      </c>
    </row>
    <row r="25" spans="1:23" ht="14.4" x14ac:dyDescent="0.3">
      <c r="A25" s="2" t="s">
        <v>23</v>
      </c>
      <c r="B25" s="12">
        <v>19.259717201735519</v>
      </c>
      <c r="C25" s="13">
        <f t="shared" si="1"/>
        <v>2.0513641056629089E-3</v>
      </c>
      <c r="D25" s="12">
        <v>22.309275967234768</v>
      </c>
      <c r="E25" s="13">
        <f t="shared" si="2"/>
        <v>2.2799024311667632E-3</v>
      </c>
      <c r="F25" s="12">
        <v>23.591019526451912</v>
      </c>
      <c r="G25" s="13">
        <f t="shared" si="3"/>
        <v>2.3072664432579847E-3</v>
      </c>
      <c r="H25" s="12">
        <v>38.109485178721926</v>
      </c>
      <c r="I25" s="13">
        <f t="shared" si="4"/>
        <v>3.542428287491121E-3</v>
      </c>
      <c r="J25" s="12">
        <v>43.475242767125373</v>
      </c>
      <c r="K25" s="13">
        <f t="shared" si="5"/>
        <v>3.85172984963699E-3</v>
      </c>
      <c r="L25" s="12">
        <v>41.410166058940028</v>
      </c>
      <c r="M25" s="13">
        <f t="shared" si="6"/>
        <v>4.2063551822085314E-3</v>
      </c>
      <c r="N25" s="12">
        <v>40.87681123550005</v>
      </c>
      <c r="O25" s="13">
        <f t="shared" si="7"/>
        <v>3.5107823455014751E-3</v>
      </c>
      <c r="P25" s="12">
        <v>22.580455630399999</v>
      </c>
      <c r="Q25" s="13">
        <f t="shared" si="8"/>
        <v>1.8238071695621991E-3</v>
      </c>
      <c r="R25" s="12">
        <v>13.726634007199984</v>
      </c>
      <c r="S25" s="13">
        <f t="shared" si="9"/>
        <v>1.1504095853330464E-3</v>
      </c>
      <c r="T25" s="12">
        <v>18.3061333948</v>
      </c>
      <c r="U25" s="14">
        <v>1.4164508155516202E-3</v>
      </c>
      <c r="V25" s="12">
        <v>14.513098577999997</v>
      </c>
      <c r="W25" s="14">
        <f t="shared" si="10"/>
        <v>1.2140078660353494E-3</v>
      </c>
    </row>
    <row r="26" spans="1:23" ht="14.4" x14ac:dyDescent="0.3">
      <c r="A26" s="2" t="s">
        <v>24</v>
      </c>
      <c r="B26" s="12">
        <v>3.7605495117187498E-2</v>
      </c>
      <c r="C26" s="13">
        <f t="shared" si="1"/>
        <v>4.0053839862263814E-6</v>
      </c>
      <c r="D26" s="12" t="s">
        <v>14</v>
      </c>
      <c r="E26" s="14" t="s">
        <v>14</v>
      </c>
      <c r="F26" s="12" t="s">
        <v>14</v>
      </c>
      <c r="G26" s="14" t="s">
        <v>14</v>
      </c>
      <c r="H26" s="12" t="s">
        <v>14</v>
      </c>
      <c r="I26" s="14" t="s">
        <v>14</v>
      </c>
      <c r="J26" s="12" t="s">
        <v>14</v>
      </c>
      <c r="K26" s="14" t="s">
        <v>14</v>
      </c>
      <c r="L26" s="12">
        <v>1.1999999999999999E-3</v>
      </c>
      <c r="M26" s="13">
        <f t="shared" si="6"/>
        <v>1.2189340683796912E-7</v>
      </c>
      <c r="N26" s="12" t="s">
        <v>14</v>
      </c>
      <c r="O26" s="14" t="s">
        <v>14</v>
      </c>
      <c r="P26" s="12">
        <v>7.8949499999999995E-3</v>
      </c>
      <c r="Q26" s="13">
        <f t="shared" si="8"/>
        <v>6.3766943630446201E-7</v>
      </c>
      <c r="R26" s="12">
        <v>1.9923E-2</v>
      </c>
      <c r="S26" s="13">
        <f t="shared" si="9"/>
        <v>1.6697181666363609E-6</v>
      </c>
      <c r="T26" s="12" t="s">
        <v>14</v>
      </c>
      <c r="U26" s="14" t="s">
        <v>14</v>
      </c>
      <c r="V26" s="12">
        <v>0</v>
      </c>
      <c r="W26" s="12" t="s">
        <v>14</v>
      </c>
    </row>
    <row r="27" spans="1:23" ht="14.4" x14ac:dyDescent="0.3">
      <c r="A27" s="2" t="s">
        <v>25</v>
      </c>
      <c r="B27" s="12">
        <v>7.8300000000000002E-3</v>
      </c>
      <c r="C27" s="13">
        <f t="shared" si="1"/>
        <v>8.339780267330817E-7</v>
      </c>
      <c r="D27" s="12">
        <v>2.0000000000000002E-5</v>
      </c>
      <c r="E27" s="13">
        <f t="shared" si="2"/>
        <v>2.0439053553465518E-9</v>
      </c>
      <c r="F27" s="12" t="s">
        <v>14</v>
      </c>
      <c r="G27" s="14" t="s">
        <v>14</v>
      </c>
      <c r="H27" s="12" t="s">
        <v>14</v>
      </c>
      <c r="I27" s="14" t="s">
        <v>14</v>
      </c>
      <c r="J27" s="12">
        <v>2.6752240000000004E-2</v>
      </c>
      <c r="K27" s="13">
        <f t="shared" si="5"/>
        <v>2.3701397575764695E-6</v>
      </c>
      <c r="L27" s="12" t="s">
        <v>14</v>
      </c>
      <c r="M27" s="14" t="s">
        <v>14</v>
      </c>
      <c r="N27" s="12" t="s">
        <v>14</v>
      </c>
      <c r="O27" s="14" t="s">
        <v>14</v>
      </c>
      <c r="P27" s="12" t="s">
        <v>14</v>
      </c>
      <c r="Q27" s="14" t="s">
        <v>14</v>
      </c>
      <c r="R27" s="12" t="s">
        <v>14</v>
      </c>
      <c r="S27" s="14" t="s">
        <v>14</v>
      </c>
      <c r="T27" s="12" t="s">
        <v>14</v>
      </c>
      <c r="U27" s="14" t="s">
        <v>14</v>
      </c>
      <c r="V27" s="12">
        <v>8.0963571999999994E-3</v>
      </c>
      <c r="W27" s="12" t="s">
        <v>14</v>
      </c>
    </row>
    <row r="28" spans="1:23" ht="14.4" x14ac:dyDescent="0.3">
      <c r="A28" s="2" t="s">
        <v>26</v>
      </c>
      <c r="B28" s="12">
        <v>1.8757882190227507E-2</v>
      </c>
      <c r="C28" s="13">
        <f t="shared" si="1"/>
        <v>1.9979133556446427E-6</v>
      </c>
      <c r="D28" s="12">
        <v>4.3396219482421871E-3</v>
      </c>
      <c r="E28" s="13">
        <f t="shared" si="2"/>
        <v>4.4348882700958216E-7</v>
      </c>
      <c r="F28" s="12">
        <v>2.8722630191909522E-2</v>
      </c>
      <c r="G28" s="13">
        <f t="shared" si="3"/>
        <v>2.8091520474388168E-6</v>
      </c>
      <c r="H28" s="12">
        <v>1.30356E-2</v>
      </c>
      <c r="I28" s="13">
        <f t="shared" si="4"/>
        <v>1.2117108895032288E-6</v>
      </c>
      <c r="J28" s="12" t="s">
        <v>14</v>
      </c>
      <c r="K28" s="14" t="s">
        <v>14</v>
      </c>
      <c r="L28" s="12">
        <v>7.69431E-2</v>
      </c>
      <c r="M28" s="13">
        <f t="shared" si="6"/>
        <v>7.8157138263954529E-6</v>
      </c>
      <c r="N28" s="12" t="s">
        <v>14</v>
      </c>
      <c r="O28" s="14" t="s">
        <v>14</v>
      </c>
      <c r="P28" s="12">
        <v>4.68659E-3</v>
      </c>
      <c r="Q28" s="13">
        <f t="shared" si="8"/>
        <v>3.7853250539777061E-7</v>
      </c>
      <c r="R28" s="12" t="s">
        <v>14</v>
      </c>
      <c r="S28" s="14" t="s">
        <v>14</v>
      </c>
      <c r="T28" s="12" t="s">
        <v>14</v>
      </c>
      <c r="U28" s="14" t="s">
        <v>14</v>
      </c>
      <c r="V28" s="12">
        <v>1.0527747999999999E-3</v>
      </c>
      <c r="W28" s="14">
        <f t="shared" si="10"/>
        <v>8.8063681335507005E-8</v>
      </c>
    </row>
    <row r="29" spans="1:23" ht="14.4" x14ac:dyDescent="0.3">
      <c r="A29" s="2" t="s">
        <v>27</v>
      </c>
      <c r="B29" s="12">
        <v>433.87967885532703</v>
      </c>
      <c r="C29" s="13">
        <f t="shared" si="1"/>
        <v>4.6212786514859362E-2</v>
      </c>
      <c r="D29" s="12">
        <v>395.84247376769088</v>
      </c>
      <c r="E29" s="13">
        <f t="shared" si="2"/>
        <v>4.0453227600370519E-2</v>
      </c>
      <c r="F29" s="12">
        <v>497.77827265243769</v>
      </c>
      <c r="G29" s="13">
        <f t="shared" si="3"/>
        <v>4.8684080965051398E-2</v>
      </c>
      <c r="H29" s="12">
        <v>561.02570735851975</v>
      </c>
      <c r="I29" s="13">
        <f t="shared" si="4"/>
        <v>5.2149571856881932E-2</v>
      </c>
      <c r="J29" s="12">
        <v>493.77430396250037</v>
      </c>
      <c r="K29" s="13">
        <f t="shared" si="5"/>
        <v>4.3746396903256338E-2</v>
      </c>
      <c r="L29" s="12" t="s">
        <v>14</v>
      </c>
      <c r="M29" s="14" t="s">
        <v>14</v>
      </c>
      <c r="N29" s="12" t="s">
        <v>14</v>
      </c>
      <c r="O29" s="14" t="s">
        <v>14</v>
      </c>
      <c r="P29" s="12" t="s">
        <v>14</v>
      </c>
      <c r="Q29" s="14" t="s">
        <v>14</v>
      </c>
      <c r="R29" s="12" t="s">
        <v>14</v>
      </c>
      <c r="S29" s="14" t="s">
        <v>14</v>
      </c>
      <c r="T29" s="12" t="s">
        <v>14</v>
      </c>
      <c r="U29" s="14" t="s">
        <v>14</v>
      </c>
      <c r="V29" s="12">
        <v>0</v>
      </c>
      <c r="W29" s="12" t="s">
        <v>14</v>
      </c>
    </row>
    <row r="30" spans="1:23" ht="14.4" x14ac:dyDescent="0.3">
      <c r="A30" s="11" t="s">
        <v>28</v>
      </c>
      <c r="B30" s="15">
        <v>27.538269375117064</v>
      </c>
      <c r="C30" s="16">
        <f t="shared" si="1"/>
        <v>2.9331176951601767E-3</v>
      </c>
      <c r="D30" s="15">
        <v>39.776902167798909</v>
      </c>
      <c r="E30" s="16">
        <f t="shared" si="2"/>
        <v>4.0650111679930026E-3</v>
      </c>
      <c r="F30" s="15">
        <v>75.804693672642756</v>
      </c>
      <c r="G30" s="16">
        <f t="shared" si="3"/>
        <v>7.4139070486643234E-3</v>
      </c>
      <c r="H30" s="15">
        <v>89.175564881953022</v>
      </c>
      <c r="I30" s="16">
        <f t="shared" si="4"/>
        <v>8.2892235911706542E-3</v>
      </c>
      <c r="J30" s="15">
        <v>71.075893013743723</v>
      </c>
      <c r="K30" s="16">
        <f t="shared" si="5"/>
        <v>6.2970353075901533E-3</v>
      </c>
      <c r="L30" s="15">
        <v>98.234978093600006</v>
      </c>
      <c r="M30" s="16">
        <f t="shared" si="6"/>
        <v>9.9784967920684767E-3</v>
      </c>
      <c r="N30" s="15">
        <v>113.89889733470001</v>
      </c>
      <c r="O30" s="16">
        <f t="shared" si="7"/>
        <v>9.7824224994212203E-3</v>
      </c>
      <c r="P30" s="15">
        <v>68.993688744699995</v>
      </c>
      <c r="Q30" s="16">
        <f t="shared" si="8"/>
        <v>5.5725706445763877E-3</v>
      </c>
      <c r="R30" s="15">
        <v>98.469740661100118</v>
      </c>
      <c r="S30" s="16">
        <f t="shared" si="9"/>
        <v>8.2526082841846114E-3</v>
      </c>
      <c r="T30" s="15">
        <v>127.79406924080007</v>
      </c>
      <c r="U30" s="17">
        <v>9.8881620544844246E-3</v>
      </c>
      <c r="V30" s="15">
        <v>93.192740123099895</v>
      </c>
      <c r="W30" s="23">
        <f t="shared" si="10"/>
        <v>7.7954903261204462E-3</v>
      </c>
    </row>
    <row r="31" spans="1:23" ht="14.4" x14ac:dyDescent="0.3">
      <c r="A31" s="5" t="s">
        <v>29</v>
      </c>
      <c r="D31" s="9"/>
      <c r="F31" s="9"/>
      <c r="H31" s="9"/>
      <c r="J31" s="9"/>
      <c r="L31" s="9"/>
      <c r="N31" s="9"/>
      <c r="P31" s="9"/>
      <c r="R31" s="9"/>
      <c r="T31" s="9"/>
      <c r="V31" s="9"/>
    </row>
    <row r="32" spans="1:23" ht="14.4" x14ac:dyDescent="0.3">
      <c r="A32" s="5" t="s">
        <v>30</v>
      </c>
      <c r="D32" s="9"/>
      <c r="F32" s="9"/>
      <c r="H32" s="9"/>
      <c r="J32" s="9"/>
      <c r="L32" s="9"/>
      <c r="N32" s="9"/>
      <c r="P32" s="9"/>
      <c r="R32" s="9"/>
      <c r="T32" s="9"/>
      <c r="V32" s="9"/>
    </row>
    <row r="33" spans="1:22" ht="14.4" x14ac:dyDescent="0.3">
      <c r="A33" s="6" t="s">
        <v>31</v>
      </c>
      <c r="D33" s="9"/>
      <c r="F33" s="9"/>
      <c r="H33" s="9"/>
      <c r="J33" s="9"/>
      <c r="L33" s="9"/>
      <c r="N33" s="9"/>
      <c r="P33" s="9"/>
      <c r="R33" s="9"/>
      <c r="T33" s="9"/>
      <c r="V33" s="9"/>
    </row>
  </sheetData>
  <mergeCells count="13">
    <mergeCell ref="V5:W5"/>
    <mergeCell ref="A5:A6"/>
    <mergeCell ref="A3:T3"/>
    <mergeCell ref="T5:U5"/>
    <mergeCell ref="B5:C5"/>
    <mergeCell ref="D5:E5"/>
    <mergeCell ref="F5:G5"/>
    <mergeCell ref="R5:S5"/>
    <mergeCell ref="H5:I5"/>
    <mergeCell ref="J5:K5"/>
    <mergeCell ref="L5:M5"/>
    <mergeCell ref="N5:O5"/>
    <mergeCell ref="P5:Q5"/>
  </mergeCells>
  <pageMargins left="0.7" right="0.7" top="0.75" bottom="0.75" header="0.3" footer="0.3"/>
  <pageSetup orientation="portrait" r:id="rId1"/>
  <ignoredErrors>
    <ignoredError sqref="A7:S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EXPREG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Ronny Manuel Dipre Contreras</dc:creator>
  <cp:keywords/>
  <dc:description/>
  <cp:lastModifiedBy>Patria Minerva</cp:lastModifiedBy>
  <cp:revision/>
  <dcterms:created xsi:type="dcterms:W3CDTF">2024-07-23T15:44:17Z</dcterms:created>
  <dcterms:modified xsi:type="dcterms:W3CDTF">2025-11-20T13:53:58Z</dcterms:modified>
  <cp:category/>
  <cp:contentStatus/>
</cp:coreProperties>
</file>