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FEBRERO 2023\"/>
    </mc:Choice>
  </mc:AlternateContent>
  <xr:revisionPtr revIDLastSave="0" documentId="13_ncr:1_{CC59C540-0C80-4099-BCB6-09B6A0872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Hoja1!$A$1:$K$43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K16" i="1" l="1"/>
  <c r="J16" i="1"/>
  <c r="I16" i="1"/>
  <c r="H16" i="1"/>
  <c r="G16" i="1"/>
  <c r="F16" i="1"/>
  <c r="E16" i="1"/>
  <c r="H11" i="1" l="1"/>
  <c r="F11" i="1"/>
  <c r="H19" i="1"/>
  <c r="F19" i="1"/>
  <c r="J19" i="1" s="1"/>
  <c r="H20" i="1" l="1"/>
  <c r="E12" i="1" l="1"/>
  <c r="F12" i="1"/>
  <c r="G12" i="1"/>
  <c r="H12" i="1"/>
  <c r="H22" i="1" s="1"/>
  <c r="I12" i="1"/>
  <c r="E20" i="1"/>
  <c r="F20" i="1"/>
  <c r="G20" i="1"/>
  <c r="I20" i="1"/>
  <c r="I22" i="1" s="1"/>
  <c r="K11" i="1"/>
  <c r="K19" i="1"/>
  <c r="G22" i="1" l="1"/>
  <c r="F22" i="1"/>
  <c r="E22" i="1"/>
  <c r="J20" i="1"/>
  <c r="K12" i="1"/>
  <c r="J12" i="1"/>
  <c r="J22" i="1" s="1"/>
  <c r="K20" i="1"/>
  <c r="K22" i="1" l="1"/>
</calcChain>
</file>

<file path=xl/sharedStrings.xml><?xml version="1.0" encoding="utf-8"?>
<sst xmlns="http://schemas.openxmlformats.org/spreadsheetml/2006/main" count="35" uniqueCount="29">
  <si>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</si>
  <si>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</si>
  <si>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</si>
  <si>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</si>
  <si>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</si>
  <si>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</si>
  <si>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</si>
  <si>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</si>
  <si>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</si>
  <si>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</si>
  <si>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</si>
  <si>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</si>
  <si>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</si>
  <si>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F</t>
  </si>
  <si>
    <t>Genero</t>
  </si>
  <si>
    <t>Mes de Febrero 2023</t>
  </si>
  <si>
    <t>Nómina de Empleados Suplencia</t>
  </si>
  <si>
    <t xml:space="preserve">Total: </t>
  </si>
  <si>
    <t>SONIA LUISANA CRISTO SANTOS</t>
  </si>
  <si>
    <t xml:space="preserve">TECNICO DE PLANIFICACION 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</si>
  <si>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</si>
  <si>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</si>
  <si>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</si>
  <si>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</si>
  <si>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</si>
  <si>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DEPARTAMENTO DE PLANIFICACION Y DESARROLLO-ONE</t>
  </si>
  <si>
    <t>Estatus</t>
  </si>
  <si>
    <t>CARRERA ADM.</t>
  </si>
  <si>
    <t>DIVISION DE ESTADISTICAS DEMOGRAFICAS-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</si>
</sst>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4" fontId="3" fillId="0" borderId="0" xfId="0" applyNumberFormat="1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2" fillId="0" borderId="0" xfId="1" applyFont="1"/>
    <xf numFmtId="43" fontId="10" fillId="3" borderId="0" xfId="1" applyFont="1" applyFill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853982</xdr:colOff>
      <xdr:row>1</xdr:row>
      <xdr:rowOff>90233</xdr:rowOff>
    </xdr:from>
    <xdr:to>
      <xdr:col>10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1190625</xdr:colOff>
      <xdr:row>22</xdr:row>
      <xdr:rowOff>95250</xdr:rowOff>
    </xdr:from>
    <xdr:to>
      <xdr:col>9</xdr:col>
      <xdr:colOff>933449</xdr:colOff>
      <xdr:row>45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0625" y="4800600"/>
          <a:ext cx="12458699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showGridLines="0" tabSelected="1" zoomScaleNormal="100" zoomScaleSheetLayoutView="95" zoomScalePageLayoutView="40" workbookViewId="0">
      <selection activeCell="K39" sqref="K39"/>
    </sheetView>
  </sheetViews>
  <sheetFormatPr baseColWidth="10" defaultRowHeight="15" x14ac:dyDescent="0.25"/>
  <cols>
    <col min="1" max="1" width="54.7109375" customWidth="1"/>
    <col min="2" max="2" width="31.85546875" customWidth="1"/>
    <col min="3" max="3" width="18.42578125" customWidth="1"/>
    <col min="4" max="4" width="12.85546875" customWidth="1"/>
    <col min="5" max="5" width="17.28515625" customWidth="1"/>
    <col min="6" max="6" width="12.7109375" customWidth="1"/>
    <col min="7" max="7" width="14.7109375" customWidth="1"/>
    <col min="8" max="8" width="14.5703125" customWidth="1"/>
    <col min="9" max="9" width="13.5703125" customWidth="1"/>
    <col min="10" max="10" width="14.5703125" customWidth="1"/>
    <col min="11" max="11" width="20.42578125" customWidth="1"/>
  </cols>
  <sheetData>
    <row r="1" spans="1:42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42" ht="26.25" x14ac:dyDescent="0.4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42" ht="26.25" x14ac:dyDescent="0.4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42" ht="20.25" x14ac:dyDescent="0.3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42" ht="20.25" x14ac:dyDescent="0.3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42" ht="21" thickBot="1" x14ac:dyDescent="0.3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42" x14ac:dyDescent="0.25">
      <c r="A7" s="26" t="s">
        <v>12</v>
      </c>
      <c r="B7" s="28" t="s">
        <v>2</v>
      </c>
      <c r="C7" s="30" t="s">
        <v>26</v>
      </c>
      <c r="D7" s="28" t="s">
        <v>14</v>
      </c>
      <c r="E7" s="22" t="s">
        <v>3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4" t="s">
        <v>9</v>
      </c>
    </row>
    <row r="8" spans="1:42" ht="15.75" thickBot="1" x14ac:dyDescent="0.3">
      <c r="A8" s="27"/>
      <c r="B8" s="29"/>
      <c r="C8" s="31"/>
      <c r="D8" s="29"/>
      <c r="E8" s="23"/>
      <c r="F8" s="23"/>
      <c r="G8" s="23"/>
      <c r="H8" s="23"/>
      <c r="I8" s="23"/>
      <c r="J8" s="23"/>
      <c r="K8" s="25"/>
    </row>
    <row r="9" spans="1:42" s="4" customFormat="1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</row>
    <row r="10" spans="1:42" x14ac:dyDescent="0.25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42" x14ac:dyDescent="0.25">
      <c r="A11" t="s">
        <v>18</v>
      </c>
      <c r="B11" s="20" t="s">
        <v>19</v>
      </c>
      <c r="C11" s="5" t="s">
        <v>27</v>
      </c>
      <c r="D11" s="5" t="s">
        <v>13</v>
      </c>
      <c r="E11" s="14">
        <v>25000</v>
      </c>
      <c r="F11" s="14">
        <f>E11*0.0287</f>
        <v>717.5</v>
      </c>
      <c r="G11" s="14">
        <v>4031.97</v>
      </c>
      <c r="H11" s="14">
        <f>E11*0.0304</f>
        <v>760</v>
      </c>
      <c r="I11" s="14">
        <v>0</v>
      </c>
      <c r="J11" s="14">
        <v>5509.47</v>
      </c>
      <c r="K11" s="14">
        <f>SUM(E11-J11)</f>
        <v>19490.53</v>
      </c>
    </row>
    <row r="12" spans="1:42" x14ac:dyDescent="0.25">
      <c r="A12" s="6" t="s">
        <v>10</v>
      </c>
      <c r="B12" s="6">
        <v>1</v>
      </c>
      <c r="C12" s="6"/>
      <c r="D12" s="6"/>
      <c r="E12" s="15">
        <f t="shared" ref="E12:K12" si="0">SUM(E11:E11)</f>
        <v>25000</v>
      </c>
      <c r="F12" s="15">
        <f t="shared" si="0"/>
        <v>717.5</v>
      </c>
      <c r="G12" s="15">
        <f t="shared" si="0"/>
        <v>4031.97</v>
      </c>
      <c r="H12" s="15">
        <f t="shared" si="0"/>
        <v>760</v>
      </c>
      <c r="I12" s="15">
        <f t="shared" si="0"/>
        <v>0</v>
      </c>
      <c r="J12" s="15">
        <f t="shared" si="0"/>
        <v>5509.47</v>
      </c>
      <c r="K12" s="15">
        <f t="shared" si="0"/>
        <v>19490.53</v>
      </c>
    </row>
    <row r="13" spans="1:42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</row>
    <row r="14" spans="1:42" x14ac:dyDescent="0.25">
      <c r="A14" s="7" t="s">
        <v>24</v>
      </c>
      <c r="B14" s="7"/>
      <c r="C14" s="7"/>
      <c r="D14" s="7"/>
      <c r="E14" s="17"/>
      <c r="F14" s="17"/>
      <c r="G14" s="17"/>
      <c r="H14" s="17"/>
      <c r="I14" s="17"/>
      <c r="J14" s="17"/>
      <c r="K14" s="17"/>
    </row>
    <row r="15" spans="1:42" x14ac:dyDescent="0.25">
      <c r="A15" t="s">
        <v>20</v>
      </c>
      <c r="B15" s="20" t="s">
        <v>22</v>
      </c>
      <c r="C15" s="5" t="s">
        <v>27</v>
      </c>
      <c r="D15" s="5" t="s">
        <v>13</v>
      </c>
      <c r="E15" s="18">
        <v>11500</v>
      </c>
      <c r="F15" s="18">
        <v>330.05</v>
      </c>
      <c r="G15" s="18">
        <v>2667.5</v>
      </c>
      <c r="H15" s="18">
        <v>349.6</v>
      </c>
      <c r="I15" s="18">
        <v>0</v>
      </c>
      <c r="J15" s="18">
        <v>3347.15</v>
      </c>
      <c r="K15" s="18">
        <v>8152.85</v>
      </c>
    </row>
    <row r="16" spans="1:42" s="10" customFormat="1" x14ac:dyDescent="0.25">
      <c r="A16" s="3" t="s">
        <v>10</v>
      </c>
      <c r="B16" s="3">
        <v>1</v>
      </c>
      <c r="C16" s="3"/>
      <c r="D16" s="3"/>
      <c r="E16" s="19">
        <f t="shared" ref="E16:K16" si="1">E15</f>
        <v>11500</v>
      </c>
      <c r="F16" s="19">
        <f t="shared" si="1"/>
        <v>330.05</v>
      </c>
      <c r="G16" s="19">
        <f t="shared" si="1"/>
        <v>2667.5</v>
      </c>
      <c r="H16" s="19">
        <f t="shared" si="1"/>
        <v>349.6</v>
      </c>
      <c r="I16" s="19">
        <f t="shared" si="1"/>
        <v>0</v>
      </c>
      <c r="J16" s="19">
        <f t="shared" si="1"/>
        <v>3347.15</v>
      </c>
      <c r="K16" s="19">
        <f t="shared" si="1"/>
        <v>8152.85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x14ac:dyDescent="0.25"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25">
      <c r="A18" s="21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42" x14ac:dyDescent="0.25">
      <c r="A19" t="s">
        <v>21</v>
      </c>
      <c r="B19" s="20" t="s">
        <v>23</v>
      </c>
      <c r="C19" s="5" t="s">
        <v>27</v>
      </c>
      <c r="D19" s="5" t="s">
        <v>13</v>
      </c>
      <c r="E19" s="14">
        <v>14500</v>
      </c>
      <c r="F19" s="14">
        <f t="shared" ref="F19" si="2">E19*0.0287</f>
        <v>416.15</v>
      </c>
      <c r="G19" s="14">
        <v>3174.88</v>
      </c>
      <c r="H19" s="14">
        <f t="shared" ref="H19" si="3">E19*0.0304</f>
        <v>440.8</v>
      </c>
      <c r="I19" s="14">
        <v>0</v>
      </c>
      <c r="J19" s="14">
        <f t="shared" ref="J19" si="4">+F19+G19+H19+I19</f>
        <v>4031.8300000000004</v>
      </c>
      <c r="K19" s="14">
        <f t="shared" ref="K19" si="5">+E19-J19</f>
        <v>10468.17</v>
      </c>
    </row>
    <row r="20" spans="1:42" x14ac:dyDescent="0.25">
      <c r="A20" s="6" t="s">
        <v>10</v>
      </c>
      <c r="B20" s="6">
        <v>1</v>
      </c>
      <c r="C20" s="6"/>
      <c r="D20" s="6"/>
      <c r="E20" s="15">
        <f t="shared" ref="E20:K20" si="6">SUM(E19:E19)</f>
        <v>14500</v>
      </c>
      <c r="F20" s="15">
        <f t="shared" si="6"/>
        <v>416.15</v>
      </c>
      <c r="G20" s="15">
        <f t="shared" si="6"/>
        <v>3174.88</v>
      </c>
      <c r="H20" s="15">
        <f t="shared" si="6"/>
        <v>440.8</v>
      </c>
      <c r="I20" s="15">
        <f t="shared" si="6"/>
        <v>0</v>
      </c>
      <c r="J20" s="15">
        <f t="shared" si="6"/>
        <v>4031.8300000000004</v>
      </c>
      <c r="K20" s="15">
        <f t="shared" si="6"/>
        <v>10468.17</v>
      </c>
    </row>
    <row r="21" spans="1:42" x14ac:dyDescent="0.25">
      <c r="E21" s="14"/>
      <c r="F21" s="14"/>
      <c r="G21" s="14"/>
      <c r="H21" s="14"/>
      <c r="I21" s="14"/>
      <c r="J21" s="14"/>
      <c r="K21" s="14"/>
    </row>
    <row r="22" spans="1:42" ht="15.75" x14ac:dyDescent="0.25">
      <c r="A22" s="11" t="s">
        <v>17</v>
      </c>
      <c r="B22" s="11">
        <f>B12+B20+B16</f>
        <v>3</v>
      </c>
      <c r="C22" s="11"/>
      <c r="D22" s="11"/>
      <c r="E22" s="12">
        <f>+E12+E16+E20</f>
        <v>51000</v>
      </c>
      <c r="F22" s="12">
        <f>+F12+F20+F16</f>
        <v>1463.7</v>
      </c>
      <c r="G22" s="16">
        <f>++G12+G20+G16</f>
        <v>9874.35</v>
      </c>
      <c r="H22" s="12">
        <f>+H12+H20+H16</f>
        <v>1550.4</v>
      </c>
      <c r="I22" s="16">
        <f>+I20++I12+I16</f>
        <v>0</v>
      </c>
      <c r="J22" s="12">
        <f>+J12+J20+J16</f>
        <v>12888.45</v>
      </c>
      <c r="K22" s="16">
        <f>+K12+K20+K16</f>
        <v>38111.549999999996</v>
      </c>
    </row>
    <row r="26" spans="1:42" s="13" customFormat="1" ht="24.95" customHeight="1" x14ac:dyDescent="0.25">
      <c r="A26"/>
      <c r="B26"/>
      <c r="C26"/>
      <c r="D26"/>
      <c r="E26"/>
      <c r="F26"/>
      <c r="G26"/>
      <c r="H26"/>
      <c r="I26"/>
      <c r="J26"/>
      <c r="K26"/>
    </row>
  </sheetData>
  <mergeCells count="19">
    <mergeCell ref="A6:K6"/>
    <mergeCell ref="A1:K1"/>
    <mergeCell ref="A2:K2"/>
    <mergeCell ref="A3:K3"/>
    <mergeCell ref="A4:K4"/>
    <mergeCell ref="A5:K5"/>
    <mergeCell ref="A18:K18"/>
    <mergeCell ref="A10:K10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7" max="9" man="1"/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2023-02-28T17:32:30Z</dcterms:modified>
</cp:coreProperties>
</file>