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69" i="1"/>
  <c r="C57"/>
  <c r="D57"/>
  <c r="E57"/>
  <c r="F57"/>
  <c r="G57"/>
  <c r="H56"/>
  <c r="I56" s="1"/>
  <c r="I57" s="1"/>
  <c r="H51"/>
  <c r="I51" s="1"/>
  <c r="H50"/>
  <c r="I50" s="1"/>
  <c r="H57" l="1"/>
  <c r="H49"/>
  <c r="I49" s="1"/>
  <c r="H15"/>
  <c r="H16" s="1"/>
  <c r="C66"/>
  <c r="D66"/>
  <c r="E66"/>
  <c r="F66"/>
  <c r="G66"/>
  <c r="C62"/>
  <c r="D62"/>
  <c r="E62"/>
  <c r="F62"/>
  <c r="G62"/>
  <c r="C53"/>
  <c r="D53"/>
  <c r="E53"/>
  <c r="F53"/>
  <c r="G53"/>
  <c r="C45"/>
  <c r="D45"/>
  <c r="E45"/>
  <c r="F45"/>
  <c r="G45"/>
  <c r="C39"/>
  <c r="D39"/>
  <c r="E39"/>
  <c r="F39"/>
  <c r="G39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4"/>
  <c r="I44" s="1"/>
  <c r="H65"/>
  <c r="H66" s="1"/>
  <c r="H61"/>
  <c r="I61" s="1"/>
  <c r="I62" s="1"/>
  <c r="H52"/>
  <c r="I52" s="1"/>
  <c r="H48"/>
  <c r="I48" s="1"/>
  <c r="H43"/>
  <c r="I43" s="1"/>
  <c r="H42"/>
  <c r="I42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G69" l="1"/>
  <c r="E69"/>
  <c r="C69"/>
  <c r="F69"/>
  <c r="D69"/>
  <c r="H39"/>
  <c r="I53"/>
  <c r="I45"/>
  <c r="I21"/>
  <c r="H21"/>
  <c r="H45"/>
  <c r="H62"/>
  <c r="I24"/>
  <c r="I25" s="1"/>
  <c r="I32"/>
  <c r="I39" s="1"/>
  <c r="I65"/>
  <c r="I66" s="1"/>
  <c r="H29"/>
  <c r="I15"/>
  <c r="I16" s="1"/>
  <c r="H53"/>
  <c r="H69" s="1"/>
  <c r="I69" l="1"/>
</calcChain>
</file>

<file path=xl/sharedStrings.xml><?xml version="1.0" encoding="utf-8"?>
<sst xmlns="http://schemas.openxmlformats.org/spreadsheetml/2006/main" count="85" uniqueCount="67">
  <si>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</si>
  <si>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</si>
  <si>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</si>
  <si>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</si>
  <si>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</si>
  <si>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</si>
  <si>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</si>
  <si>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</si>
  <si>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</si>
  <si>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</si>
  <si>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</si>
  <si>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</si>
  <si>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</si>
  <si>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</si>
  <si>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</si>
  <si>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</si>
  <si>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</si>
  <si>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</si>
  <si>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</si>
  <si>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</si>
  <si>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</si>
  <si>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</si>
  <si>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</si>
  <si>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</si>
  <si>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</si>
  <si>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</si>
  <si>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</si>
  <si>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</si>
  <si>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</si>
  <si>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</si>
  <si>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</si>
  <si>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</si>
  <si>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</si>
  <si>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</si>
  <si>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</si>
  <si>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</si>
  <si>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</si>
  <si>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</si>
  <si>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</si>
  <si>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</si>
  <si>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</si>
  <si>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</si>
  <si>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</si>
  <si>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</si>
  <si>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</si>
  <si>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</si>
  <si>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</si>
  <si>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</si>
  <si>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</si>
  <si>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</si>
  <si>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</si>
  <si>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</si>
  <si>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</si>
  <si>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</si>
  <si>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</si>
  <si>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</si>
  <si>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</si>
  <si>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</si>
  <si>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</si>
  <si>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</si>
  <si>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ELSA MARIA CASTILLO</t>
  </si>
  <si>
    <t>TECNICO</t>
  </si>
  <si>
    <t>GLADYS GALAN DURAN</t>
  </si>
  <si>
    <t>SUB ENCARGADA</t>
  </si>
  <si>
    <t>DIVISION DE INDICES DE PRECIOS Y ESTADISTICAS COYUNTURALES-ONE</t>
  </si>
  <si>
    <t>CLARA GUILLERMINA LORA</t>
  </si>
  <si>
    <t>Mes de junio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</si>
</sst>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71</xdr:row>
      <xdr:rowOff>107156</xdr:rowOff>
    </xdr:from>
    <xdr:to>
      <xdr:col>8</xdr:col>
      <xdr:colOff>111919</xdr:colOff>
      <xdr:row>96</xdr:row>
      <xdr:rowOff>90486</xdr:rowOff>
    </xdr:to>
    <xdr:pic>
      <xdr:nvPicPr>
        <xdr:cNvPr id="4" name="3 Imagen" descr="Scan0134_edited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263687"/>
          <a:ext cx="12696825" cy="474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9"/>
  <sheetViews>
    <sheetView showGridLines="0" tabSelected="1" zoomScale="80" zoomScaleNormal="80" zoomScalePageLayoutView="60" workbookViewId="0">
      <pane ySplit="8" topLeftCell="A21" activePane="bottomLeft" state="frozen"/>
      <selection pane="bottomLeft" activeCell="K89" sqref="K89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59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25" t="s">
        <v>1</v>
      </c>
      <c r="B4" s="26"/>
      <c r="C4" s="26"/>
      <c r="D4" s="26"/>
      <c r="E4" s="26"/>
      <c r="F4" s="26"/>
      <c r="G4" s="26"/>
      <c r="H4" s="26"/>
      <c r="I4" s="26"/>
    </row>
    <row r="5" spans="1:9" ht="20.25">
      <c r="A5" s="25" t="s">
        <v>50</v>
      </c>
      <c r="B5" s="26"/>
      <c r="C5" s="26"/>
      <c r="D5" s="26"/>
      <c r="E5" s="26"/>
      <c r="F5" s="26"/>
      <c r="G5" s="26"/>
      <c r="H5" s="26"/>
      <c r="I5" s="26"/>
    </row>
    <row r="6" spans="1:9" ht="21" thickBot="1">
      <c r="A6" s="25" t="s">
        <v>66</v>
      </c>
      <c r="B6" s="26"/>
      <c r="C6" s="26"/>
      <c r="D6" s="26"/>
      <c r="E6" s="26"/>
      <c r="F6" s="26"/>
      <c r="G6" s="26"/>
      <c r="H6" s="26"/>
      <c r="I6" s="26"/>
    </row>
    <row r="7" spans="1:9">
      <c r="A7" s="19" t="s">
        <v>2</v>
      </c>
      <c r="B7" s="21" t="s">
        <v>3</v>
      </c>
      <c r="C7" s="15" t="s">
        <v>4</v>
      </c>
      <c r="D7" s="23" t="s">
        <v>5</v>
      </c>
      <c r="E7" s="15" t="s">
        <v>6</v>
      </c>
      <c r="F7" s="23" t="s">
        <v>7</v>
      </c>
      <c r="G7" s="15" t="s">
        <v>8</v>
      </c>
      <c r="H7" s="15" t="s">
        <v>9</v>
      </c>
      <c r="I7" s="17" t="s">
        <v>10</v>
      </c>
    </row>
    <row r="8" spans="1:9" ht="15.75" thickBot="1">
      <c r="A8" s="20"/>
      <c r="B8" s="22"/>
      <c r="C8" s="16"/>
      <c r="D8" s="24"/>
      <c r="E8" s="16"/>
      <c r="F8" s="24"/>
      <c r="G8" s="16"/>
      <c r="H8" s="16"/>
      <c r="I8" s="18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4" t="s">
        <v>54</v>
      </c>
      <c r="B10" s="14"/>
      <c r="C10" s="14"/>
      <c r="D10" s="14"/>
      <c r="E10" s="14"/>
      <c r="F10" s="14"/>
      <c r="G10" s="14"/>
      <c r="H10" s="14"/>
      <c r="I10" s="14"/>
    </row>
    <row r="11" spans="1:9">
      <c r="A11" t="s">
        <v>53</v>
      </c>
      <c r="B11" t="s">
        <v>52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48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4" t="s">
        <v>11</v>
      </c>
      <c r="B14" s="14"/>
      <c r="C14" s="14"/>
      <c r="D14" s="14"/>
      <c r="E14" s="14"/>
      <c r="F14" s="14"/>
      <c r="G14" s="14"/>
      <c r="H14" s="14"/>
      <c r="I14" s="14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48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4" t="s">
        <v>14</v>
      </c>
      <c r="B18" s="14"/>
      <c r="C18" s="14"/>
      <c r="D18" s="14"/>
      <c r="E18" s="14"/>
      <c r="F18" s="14"/>
      <c r="G18" s="14"/>
      <c r="H18" s="14"/>
      <c r="I18" s="14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48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14" t="s">
        <v>19</v>
      </c>
      <c r="B23" s="14"/>
      <c r="C23" s="14"/>
      <c r="D23" s="14"/>
      <c r="E23" s="14"/>
      <c r="F23" s="14"/>
      <c r="G23" s="14"/>
      <c r="H23" s="14"/>
      <c r="I23" s="14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48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14" t="s">
        <v>22</v>
      </c>
      <c r="B27" s="14"/>
      <c r="C27" s="14"/>
      <c r="D27" s="14"/>
      <c r="E27" s="14"/>
      <c r="F27" s="14"/>
      <c r="G27" s="14"/>
      <c r="H27" s="14"/>
      <c r="I27" s="14"/>
    </row>
    <row r="28" spans="1:9">
      <c r="A28" t="s">
        <v>23</v>
      </c>
      <c r="B28" t="s">
        <v>49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48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14" t="s">
        <v>24</v>
      </c>
      <c r="B31" s="14"/>
      <c r="C31" s="14"/>
      <c r="D31" s="14"/>
      <c r="E31" s="14"/>
      <c r="F31" s="14"/>
      <c r="G31" s="14"/>
      <c r="H31" s="14"/>
      <c r="I31" s="14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8" si="5">SUM(D32:G32)</f>
        <v>327.44</v>
      </c>
      <c r="I32" s="1">
        <f t="shared" ref="I32:I38" si="6">+C32-H32</f>
        <v>4790.0600000000004</v>
      </c>
    </row>
    <row r="33" spans="1:9">
      <c r="A33" t="s">
        <v>27</v>
      </c>
      <c r="B33" t="s">
        <v>28</v>
      </c>
      <c r="C33" s="1">
        <v>19950</v>
      </c>
      <c r="D33" s="1">
        <v>572.57000000000005</v>
      </c>
      <c r="E33" s="1">
        <v>0</v>
      </c>
      <c r="F33" s="1">
        <v>606.48</v>
      </c>
      <c r="G33" s="1">
        <v>145</v>
      </c>
      <c r="H33" s="1">
        <f t="shared" si="5"/>
        <v>1324.0500000000002</v>
      </c>
      <c r="I33" s="1">
        <f t="shared" si="6"/>
        <v>18625.95</v>
      </c>
    </row>
    <row r="34" spans="1:9">
      <c r="A34" t="s">
        <v>29</v>
      </c>
      <c r="B34" t="s">
        <v>26</v>
      </c>
      <c r="C34" s="1">
        <v>5117.5</v>
      </c>
      <c r="D34" s="1">
        <v>146.87</v>
      </c>
      <c r="E34" s="1">
        <v>0</v>
      </c>
      <c r="F34" s="1">
        <v>155.57</v>
      </c>
      <c r="G34" s="1">
        <v>25</v>
      </c>
      <c r="H34" s="1">
        <f t="shared" si="5"/>
        <v>327.44</v>
      </c>
      <c r="I34" s="1">
        <f t="shared" si="6"/>
        <v>4790.0600000000004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34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s="3" t="s">
        <v>48</v>
      </c>
      <c r="B39" s="3">
        <v>7</v>
      </c>
      <c r="C39" s="4">
        <f t="shared" ref="C39:H39" si="7">SUM(C32:C38)</f>
        <v>50655</v>
      </c>
      <c r="D39" s="4">
        <f t="shared" si="7"/>
        <v>1453.79</v>
      </c>
      <c r="E39" s="4">
        <f t="shared" si="7"/>
        <v>0</v>
      </c>
      <c r="F39" s="4">
        <f t="shared" si="7"/>
        <v>1539.8999999999996</v>
      </c>
      <c r="G39" s="4">
        <f t="shared" si="7"/>
        <v>295</v>
      </c>
      <c r="H39" s="4">
        <f t="shared" si="7"/>
        <v>3288.6900000000005</v>
      </c>
      <c r="I39" s="4">
        <f>SUM(I32:I38)</f>
        <v>47366.31</v>
      </c>
    </row>
    <row r="40" spans="1:9">
      <c r="C40" s="1"/>
      <c r="D40" s="1"/>
      <c r="E40" s="1"/>
      <c r="F40" s="1"/>
      <c r="G40" s="1"/>
      <c r="H40" s="1"/>
      <c r="I40" s="1"/>
    </row>
    <row r="41" spans="1:9">
      <c r="A41" s="14" t="s">
        <v>35</v>
      </c>
      <c r="B41" s="14"/>
      <c r="C41" s="14"/>
      <c r="D41" s="14"/>
      <c r="E41" s="14"/>
      <c r="F41" s="14"/>
      <c r="G41" s="14"/>
      <c r="H41" s="14"/>
      <c r="I41" s="14"/>
    </row>
    <row r="42" spans="1:9">
      <c r="A42" t="s">
        <v>36</v>
      </c>
      <c r="B42" t="s">
        <v>37</v>
      </c>
      <c r="C42" s="1">
        <v>10363.94</v>
      </c>
      <c r="D42" s="1">
        <v>297.45</v>
      </c>
      <c r="E42" s="1">
        <v>0</v>
      </c>
      <c r="F42" s="1">
        <v>315.06</v>
      </c>
      <c r="G42" s="1">
        <v>25</v>
      </c>
      <c r="H42" s="1">
        <f t="shared" ref="H42" si="8">SUM(D42:G42)</f>
        <v>637.51</v>
      </c>
      <c r="I42" s="1">
        <f t="shared" ref="I42" si="9">SUM(C42-H42)</f>
        <v>9726.43</v>
      </c>
    </row>
    <row r="43" spans="1:9">
      <c r="A43" t="s">
        <v>38</v>
      </c>
      <c r="B43" t="s">
        <v>18</v>
      </c>
      <c r="C43" s="1">
        <v>5117.5</v>
      </c>
      <c r="D43" s="1">
        <v>146.87</v>
      </c>
      <c r="E43" s="1">
        <v>0</v>
      </c>
      <c r="F43" s="1">
        <v>155.57</v>
      </c>
      <c r="G43" s="1">
        <v>25</v>
      </c>
      <c r="H43" s="1">
        <f>SUM(D43:G43)</f>
        <v>327.44</v>
      </c>
      <c r="I43" s="1">
        <f>SUM(C43-H43)</f>
        <v>4790.0600000000004</v>
      </c>
    </row>
    <row r="44" spans="1:9">
      <c r="A44" t="s">
        <v>55</v>
      </c>
      <c r="B44" t="s">
        <v>56</v>
      </c>
      <c r="C44" s="11">
        <v>29000</v>
      </c>
      <c r="D44" s="11">
        <v>832.3</v>
      </c>
      <c r="E44" s="11"/>
      <c r="F44" s="11">
        <v>881.6</v>
      </c>
      <c r="G44" s="11">
        <v>125</v>
      </c>
      <c r="H44" s="11">
        <f>+D44+F44+G44</f>
        <v>1838.9</v>
      </c>
      <c r="I44" s="11">
        <f>+C44-H44</f>
        <v>27161.1</v>
      </c>
    </row>
    <row r="45" spans="1:9">
      <c r="A45" s="3" t="s">
        <v>48</v>
      </c>
      <c r="B45" s="3">
        <v>3</v>
      </c>
      <c r="C45" s="4">
        <f t="shared" ref="C45:I45" si="10">SUM(C42:C44)</f>
        <v>44481.440000000002</v>
      </c>
      <c r="D45" s="4">
        <f t="shared" si="10"/>
        <v>1276.6199999999999</v>
      </c>
      <c r="E45" s="4">
        <f t="shared" si="10"/>
        <v>0</v>
      </c>
      <c r="F45" s="4">
        <f t="shared" si="10"/>
        <v>1352.23</v>
      </c>
      <c r="G45" s="4">
        <f t="shared" si="10"/>
        <v>175</v>
      </c>
      <c r="H45" s="4">
        <f t="shared" si="10"/>
        <v>2803.8500000000004</v>
      </c>
      <c r="I45" s="4">
        <f t="shared" si="10"/>
        <v>41677.589999999997</v>
      </c>
    </row>
    <row r="46" spans="1:9">
      <c r="C46" s="1"/>
      <c r="D46" s="1"/>
      <c r="E46" s="1"/>
      <c r="F46" s="1"/>
      <c r="G46" s="1"/>
      <c r="H46" s="1"/>
      <c r="I46" s="1"/>
    </row>
    <row r="47" spans="1:9">
      <c r="A47" s="14" t="s">
        <v>39</v>
      </c>
      <c r="B47" s="14"/>
      <c r="C47" s="14"/>
      <c r="D47" s="14"/>
      <c r="E47" s="14"/>
      <c r="F47" s="14"/>
      <c r="G47" s="14"/>
      <c r="H47" s="14"/>
      <c r="I47" s="14"/>
    </row>
    <row r="48" spans="1:9">
      <c r="A48" t="s">
        <v>40</v>
      </c>
      <c r="B48" t="s">
        <v>41</v>
      </c>
      <c r="C48" s="1">
        <v>16300</v>
      </c>
      <c r="D48" s="1">
        <v>467.81</v>
      </c>
      <c r="E48" s="1">
        <v>0</v>
      </c>
      <c r="F48" s="1">
        <v>495.52</v>
      </c>
      <c r="G48" s="1">
        <v>25</v>
      </c>
      <c r="H48" s="1">
        <f t="shared" ref="H48:H52" si="11">SUM(D48:G48)</f>
        <v>988.32999999999993</v>
      </c>
      <c r="I48" s="1">
        <f t="shared" ref="I48:I52" si="12">SUM(C48-H48)</f>
        <v>15311.67</v>
      </c>
    </row>
    <row r="49" spans="1:125">
      <c r="A49" t="s">
        <v>57</v>
      </c>
      <c r="B49" t="s">
        <v>58</v>
      </c>
      <c r="C49" s="1">
        <v>17500</v>
      </c>
      <c r="D49" s="1">
        <v>502.25</v>
      </c>
      <c r="E49" s="1">
        <v>0</v>
      </c>
      <c r="F49" s="1">
        <v>532</v>
      </c>
      <c r="G49" s="1">
        <v>1056.6199999999999</v>
      </c>
      <c r="H49" s="1">
        <f>+D49+F49+G49</f>
        <v>2090.87</v>
      </c>
      <c r="I49" s="1">
        <f>+C49-H49</f>
        <v>15409.130000000001</v>
      </c>
    </row>
    <row r="50" spans="1:125">
      <c r="A50" t="s">
        <v>60</v>
      </c>
      <c r="B50" t="s">
        <v>61</v>
      </c>
      <c r="C50" s="1">
        <v>12650</v>
      </c>
      <c r="D50" s="1">
        <v>363.06</v>
      </c>
      <c r="E50" s="1">
        <v>0</v>
      </c>
      <c r="F50" s="1">
        <v>384.56</v>
      </c>
      <c r="G50" s="1">
        <v>25</v>
      </c>
      <c r="H50" s="1">
        <f>D50+E50+F50+G50</f>
        <v>772.62</v>
      </c>
      <c r="I50" s="1">
        <f>C50-H50</f>
        <v>11877.38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</row>
    <row r="51" spans="1:125">
      <c r="A51" t="s">
        <v>62</v>
      </c>
      <c r="B51" t="s">
        <v>63</v>
      </c>
      <c r="C51" s="1">
        <v>7455.19</v>
      </c>
      <c r="D51" s="1">
        <v>213.96</v>
      </c>
      <c r="E51" s="1">
        <v>0</v>
      </c>
      <c r="F51" s="1">
        <v>226.64</v>
      </c>
      <c r="G51" s="1">
        <v>25</v>
      </c>
      <c r="H51" s="1">
        <f>D51+E51+F51+G51</f>
        <v>465.6</v>
      </c>
      <c r="I51" s="1">
        <f>C51-H51</f>
        <v>6989.5899999999992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42</v>
      </c>
      <c r="B52" t="s">
        <v>43</v>
      </c>
      <c r="C52" s="1">
        <v>5700.17</v>
      </c>
      <c r="D52" s="1">
        <v>163.59</v>
      </c>
      <c r="E52" s="1">
        <v>0</v>
      </c>
      <c r="F52" s="1">
        <v>173.29</v>
      </c>
      <c r="G52" s="1">
        <v>25</v>
      </c>
      <c r="H52" s="1">
        <f t="shared" si="11"/>
        <v>361.88</v>
      </c>
      <c r="I52" s="1">
        <f t="shared" si="12"/>
        <v>5338.29</v>
      </c>
    </row>
    <row r="53" spans="1:125">
      <c r="A53" s="3" t="s">
        <v>48</v>
      </c>
      <c r="B53" s="3">
        <v>5</v>
      </c>
      <c r="C53" s="4">
        <f t="shared" ref="C53:I53" si="13">SUM(C48:C52)</f>
        <v>59605.36</v>
      </c>
      <c r="D53" s="4">
        <f t="shared" si="13"/>
        <v>1710.6699999999998</v>
      </c>
      <c r="E53" s="4">
        <f t="shared" si="13"/>
        <v>0</v>
      </c>
      <c r="F53" s="4">
        <f t="shared" si="13"/>
        <v>1812.0099999999998</v>
      </c>
      <c r="G53" s="4">
        <f t="shared" si="13"/>
        <v>1156.6199999999999</v>
      </c>
      <c r="H53" s="4">
        <f t="shared" si="13"/>
        <v>4679.3</v>
      </c>
      <c r="I53" s="4">
        <f t="shared" si="13"/>
        <v>54926.06</v>
      </c>
    </row>
    <row r="54" spans="1:125">
      <c r="C54" s="1"/>
      <c r="D54" s="1"/>
      <c r="E54" s="1"/>
      <c r="F54" s="1"/>
      <c r="G54" s="1"/>
      <c r="H54" s="1"/>
      <c r="I54" s="1"/>
    </row>
    <row r="55" spans="1:125">
      <c r="A55" s="12" t="s">
        <v>64</v>
      </c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</row>
    <row r="56" spans="1:125">
      <c r="A56" t="s">
        <v>65</v>
      </c>
      <c r="B56" t="s">
        <v>18</v>
      </c>
      <c r="C56" s="1">
        <v>14545</v>
      </c>
      <c r="D56" s="1">
        <v>417.44</v>
      </c>
      <c r="E56" s="1">
        <v>0</v>
      </c>
      <c r="F56" s="1">
        <v>442.17</v>
      </c>
      <c r="G56" s="1">
        <v>165</v>
      </c>
      <c r="H56" s="1">
        <f>D56+E56+F56+G56</f>
        <v>1024.6100000000001</v>
      </c>
      <c r="I56" s="1">
        <f>C56-H56</f>
        <v>13520.39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</row>
    <row r="57" spans="1:125">
      <c r="A57" s="3" t="s">
        <v>48</v>
      </c>
      <c r="B57" s="3">
        <v>1</v>
      </c>
      <c r="C57" s="4">
        <f t="shared" ref="C57:I57" si="14">SUM(C56)</f>
        <v>14545</v>
      </c>
      <c r="D57" s="4">
        <f t="shared" si="14"/>
        <v>417.44</v>
      </c>
      <c r="E57" s="4">
        <f t="shared" si="14"/>
        <v>0</v>
      </c>
      <c r="F57" s="4">
        <f t="shared" si="14"/>
        <v>442.17</v>
      </c>
      <c r="G57" s="4">
        <f t="shared" si="14"/>
        <v>165</v>
      </c>
      <c r="H57" s="4">
        <f t="shared" si="14"/>
        <v>1024.6100000000001</v>
      </c>
      <c r="I57" s="4">
        <f t="shared" si="14"/>
        <v>13520.39</v>
      </c>
    </row>
    <row r="58" spans="1:125">
      <c r="C58" s="1"/>
      <c r="D58" s="1"/>
      <c r="E58" s="1"/>
      <c r="F58" s="1"/>
      <c r="G58" s="1"/>
      <c r="H58" s="1"/>
      <c r="I58" s="1"/>
    </row>
    <row r="59" spans="1:125">
      <c r="C59" s="1"/>
      <c r="D59" s="1"/>
      <c r="E59" s="1"/>
      <c r="F59" s="1"/>
      <c r="G59" s="1"/>
      <c r="H59" s="1"/>
      <c r="I59" s="1"/>
    </row>
    <row r="60" spans="1:125">
      <c r="A60" s="14" t="s">
        <v>44</v>
      </c>
      <c r="B60" s="14"/>
      <c r="C60" s="14"/>
      <c r="D60" s="14"/>
      <c r="E60" s="14"/>
      <c r="F60" s="14"/>
      <c r="G60" s="14"/>
      <c r="H60" s="14"/>
      <c r="I60" s="14"/>
    </row>
    <row r="61" spans="1:125">
      <c r="A61" t="s">
        <v>45</v>
      </c>
      <c r="B61" t="s">
        <v>41</v>
      </c>
      <c r="C61" s="1">
        <v>16458.46</v>
      </c>
      <c r="D61" s="1">
        <v>472.36</v>
      </c>
      <c r="E61" s="1">
        <v>0</v>
      </c>
      <c r="F61" s="1">
        <v>500.34</v>
      </c>
      <c r="G61" s="1">
        <v>25</v>
      </c>
      <c r="H61" s="1">
        <f t="shared" ref="H61" si="15">SUM(D61:G61)</f>
        <v>997.7</v>
      </c>
      <c r="I61" s="1">
        <f>+C61-H61</f>
        <v>15460.759999999998</v>
      </c>
    </row>
    <row r="62" spans="1:125">
      <c r="A62" s="3" t="s">
        <v>48</v>
      </c>
      <c r="B62" s="3">
        <v>1</v>
      </c>
      <c r="C62" s="4">
        <f t="shared" ref="C62:I62" si="16">SUM(C61)</f>
        <v>16458.46</v>
      </c>
      <c r="D62" s="4">
        <f t="shared" si="16"/>
        <v>472.36</v>
      </c>
      <c r="E62" s="4">
        <f t="shared" si="16"/>
        <v>0</v>
      </c>
      <c r="F62" s="4">
        <f t="shared" si="16"/>
        <v>500.34</v>
      </c>
      <c r="G62" s="4">
        <f t="shared" si="16"/>
        <v>25</v>
      </c>
      <c r="H62" s="4">
        <f t="shared" si="16"/>
        <v>997.7</v>
      </c>
      <c r="I62" s="4">
        <f t="shared" si="16"/>
        <v>15460.759999999998</v>
      </c>
    </row>
    <row r="63" spans="1:125">
      <c r="C63" s="1"/>
      <c r="D63" s="1"/>
      <c r="E63" s="1"/>
      <c r="F63" s="1"/>
      <c r="G63" s="1"/>
      <c r="H63" s="1"/>
      <c r="I63" s="1"/>
    </row>
    <row r="64" spans="1:125">
      <c r="A64" s="14" t="s">
        <v>46</v>
      </c>
      <c r="B64" s="14"/>
      <c r="C64" s="14"/>
      <c r="D64" s="14"/>
      <c r="E64" s="14"/>
      <c r="F64" s="14"/>
      <c r="G64" s="14"/>
      <c r="H64" s="14"/>
      <c r="I64" s="14"/>
    </row>
    <row r="65" spans="1:9">
      <c r="A65" t="s">
        <v>47</v>
      </c>
      <c r="B65" t="s">
        <v>18</v>
      </c>
      <c r="C65" s="1">
        <v>6080.18</v>
      </c>
      <c r="D65" s="1">
        <v>174.5</v>
      </c>
      <c r="E65" s="1">
        <v>0</v>
      </c>
      <c r="F65" s="1">
        <v>184.84</v>
      </c>
      <c r="G65" s="1">
        <v>25</v>
      </c>
      <c r="H65" s="1">
        <f t="shared" ref="H65" si="17">SUM(D65:G65)</f>
        <v>384.34000000000003</v>
      </c>
      <c r="I65" s="1">
        <f>+C65-H65</f>
        <v>5695.84</v>
      </c>
    </row>
    <row r="66" spans="1:9">
      <c r="A66" s="3" t="s">
        <v>48</v>
      </c>
      <c r="B66" s="3">
        <v>1</v>
      </c>
      <c r="C66" s="4">
        <f t="shared" ref="C66:I66" si="18">SUM(C65)</f>
        <v>6080.18</v>
      </c>
      <c r="D66" s="4">
        <f t="shared" si="18"/>
        <v>174.5</v>
      </c>
      <c r="E66" s="4">
        <f t="shared" si="18"/>
        <v>0</v>
      </c>
      <c r="F66" s="4">
        <f t="shared" si="18"/>
        <v>184.84</v>
      </c>
      <c r="G66" s="4">
        <f t="shared" si="18"/>
        <v>25</v>
      </c>
      <c r="H66" s="4">
        <f t="shared" si="18"/>
        <v>384.34000000000003</v>
      </c>
      <c r="I66" s="4">
        <f t="shared" si="18"/>
        <v>5695.84</v>
      </c>
    </row>
    <row r="67" spans="1:9">
      <c r="C67" s="1"/>
      <c r="D67" s="1"/>
      <c r="E67" s="1"/>
      <c r="F67" s="1"/>
      <c r="G67" s="1"/>
      <c r="H67" s="1"/>
      <c r="I67" s="1"/>
    </row>
    <row r="68" spans="1:9">
      <c r="C68" s="1"/>
      <c r="D68" s="1"/>
      <c r="E68" s="1"/>
      <c r="F68" s="1"/>
      <c r="G68" s="1"/>
      <c r="H68" s="1"/>
      <c r="I68" s="1"/>
    </row>
    <row r="69" spans="1:9" s="5" customFormat="1" ht="24.95" customHeight="1">
      <c r="A69" s="6" t="s">
        <v>51</v>
      </c>
      <c r="B69" s="6">
        <f t="shared" ref="B69:I69" si="19">+B66+B62+B57+B53+B45+B39+B29+B25+B21+B16+B12</f>
        <v>24</v>
      </c>
      <c r="C69" s="7">
        <f t="shared" si="19"/>
        <v>349177.94</v>
      </c>
      <c r="D69" s="7">
        <f t="shared" si="19"/>
        <v>10021.39</v>
      </c>
      <c r="E69" s="7">
        <f t="shared" si="19"/>
        <v>9490.09</v>
      </c>
      <c r="F69" s="7">
        <f t="shared" si="19"/>
        <v>10615</v>
      </c>
      <c r="G69" s="7">
        <f t="shared" si="19"/>
        <v>2231.62</v>
      </c>
      <c r="H69" s="7">
        <f t="shared" si="19"/>
        <v>32358.100000000002</v>
      </c>
      <c r="I69" s="7">
        <f t="shared" si="19"/>
        <v>316819.83999999997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3:I23"/>
    <mergeCell ref="A27:I27"/>
    <mergeCell ref="A31:I31"/>
    <mergeCell ref="A41:I41"/>
    <mergeCell ref="A47:I47"/>
    <mergeCell ref="A60:I60"/>
    <mergeCell ref="A64:I64"/>
  </mergeCells>
  <pageMargins left="0.7" right="0.7" top="0.75" bottom="0.75" header="0.3" footer="0.3"/>
  <pageSetup scale="51" orientation="landscape" r:id="rId1"/>
  <ignoredErrors>
    <ignoredError sqref="H11 H19:H20 H24 H28 H38 H52:I52 H61 H65 H42:I42 H48:I48 H32 H33 H34 H35 H36 H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2018-07-16T13:47:25Z</dcterms:modified>
</cp:coreProperties>
</file>