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BCF3F380-76A6-4AD3-BC5B-FBE6068AAA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11" i="1"/>
  <c r="I8" i="1"/>
  <c r="I7" i="1" l="1"/>
  <c r="I6" i="1" s="1"/>
  <c r="H37" i="1"/>
  <c r="H11" i="1" l="1"/>
  <c r="H8" i="1"/>
  <c r="H7" i="1" l="1"/>
  <c r="G45" i="1"/>
  <c r="H6" i="1" l="1"/>
  <c r="F45" i="1"/>
  <c r="E45" i="1"/>
  <c r="C45" i="1"/>
  <c r="D45" i="1"/>
  <c r="B45" i="1"/>
  <c r="D8" i="1" l="1"/>
  <c r="E8" i="1"/>
  <c r="F8" i="1"/>
  <c r="G8" i="1"/>
  <c r="D11" i="1"/>
  <c r="E11" i="1"/>
  <c r="F11" i="1"/>
  <c r="G11" i="1"/>
  <c r="G37" i="1"/>
  <c r="G7" i="1" l="1"/>
  <c r="G6" i="1" s="1"/>
  <c r="F37" i="1"/>
  <c r="E37" i="1"/>
  <c r="E7" i="1" s="1"/>
  <c r="E6" i="1" s="1"/>
  <c r="D37" i="1"/>
  <c r="D7" i="1" s="1"/>
  <c r="D6" i="1" s="1"/>
  <c r="C37" i="1"/>
  <c r="B37" i="1"/>
  <c r="C11" i="1"/>
  <c r="B11" i="1"/>
  <c r="C8" i="1"/>
  <c r="B8" i="1"/>
  <c r="F7" i="1"/>
  <c r="F6" i="1" s="1"/>
  <c r="B7" i="1" l="1"/>
  <c r="B6" i="1" s="1"/>
  <c r="C7" i="1"/>
  <c r="C6" i="1" s="1"/>
</calcChain>
</file>

<file path=xl/sharedStrings.xml><?xml version="1.0" encoding="utf-8"?>
<sst xmlns="http://schemas.openxmlformats.org/spreadsheetml/2006/main" count="191" uniqueCount="57">
  <si>
    <t>Clasificación institucional</t>
  </si>
  <si>
    <t>1-Total gastos</t>
  </si>
  <si>
    <t>Senado de la República</t>
  </si>
  <si>
    <t>Cámara de Diputados</t>
  </si>
  <si>
    <t>3- Poder Ejecutivo</t>
  </si>
  <si>
    <t>Presidencia de la República</t>
  </si>
  <si>
    <t>Ministerio de Interior y Policía</t>
  </si>
  <si>
    <t>Ministerio de Defensa</t>
  </si>
  <si>
    <t>Ministerio de Relaciones Exteriores</t>
  </si>
  <si>
    <t>Ministerio de Hacienda</t>
  </si>
  <si>
    <t>Ministerio de Educación</t>
  </si>
  <si>
    <t>Ministerio de Salud Pública y Asistencia Social</t>
  </si>
  <si>
    <t>Ministerio de Deportes, Educación Física y Recreación</t>
  </si>
  <si>
    <t>Ministerio de Trabajo</t>
  </si>
  <si>
    <t>Ministerio de Agricultura</t>
  </si>
  <si>
    <t>Ministerio de Obras Públicas y Comunicaciones</t>
  </si>
  <si>
    <t>Ministerio de Industria y Comercio MIPYMES</t>
  </si>
  <si>
    <t>Ministerio de Turismo</t>
  </si>
  <si>
    <t>Procuraduría General de la República</t>
  </si>
  <si>
    <t>Ministerio de la Mujer</t>
  </si>
  <si>
    <t>Ministerio de Cultura</t>
  </si>
  <si>
    <t>Ministerio de la Juventud</t>
  </si>
  <si>
    <t>Ministerio de Medio Ambiente y Recursos Naturales</t>
  </si>
  <si>
    <t>Ministerio de Educación Superior Ciencia y Tecnología</t>
  </si>
  <si>
    <t>Ministerio de Economía, Planificación y Desarrollo</t>
  </si>
  <si>
    <t>Ministerio de Administración Pública</t>
  </si>
  <si>
    <t xml:space="preserve">Ministerio de Energía y Minas  </t>
  </si>
  <si>
    <t>Administración de Deuda Pública y Activos Financieros</t>
  </si>
  <si>
    <t>Administración de Obligaciones del Tesoro Nacional</t>
  </si>
  <si>
    <t>4- Sub total</t>
  </si>
  <si>
    <t>Poder Judicial</t>
  </si>
  <si>
    <t>Junta Central Electoral</t>
  </si>
  <si>
    <t>Cámara de Cuentas de la República Dominicana</t>
  </si>
  <si>
    <t>Tribunal Constitucional</t>
  </si>
  <si>
    <t>Defensor del Pueblo</t>
  </si>
  <si>
    <t>Tribunal Superior Electoral (TSE)</t>
  </si>
  <si>
    <t>5- Aplicaciones Financieras</t>
  </si>
  <si>
    <t>n/a</t>
  </si>
  <si>
    <t>Ministerio de educación</t>
  </si>
  <si>
    <t>Ministerio de Deportes y Recreación</t>
  </si>
  <si>
    <t>Ministerio de trabajo</t>
  </si>
  <si>
    <t>Ministerio de Obras Públicas  y Comunicaciones</t>
  </si>
  <si>
    <t>Ministerio de Industria y Comercio Mipymes</t>
  </si>
  <si>
    <t xml:space="preserve">Ministerio de Turismo </t>
  </si>
  <si>
    <t xml:space="preserve">Administración de Obligaciones del Tesoro Nacional </t>
  </si>
  <si>
    <t>Fuente: Registros administrativos, sistema de información de la gestión financiera (SIGEF) Dirección General de Presupuesto (DIGEPRES).</t>
  </si>
  <si>
    <t>*Cifras Sujetas a rectificación.</t>
  </si>
  <si>
    <t>Nota: El total general incluye, Poder Legislativo, Ejecutivo, sub total y las Aplicaciones Financieras.</t>
  </si>
  <si>
    <t xml:space="preserve">2- Poder Legislativo </t>
  </si>
  <si>
    <t>Ministerio de la vivienda, Habitat y edificaciones (MIVHED)</t>
  </si>
  <si>
    <t xml:space="preserve">Consejo del Poder Judicial </t>
  </si>
  <si>
    <t>n/d</t>
  </si>
  <si>
    <r>
      <rPr>
        <sz val="9"/>
        <color rgb="FF000000"/>
        <rFont val="Roboto"/>
      </rPr>
      <t xml:space="preserve">                               </t>
    </r>
    <r>
      <rPr>
        <sz val="9"/>
        <color indexed="8"/>
        <rFont val="Roboto"/>
      </rPr>
      <t>(en millones RD$)</t>
    </r>
  </si>
  <si>
    <t>Oficina Nacional de Defensas Públicas</t>
  </si>
  <si>
    <t>N/d: No disponible</t>
  </si>
  <si>
    <r>
      <rPr>
        <b/>
        <sz val="9"/>
        <rFont val="Roboto"/>
      </rPr>
      <t xml:space="preserve">Cuadro 3.18-08. </t>
    </r>
    <r>
      <rPr>
        <sz val="9"/>
        <rFont val="Roboto"/>
      </rPr>
      <t>REPÚBLICA DOMINICANA: Gastos del Gobierno Central por año, según clasificación institucional, 2017-2024*</t>
    </r>
  </si>
  <si>
    <t>Total General ( 1+4)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</si>
</sst>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,,_);_(* \(#,##0.0,,\);_(* &quot;-&quot;??_);_(@_)"/>
    <numFmt numFmtId="166" formatCode="0.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Demi"/>
      <family val="2"/>
    </font>
    <font>
      <sz val="8"/>
      <name val="Franklin Gothic Demi"/>
      <family val="2"/>
    </font>
    <font>
      <sz val="9"/>
      <name val="Roboto"/>
    </font>
    <font>
      <b/>
      <sz val="9"/>
      <name val="Roboto"/>
    </font>
    <font>
      <sz val="9"/>
      <color indexed="8"/>
      <name val="Roboto"/>
    </font>
    <font>
      <sz val="9"/>
      <color rgb="FF000000"/>
      <name val="Roboto"/>
    </font>
    <font>
      <i/>
      <sz val="9"/>
      <name val="Franklin Gothic Demi"/>
      <family val="2"/>
    </font>
    <font>
      <b/>
      <sz val="9"/>
      <color indexed="8"/>
      <name val="Roboto"/>
    </font>
    <font>
      <sz val="10"/>
      <color indexed="8"/>
      <name val="MS Sans Serif"/>
      <family val="2"/>
    </font>
    <font>
      <sz val="8"/>
      <name val="Arial"/>
      <family val="2"/>
    </font>
    <font>
      <sz val="7"/>
      <name val="Franklin Gothic Book"/>
      <family val="2"/>
    </font>
    <font>
      <sz val="9"/>
      <name val="Franklin Gothic Book"/>
      <family val="2"/>
    </font>
    <font>
      <sz val="7"/>
      <name val="Roboto"/>
    </font>
    <font>
      <sz val="8"/>
      <name val="Franklin Gothic Book"/>
      <family val="2"/>
    </font>
    <font>
      <sz val="11"/>
      <color theme="1"/>
      <name val="Calibri"/>
      <family val="2"/>
      <scheme val="minor"/>
    </font>
    <font>
      <b/>
      <sz val="9"/>
      <color theme="1"/>
      <name val="Roboto blak"/>
    </font>
    <font>
      <sz val="9"/>
      <color theme="1"/>
      <name val="Roboto regular"/>
    </font>
    <font>
      <b/>
      <sz val="9"/>
      <color theme="1"/>
      <name val="Roboto regula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164" fontId="16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1" xfId="1" applyFont="1" applyFill="1" applyBorder="1" applyAlignment="1">
      <alignment horizontal="left" vertical="center" wrapText="1"/>
    </xf>
    <xf numFmtId="0" fontId="5" fillId="2" borderId="0" xfId="1" applyFont="1" applyFill="1" applyAlignment="1"/>
    <xf numFmtId="0" fontId="5" fillId="2" borderId="0" xfId="1" applyFont="1" applyFill="1"/>
    <xf numFmtId="0" fontId="4" fillId="2" borderId="0" xfId="1" applyFont="1" applyFill="1" applyAlignment="1">
      <alignment horizontal="left" indent="1"/>
    </xf>
    <xf numFmtId="0" fontId="5" fillId="2" borderId="0" xfId="1" applyFont="1" applyFill="1" applyAlignment="1">
      <alignment horizontal="left" indent="1"/>
    </xf>
    <xf numFmtId="0" fontId="12" fillId="2" borderId="0" xfId="1" applyFont="1" applyFill="1" applyAlignment="1">
      <alignment vertical="center"/>
    </xf>
    <xf numFmtId="4" fontId="13" fillId="2" borderId="0" xfId="3" applyNumberFormat="1" applyFont="1" applyFill="1" applyAlignment="1">
      <alignment horizontal="right" indent="1"/>
    </xf>
    <xf numFmtId="0" fontId="4" fillId="2" borderId="0" xfId="1" applyFont="1" applyFill="1" applyAlignment="1">
      <alignment horizontal="left" indent="2"/>
    </xf>
    <xf numFmtId="0" fontId="4" fillId="2" borderId="2" xfId="1" applyFont="1" applyFill="1" applyBorder="1" applyAlignment="1">
      <alignment horizontal="left" indent="2"/>
    </xf>
    <xf numFmtId="0" fontId="14" fillId="2" borderId="0" xfId="1" applyFont="1" applyFill="1"/>
    <xf numFmtId="0" fontId="15" fillId="2" borderId="0" xfId="1" applyFont="1" applyFill="1" applyAlignment="1">
      <alignment horizontal="left" indent="1"/>
    </xf>
    <xf numFmtId="0" fontId="12" fillId="2" borderId="0" xfId="1" applyFont="1" applyFill="1"/>
    <xf numFmtId="165" fontId="17" fillId="3" borderId="0" xfId="5" applyNumberFormat="1" applyFont="1" applyFill="1" applyAlignment="1">
      <alignment horizontal="right" vertical="center"/>
    </xf>
    <xf numFmtId="165" fontId="18" fillId="3" borderId="0" xfId="5" applyNumberFormat="1" applyFont="1" applyFill="1" applyAlignment="1">
      <alignment horizontal="right" vertical="center"/>
    </xf>
    <xf numFmtId="165" fontId="18" fillId="3" borderId="0" xfId="5" applyNumberFormat="1" applyFont="1" applyFill="1" applyAlignment="1">
      <alignment vertical="center" wrapText="1"/>
    </xf>
    <xf numFmtId="165" fontId="18" fillId="3" borderId="0" xfId="5" applyNumberFormat="1" applyFont="1" applyFill="1" applyBorder="1" applyAlignment="1">
      <alignment horizontal="right" vertical="center"/>
    </xf>
    <xf numFmtId="165" fontId="18" fillId="3" borderId="2" xfId="5" applyNumberFormat="1" applyFont="1" applyFill="1" applyBorder="1" applyAlignment="1">
      <alignment horizontal="right" vertical="center"/>
    </xf>
    <xf numFmtId="0" fontId="4" fillId="2" borderId="0" xfId="1" applyFont="1" applyFill="1" applyAlignment="1"/>
    <xf numFmtId="165" fontId="19" fillId="3" borderId="0" xfId="5" applyNumberFormat="1" applyFont="1" applyFill="1" applyAlignment="1">
      <alignment horizontal="right" vertical="center"/>
    </xf>
    <xf numFmtId="1" fontId="9" fillId="2" borderId="1" xfId="1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 wrapText="1"/>
    </xf>
    <xf numFmtId="166" fontId="18" fillId="3" borderId="0" xfId="5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 wrapText="1"/>
    </xf>
    <xf numFmtId="4" fontId="13" fillId="3" borderId="0" xfId="3" applyNumberFormat="1" applyFont="1" applyFill="1" applyAlignment="1">
      <alignment horizontal="right" indent="1"/>
    </xf>
    <xf numFmtId="0" fontId="3" fillId="3" borderId="0" xfId="1" applyFont="1" applyFill="1"/>
  </cellXfs>
  <cellStyles count="6">
    <cellStyle name="Millares" xfId="5" builtinId="3"/>
    <cellStyle name="Normal" xfId="0" builtinId="0"/>
    <cellStyle name="Normal 10 2" xfId="1" xr:uid="{00000000-0005-0000-0000-000002000000}"/>
    <cellStyle name="Normal 10 2 2 10" xfId="4" xr:uid="{00000000-0005-0000-0000-000003000000}"/>
    <cellStyle name="Normal_Gastos 2003 nuevo Clasificador" xfId="3" xr:uid="{00000000-0005-0000-0000-000004000000}"/>
    <cellStyle name="Porcentual_97-98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0</xdr:row>
      <xdr:rowOff>33131</xdr:rowOff>
    </xdr:from>
    <xdr:to>
      <xdr:col>8</xdr:col>
      <xdr:colOff>786848</xdr:colOff>
      <xdr:row>0</xdr:row>
      <xdr:rowOff>281610</xdr:rowOff>
    </xdr:to>
    <xdr:pic>
      <xdr:nvPicPr>
        <xdr:cNvPr id="4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67631" y="33131"/>
          <a:ext cx="505239" cy="24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showGridLines="0" tabSelected="1" zoomScale="90" zoomScaleNormal="90" workbookViewId="0">
      <pane xSplit="1" topLeftCell="B1" activePane="topRight" state="frozen"/>
      <selection pane="topRight" activeCell="L10" sqref="L10"/>
    </sheetView>
  </sheetViews>
  <sheetFormatPr baseColWidth="10" defaultColWidth="8" defaultRowHeight="12.75"/>
  <cols>
    <col min="1" max="1" width="45" style="1" customWidth="1"/>
    <col min="2" max="9" width="13" style="1" customWidth="1"/>
    <col min="10" max="16384" width="8" style="1"/>
  </cols>
  <sheetData>
    <row r="1" spans="1:9" ht="24.75" customHeight="1">
      <c r="A1" s="25"/>
      <c r="B1" s="25"/>
      <c r="C1" s="25"/>
      <c r="D1" s="25"/>
      <c r="E1" s="25"/>
    </row>
    <row r="2" spans="1:9" ht="15" customHeight="1">
      <c r="A2" s="20" t="s">
        <v>55</v>
      </c>
      <c r="B2" s="20"/>
      <c r="C2" s="20"/>
      <c r="D2" s="20"/>
      <c r="E2" s="20"/>
    </row>
    <row r="3" spans="1:9" ht="15" customHeight="1">
      <c r="A3" s="26" t="s">
        <v>52</v>
      </c>
      <c r="B3" s="26"/>
      <c r="C3" s="26"/>
      <c r="D3" s="26"/>
      <c r="E3" s="26"/>
    </row>
    <row r="4" spans="1:9" ht="4.5" customHeight="1">
      <c r="A4" s="2"/>
    </row>
    <row r="5" spans="1:9" ht="24" customHeight="1">
      <c r="A5" s="3" t="s">
        <v>0</v>
      </c>
      <c r="B5" s="22">
        <v>2017</v>
      </c>
      <c r="C5" s="23">
        <v>2018</v>
      </c>
      <c r="D5" s="22">
        <v>2019</v>
      </c>
      <c r="E5" s="22">
        <v>2020</v>
      </c>
      <c r="F5" s="22">
        <v>2021</v>
      </c>
      <c r="G5" s="22">
        <v>2022</v>
      </c>
      <c r="H5" s="22">
        <v>2023</v>
      </c>
      <c r="I5" s="22">
        <v>2024</v>
      </c>
    </row>
    <row r="6" spans="1:9" ht="15" customHeight="1">
      <c r="A6" s="4" t="s">
        <v>56</v>
      </c>
      <c r="B6" s="15">
        <f t="shared" ref="B6:I6" si="0">SUM(B7,B45)</f>
        <v>710515715240.15015</v>
      </c>
      <c r="C6" s="15">
        <f t="shared" si="0"/>
        <v>810742240393.88013</v>
      </c>
      <c r="D6" s="15">
        <f t="shared" si="0"/>
        <v>885942363163.53979</v>
      </c>
      <c r="E6" s="15">
        <f t="shared" si="0"/>
        <v>1133802586583.98</v>
      </c>
      <c r="F6" s="15">
        <f t="shared" si="0"/>
        <v>1094745988915.8099</v>
      </c>
      <c r="G6" s="15">
        <f t="shared" si="0"/>
        <v>1250652452837.6001</v>
      </c>
      <c r="H6" s="15">
        <f t="shared" si="0"/>
        <v>1383450751364.9299</v>
      </c>
      <c r="I6" s="15">
        <f t="shared" si="0"/>
        <v>1544787972921.4199</v>
      </c>
    </row>
    <row r="7" spans="1:9" ht="15" customHeight="1">
      <c r="A7" s="5" t="s">
        <v>1</v>
      </c>
      <c r="B7" s="15">
        <f t="shared" ref="B7:I7" si="1">SUM(B8,B11,B37)</f>
        <v>623948637379.39014</v>
      </c>
      <c r="C7" s="15">
        <f t="shared" si="1"/>
        <v>685335562042.16016</v>
      </c>
      <c r="D7" s="15">
        <f t="shared" si="1"/>
        <v>744267108769.12988</v>
      </c>
      <c r="E7" s="15">
        <f t="shared" si="1"/>
        <v>973062116979.86987</v>
      </c>
      <c r="F7" s="15">
        <f t="shared" si="1"/>
        <v>985407500140.29993</v>
      </c>
      <c r="G7" s="15">
        <f t="shared" si="1"/>
        <v>1173736709688.8701</v>
      </c>
      <c r="H7" s="15">
        <f t="shared" si="1"/>
        <v>1279237204118.75</v>
      </c>
      <c r="I7" s="15">
        <f t="shared" si="1"/>
        <v>1446490194681.3799</v>
      </c>
    </row>
    <row r="8" spans="1:9" ht="15" customHeight="1">
      <c r="A8" s="5" t="s">
        <v>48</v>
      </c>
      <c r="B8" s="15">
        <f>SUM(B9:B10)</f>
        <v>6466735266.0999994</v>
      </c>
      <c r="C8" s="15">
        <f>SUM(C9:C10)</f>
        <v>7223490099</v>
      </c>
      <c r="D8" s="15">
        <f t="shared" ref="D8:I8" si="2">SUM(D9:D10)</f>
        <v>7745014077.8299999</v>
      </c>
      <c r="E8" s="15">
        <f t="shared" si="2"/>
        <v>8492538570.8500013</v>
      </c>
      <c r="F8" s="15">
        <f t="shared" si="2"/>
        <v>7818719834.8199997</v>
      </c>
      <c r="G8" s="15">
        <f t="shared" si="2"/>
        <v>7818709981.9099979</v>
      </c>
      <c r="H8" s="15">
        <f t="shared" si="2"/>
        <v>8818719836.0000019</v>
      </c>
      <c r="I8" s="15">
        <f t="shared" si="2"/>
        <v>9853719835.0000019</v>
      </c>
    </row>
    <row r="9" spans="1:9" ht="15" customHeight="1">
      <c r="A9" s="6" t="s">
        <v>2</v>
      </c>
      <c r="B9" s="16">
        <v>2225779114</v>
      </c>
      <c r="C9" s="16">
        <v>2504779121.0000005</v>
      </c>
      <c r="D9" s="16">
        <v>2535779124</v>
      </c>
      <c r="E9" s="16">
        <v>2735779123.96</v>
      </c>
      <c r="F9" s="16">
        <v>2635779123.8199997</v>
      </c>
      <c r="G9" s="16">
        <v>2635769443.4999995</v>
      </c>
      <c r="H9" s="16">
        <v>2635779124.0000005</v>
      </c>
      <c r="I9" s="16">
        <v>3110779124</v>
      </c>
    </row>
    <row r="10" spans="1:9" ht="15" customHeight="1">
      <c r="A10" s="6" t="s">
        <v>3</v>
      </c>
      <c r="B10" s="16">
        <v>4240956152.0999994</v>
      </c>
      <c r="C10" s="16">
        <v>4718710978</v>
      </c>
      <c r="D10" s="16">
        <v>5209234953.8299999</v>
      </c>
      <c r="E10" s="16">
        <v>5756759446.8900013</v>
      </c>
      <c r="F10" s="16">
        <v>5182940711</v>
      </c>
      <c r="G10" s="16">
        <v>5182940538.4099989</v>
      </c>
      <c r="H10" s="16">
        <v>6182940712.000001</v>
      </c>
      <c r="I10" s="16">
        <v>6742940711.0000019</v>
      </c>
    </row>
    <row r="11" spans="1:9" ht="15" customHeight="1">
      <c r="A11" s="5" t="s">
        <v>4</v>
      </c>
      <c r="B11" s="21">
        <f>SUM(B12:B36)</f>
        <v>604259573753.15015</v>
      </c>
      <c r="C11" s="21">
        <f>SUM(C12:C36)</f>
        <v>663234019957.6001</v>
      </c>
      <c r="D11" s="21">
        <f t="shared" ref="D11:I11" si="3">SUM(D12:D36)</f>
        <v>717370947178.21997</v>
      </c>
      <c r="E11" s="21">
        <f t="shared" si="3"/>
        <v>939298943921.19995</v>
      </c>
      <c r="F11" s="21">
        <f t="shared" si="3"/>
        <v>957130509587.90002</v>
      </c>
      <c r="G11" s="21">
        <f t="shared" si="3"/>
        <v>1146226904323.7102</v>
      </c>
      <c r="H11" s="21">
        <f t="shared" si="3"/>
        <v>1240777669874.24</v>
      </c>
      <c r="I11" s="21">
        <f t="shared" si="3"/>
        <v>1404903736643.1499</v>
      </c>
    </row>
    <row r="12" spans="1:9" ht="15" customHeight="1">
      <c r="A12" s="6" t="s">
        <v>5</v>
      </c>
      <c r="B12" s="16">
        <v>54506345699.750008</v>
      </c>
      <c r="C12" s="16">
        <v>56506248300.220001</v>
      </c>
      <c r="D12" s="16">
        <v>56454245839.040001</v>
      </c>
      <c r="E12" s="16">
        <v>131585823913.57004</v>
      </c>
      <c r="F12" s="16">
        <v>101969562825.49998</v>
      </c>
      <c r="G12" s="16">
        <v>100145751113.76001</v>
      </c>
      <c r="H12" s="16">
        <v>122089565284.32008</v>
      </c>
      <c r="I12" s="16">
        <v>130847698049.8</v>
      </c>
    </row>
    <row r="13" spans="1:9" ht="15" customHeight="1">
      <c r="A13" s="6" t="s">
        <v>6</v>
      </c>
      <c r="B13" s="16">
        <v>33173933777.470005</v>
      </c>
      <c r="C13" s="16">
        <v>35817042576.649994</v>
      </c>
      <c r="D13" s="16">
        <v>37682974664.239998</v>
      </c>
      <c r="E13" s="16">
        <v>40115862059.93</v>
      </c>
      <c r="F13" s="16">
        <v>50169229527.509995</v>
      </c>
      <c r="G13" s="16">
        <v>55170094199.659996</v>
      </c>
      <c r="H13" s="16">
        <v>62512527947.100029</v>
      </c>
      <c r="I13" s="16">
        <v>68492678999.089989</v>
      </c>
    </row>
    <row r="14" spans="1:9" ht="15" customHeight="1">
      <c r="A14" s="6" t="s">
        <v>7</v>
      </c>
      <c r="B14" s="16">
        <v>25328099602.729996</v>
      </c>
      <c r="C14" s="16">
        <v>29396410316.589993</v>
      </c>
      <c r="D14" s="16">
        <v>31460375786.5</v>
      </c>
      <c r="E14" s="16">
        <v>32940731211.170002</v>
      </c>
      <c r="F14" s="16">
        <v>34903848896.169991</v>
      </c>
      <c r="G14" s="16">
        <v>42513800683.379997</v>
      </c>
      <c r="H14" s="16">
        <v>53149046136.409996</v>
      </c>
      <c r="I14" s="16">
        <v>60303429592.590004</v>
      </c>
    </row>
    <row r="15" spans="1:9" ht="15" customHeight="1">
      <c r="A15" s="6" t="s">
        <v>8</v>
      </c>
      <c r="B15" s="16">
        <v>7495914196.8200006</v>
      </c>
      <c r="C15" s="16">
        <v>8793304259.1000004</v>
      </c>
      <c r="D15" s="16">
        <v>9905909617.0900002</v>
      </c>
      <c r="E15" s="16">
        <v>9401003667.4899998</v>
      </c>
      <c r="F15" s="16">
        <v>8261136983.5500002</v>
      </c>
      <c r="G15" s="16">
        <v>9902376489.9599991</v>
      </c>
      <c r="H15" s="16">
        <v>12059201041.630003</v>
      </c>
      <c r="I15" s="16">
        <v>12420846220.190001</v>
      </c>
    </row>
    <row r="16" spans="1:9" ht="15" customHeight="1">
      <c r="A16" s="6" t="s">
        <v>9</v>
      </c>
      <c r="B16" s="16">
        <v>15098279484.940001</v>
      </c>
      <c r="C16" s="16">
        <v>17593286469.120003</v>
      </c>
      <c r="D16" s="16">
        <v>20914625355.060001</v>
      </c>
      <c r="E16" s="16">
        <v>20088141893.209999</v>
      </c>
      <c r="F16" s="16">
        <v>20222491904.919998</v>
      </c>
      <c r="G16" s="16">
        <v>21185357401.16</v>
      </c>
      <c r="H16" s="16">
        <v>23374339561.240002</v>
      </c>
      <c r="I16" s="16">
        <v>23921814083.880009</v>
      </c>
    </row>
    <row r="17" spans="1:9" ht="15" customHeight="1">
      <c r="A17" s="6" t="s">
        <v>10</v>
      </c>
      <c r="B17" s="16">
        <v>142186990418.92999</v>
      </c>
      <c r="C17" s="16">
        <v>152330968228.09</v>
      </c>
      <c r="D17" s="16">
        <v>169237795232.77997</v>
      </c>
      <c r="E17" s="16">
        <v>201338343808.60004</v>
      </c>
      <c r="F17" s="16">
        <v>186774494864.95999</v>
      </c>
      <c r="G17" s="16">
        <v>226061955765.5</v>
      </c>
      <c r="H17" s="16">
        <v>252234153238.94</v>
      </c>
      <c r="I17" s="16">
        <v>290852354169.62988</v>
      </c>
    </row>
    <row r="18" spans="1:9" ht="15" customHeight="1">
      <c r="A18" s="6" t="s">
        <v>11</v>
      </c>
      <c r="B18" s="16">
        <v>71252045781.75</v>
      </c>
      <c r="C18" s="16">
        <v>71888123752.820007</v>
      </c>
      <c r="D18" s="16">
        <v>79894889627.330002</v>
      </c>
      <c r="E18" s="16">
        <v>109677572197.69002</v>
      </c>
      <c r="F18" s="16">
        <v>145792041708.08002</v>
      </c>
      <c r="G18" s="16">
        <v>134412773327.05</v>
      </c>
      <c r="H18" s="16">
        <v>143325066301.30997</v>
      </c>
      <c r="I18" s="16">
        <v>159714321894.49002</v>
      </c>
    </row>
    <row r="19" spans="1:9" ht="15" customHeight="1">
      <c r="A19" s="6" t="s">
        <v>12</v>
      </c>
      <c r="B19" s="16">
        <v>2296264563.6399999</v>
      </c>
      <c r="C19" s="16">
        <v>3425730759.1700001</v>
      </c>
      <c r="D19" s="16">
        <v>2774726438.3600001</v>
      </c>
      <c r="E19" s="16">
        <v>2553157604.5300002</v>
      </c>
      <c r="F19" s="16">
        <v>3041611938.46</v>
      </c>
      <c r="G19" s="16">
        <v>3733144015.3299999</v>
      </c>
      <c r="H19" s="16">
        <v>3938959827.3399992</v>
      </c>
      <c r="I19" s="16">
        <v>4635604106.8999987</v>
      </c>
    </row>
    <row r="20" spans="1:9" ht="15" customHeight="1">
      <c r="A20" s="6" t="s">
        <v>13</v>
      </c>
      <c r="B20" s="16">
        <v>2124982151.9499996</v>
      </c>
      <c r="C20" s="16">
        <v>2194165652.21</v>
      </c>
      <c r="D20" s="16">
        <v>2359934423.7700005</v>
      </c>
      <c r="E20" s="16">
        <v>2158705842.96</v>
      </c>
      <c r="F20" s="16">
        <v>1874073576.52</v>
      </c>
      <c r="G20" s="16">
        <v>2099428594.6099999</v>
      </c>
      <c r="H20" s="16">
        <v>2342894794.289999</v>
      </c>
      <c r="I20" s="16">
        <v>2848153930.0499988</v>
      </c>
    </row>
    <row r="21" spans="1:9" ht="15" customHeight="1">
      <c r="A21" s="6" t="s">
        <v>14</v>
      </c>
      <c r="B21" s="16">
        <v>9769948070.3099995</v>
      </c>
      <c r="C21" s="16">
        <v>9836963001.7199993</v>
      </c>
      <c r="D21" s="16">
        <v>11665203841.76</v>
      </c>
      <c r="E21" s="16">
        <v>12297118487.440001</v>
      </c>
      <c r="F21" s="16">
        <v>16918221101.879999</v>
      </c>
      <c r="G21" s="16">
        <v>24345782113.07</v>
      </c>
      <c r="H21" s="16">
        <v>21764716365.429996</v>
      </c>
      <c r="I21" s="16">
        <v>21299592178.739998</v>
      </c>
    </row>
    <row r="22" spans="1:9" ht="15" customHeight="1">
      <c r="A22" s="6" t="s">
        <v>15</v>
      </c>
      <c r="B22" s="16">
        <v>36842117033.730003</v>
      </c>
      <c r="C22" s="16">
        <v>33031369466.690006</v>
      </c>
      <c r="D22" s="16">
        <v>37204103679.93</v>
      </c>
      <c r="E22" s="16">
        <v>41072052647.089996</v>
      </c>
      <c r="F22" s="16">
        <v>45743372024.07</v>
      </c>
      <c r="G22" s="16">
        <v>48760564008.150009</v>
      </c>
      <c r="H22" s="16">
        <v>66811982350.810013</v>
      </c>
      <c r="I22" s="16">
        <v>68649839301.840012</v>
      </c>
    </row>
    <row r="23" spans="1:9" ht="15" customHeight="1">
      <c r="A23" s="6" t="s">
        <v>16</v>
      </c>
      <c r="B23" s="16">
        <v>4856505481.0100002</v>
      </c>
      <c r="C23" s="16">
        <v>5474940426.6500006</v>
      </c>
      <c r="D23" s="16">
        <v>6189092602.4700003</v>
      </c>
      <c r="E23" s="16">
        <v>5888192366.7099991</v>
      </c>
      <c r="F23" s="16">
        <v>17938366655.889999</v>
      </c>
      <c r="G23" s="16">
        <v>44667257378.800018</v>
      </c>
      <c r="H23" s="16">
        <v>21143466219.75</v>
      </c>
      <c r="I23" s="16">
        <v>27675443252.400013</v>
      </c>
    </row>
    <row r="24" spans="1:9" ht="15" customHeight="1">
      <c r="A24" s="6" t="s">
        <v>17</v>
      </c>
      <c r="B24" s="16">
        <v>4592090912.0299997</v>
      </c>
      <c r="C24" s="16">
        <v>6006014671.8599997</v>
      </c>
      <c r="D24" s="16">
        <v>6364956590.1000004</v>
      </c>
      <c r="E24" s="16">
        <v>6609399619.6399994</v>
      </c>
      <c r="F24" s="16">
        <v>3940210676.4200001</v>
      </c>
      <c r="G24" s="16">
        <v>4788027965.6999989</v>
      </c>
      <c r="H24" s="16">
        <v>6121145056.579999</v>
      </c>
      <c r="I24" s="16">
        <v>7267208406.9799995</v>
      </c>
    </row>
    <row r="25" spans="1:9" ht="15" customHeight="1">
      <c r="A25" s="6" t="s">
        <v>18</v>
      </c>
      <c r="B25" s="16">
        <v>5920877987.5600004</v>
      </c>
      <c r="C25" s="16">
        <v>7197148530.5199995</v>
      </c>
      <c r="D25" s="16">
        <v>10195017959.650002</v>
      </c>
      <c r="E25" s="16">
        <v>10684116911.969999</v>
      </c>
      <c r="F25" s="16">
        <v>10566729557.74</v>
      </c>
      <c r="G25" s="16">
        <v>9621018303.5100002</v>
      </c>
      <c r="H25" s="16">
        <v>9769738281.5099945</v>
      </c>
      <c r="I25" s="16">
        <v>10190610227.9</v>
      </c>
    </row>
    <row r="26" spans="1:9" ht="15" customHeight="1">
      <c r="A26" s="6" t="s">
        <v>19</v>
      </c>
      <c r="B26" s="16">
        <v>484776413.46000004</v>
      </c>
      <c r="C26" s="16">
        <v>592133165.13999999</v>
      </c>
      <c r="D26" s="16">
        <v>709749744.5</v>
      </c>
      <c r="E26" s="16">
        <v>817455569.87999988</v>
      </c>
      <c r="F26" s="16">
        <v>1050462822.8299998</v>
      </c>
      <c r="G26" s="16">
        <v>1194343659.0799999</v>
      </c>
      <c r="H26" s="16">
        <v>1241751179.9900002</v>
      </c>
      <c r="I26" s="16">
        <v>1289836563.7400002</v>
      </c>
    </row>
    <row r="27" spans="1:9" ht="15" customHeight="1">
      <c r="A27" s="6" t="s">
        <v>20</v>
      </c>
      <c r="B27" s="16">
        <v>2140979557.9000001</v>
      </c>
      <c r="C27" s="16">
        <v>2282369216.8199997</v>
      </c>
      <c r="D27" s="16">
        <v>2567681257.6900005</v>
      </c>
      <c r="E27" s="16">
        <v>2513266301.1200004</v>
      </c>
      <c r="F27" s="16">
        <v>2797080497.0899997</v>
      </c>
      <c r="G27" s="16">
        <v>3502781224.6799998</v>
      </c>
      <c r="H27" s="16">
        <v>3784035327.6300006</v>
      </c>
      <c r="I27" s="16">
        <v>4057482387.8699985</v>
      </c>
    </row>
    <row r="28" spans="1:9" ht="15" customHeight="1">
      <c r="A28" s="6" t="s">
        <v>21</v>
      </c>
      <c r="B28" s="16">
        <v>463183914.81000006</v>
      </c>
      <c r="C28" s="16">
        <v>551452484.73999989</v>
      </c>
      <c r="D28" s="16">
        <v>592678613.74999988</v>
      </c>
      <c r="E28" s="16">
        <v>732148453.44999993</v>
      </c>
      <c r="F28" s="16">
        <v>626848908.52999997</v>
      </c>
      <c r="G28" s="16">
        <v>669451744.75999999</v>
      </c>
      <c r="H28" s="16">
        <v>662464713.23000002</v>
      </c>
      <c r="I28" s="16">
        <v>673194647.11000013</v>
      </c>
    </row>
    <row r="29" spans="1:9" ht="15" customHeight="1">
      <c r="A29" s="6" t="s">
        <v>22</v>
      </c>
      <c r="B29" s="16">
        <v>6740083568.2399998</v>
      </c>
      <c r="C29" s="16">
        <v>6658815336.4400005</v>
      </c>
      <c r="D29" s="16">
        <v>13255374319.320002</v>
      </c>
      <c r="E29" s="16">
        <v>12786178464.52</v>
      </c>
      <c r="F29" s="16">
        <v>12237611021.360001</v>
      </c>
      <c r="G29" s="16">
        <v>17323662083.199997</v>
      </c>
      <c r="H29" s="16">
        <v>19237776845.470001</v>
      </c>
      <c r="I29" s="16">
        <v>14639139656.600002</v>
      </c>
    </row>
    <row r="30" spans="1:9" ht="15" customHeight="1">
      <c r="A30" s="6" t="s">
        <v>23</v>
      </c>
      <c r="B30" s="16">
        <v>13033724643.209999</v>
      </c>
      <c r="C30" s="16">
        <v>14453445399.4</v>
      </c>
      <c r="D30" s="16">
        <v>14631043127.680004</v>
      </c>
      <c r="E30" s="16">
        <v>14417431203.940002</v>
      </c>
      <c r="F30" s="16">
        <v>16876109465.18</v>
      </c>
      <c r="G30" s="16">
        <v>19458200179.940002</v>
      </c>
      <c r="H30" s="16">
        <v>18784622736.880001</v>
      </c>
      <c r="I30" s="16">
        <v>21883176675.349991</v>
      </c>
    </row>
    <row r="31" spans="1:9" ht="15" customHeight="1">
      <c r="A31" s="6" t="s">
        <v>24</v>
      </c>
      <c r="B31" s="16">
        <v>2755286172.5199995</v>
      </c>
      <c r="C31" s="16">
        <v>2493152426.1599998</v>
      </c>
      <c r="D31" s="16">
        <v>2536608720.8299994</v>
      </c>
      <c r="E31" s="16">
        <v>2169276101.9000001</v>
      </c>
      <c r="F31" s="16">
        <v>2438494144.1199999</v>
      </c>
      <c r="G31" s="16">
        <v>5901571203.04</v>
      </c>
      <c r="H31" s="16">
        <v>3456160397.1300001</v>
      </c>
      <c r="I31" s="16">
        <v>3149912585.5</v>
      </c>
    </row>
    <row r="32" spans="1:9" ht="15" customHeight="1">
      <c r="A32" s="6" t="s">
        <v>25</v>
      </c>
      <c r="B32" s="16">
        <v>766555378.93999994</v>
      </c>
      <c r="C32" s="16">
        <v>895870376.46000004</v>
      </c>
      <c r="D32" s="16">
        <v>960432300.89999986</v>
      </c>
      <c r="E32" s="16">
        <v>774151847.78000009</v>
      </c>
      <c r="F32" s="16">
        <v>916023908.27999997</v>
      </c>
      <c r="G32" s="16">
        <v>1642175975.3099999</v>
      </c>
      <c r="H32" s="16">
        <v>2073745411.2799997</v>
      </c>
      <c r="I32" s="16">
        <v>2547658565.980001</v>
      </c>
    </row>
    <row r="33" spans="1:9" ht="15" customHeight="1">
      <c r="A33" s="6" t="s">
        <v>26</v>
      </c>
      <c r="B33" s="16">
        <v>1108926956.1700001</v>
      </c>
      <c r="C33" s="16">
        <v>1188736557.3200002</v>
      </c>
      <c r="D33" s="16">
        <v>1261334231.9900002</v>
      </c>
      <c r="E33" s="16">
        <v>1191078488.1399999</v>
      </c>
      <c r="F33" s="16">
        <v>1524638866.4000001</v>
      </c>
      <c r="G33" s="16">
        <v>2137045631.0300002</v>
      </c>
      <c r="H33" s="16">
        <v>2473774794.71</v>
      </c>
      <c r="I33" s="16">
        <v>2630358103.7899995</v>
      </c>
    </row>
    <row r="34" spans="1:9" ht="15" customHeight="1">
      <c r="A34" s="6" t="s">
        <v>49</v>
      </c>
      <c r="B34" s="16" t="s">
        <v>51</v>
      </c>
      <c r="C34" s="16" t="s">
        <v>51</v>
      </c>
      <c r="D34" s="16" t="s">
        <v>51</v>
      </c>
      <c r="E34" s="16" t="s">
        <v>51</v>
      </c>
      <c r="F34" s="16" t="s">
        <v>51</v>
      </c>
      <c r="G34" s="16">
        <v>18325508051.559998</v>
      </c>
      <c r="H34" s="16">
        <v>19853341536</v>
      </c>
      <c r="I34" s="16">
        <v>19890233283.549999</v>
      </c>
    </row>
    <row r="35" spans="1:9" ht="15" customHeight="1">
      <c r="A35" s="6" t="s">
        <v>27</v>
      </c>
      <c r="B35" s="16">
        <v>85864312716.150009</v>
      </c>
      <c r="C35" s="16">
        <v>130869458107.73999</v>
      </c>
      <c r="D35" s="16">
        <v>144889237037.36002</v>
      </c>
      <c r="E35" s="16">
        <v>161351485015.60999</v>
      </c>
      <c r="F35" s="16">
        <v>172430474978.85001</v>
      </c>
      <c r="G35" s="16">
        <v>207283709907.86002</v>
      </c>
      <c r="H35" s="16">
        <v>241087316519.55997</v>
      </c>
      <c r="I35" s="16">
        <v>289585425016.98004</v>
      </c>
    </row>
    <row r="36" spans="1:9" ht="15" customHeight="1">
      <c r="A36" s="6" t="s">
        <v>28</v>
      </c>
      <c r="B36" s="16">
        <v>75457349269.130005</v>
      </c>
      <c r="C36" s="16">
        <v>63756870475.970001</v>
      </c>
      <c r="D36" s="16">
        <v>53662956166.120003</v>
      </c>
      <c r="E36" s="16">
        <v>116136250242.86002</v>
      </c>
      <c r="F36" s="16">
        <v>98117372733.589996</v>
      </c>
      <c r="G36" s="16">
        <v>141381123303.61002</v>
      </c>
      <c r="H36" s="16">
        <v>127485878005.69998</v>
      </c>
      <c r="I36" s="16">
        <v>155437724742.20001</v>
      </c>
    </row>
    <row r="37" spans="1:9" ht="15" customHeight="1">
      <c r="A37" s="5" t="s">
        <v>29</v>
      </c>
      <c r="B37" s="21">
        <f>SUM(B38:B43)</f>
        <v>13222328360.139999</v>
      </c>
      <c r="C37" s="21">
        <f t="shared" ref="C37:G37" si="4">SUM(C38:C43)</f>
        <v>14878051985.559999</v>
      </c>
      <c r="D37" s="21">
        <f t="shared" si="4"/>
        <v>19151147513.079998</v>
      </c>
      <c r="E37" s="21">
        <f t="shared" si="4"/>
        <v>25270634487.820004</v>
      </c>
      <c r="F37" s="21">
        <f t="shared" si="4"/>
        <v>20458270717.579998</v>
      </c>
      <c r="G37" s="21">
        <f t="shared" si="4"/>
        <v>19691095383.25</v>
      </c>
      <c r="H37" s="21">
        <f>SUM(H38:H44)</f>
        <v>29640814408.509995</v>
      </c>
      <c r="I37" s="21">
        <f>SUM(I38:I44)</f>
        <v>31732738203.23</v>
      </c>
    </row>
    <row r="38" spans="1:9" ht="15" customHeight="1">
      <c r="A38" s="7" t="s">
        <v>30</v>
      </c>
      <c r="B38" s="16">
        <v>6872201924</v>
      </c>
      <c r="C38" s="16">
        <v>7452202828</v>
      </c>
      <c r="D38" s="16">
        <v>8135723213.3600016</v>
      </c>
      <c r="E38" s="16">
        <v>8619263331.0799999</v>
      </c>
      <c r="F38" s="16">
        <v>11253383542.489998</v>
      </c>
      <c r="G38" s="16">
        <v>9087263133.3700008</v>
      </c>
      <c r="H38" s="16">
        <v>9999593859.8999958</v>
      </c>
      <c r="I38" s="16">
        <v>9542593823.1399994</v>
      </c>
    </row>
    <row r="39" spans="1:9" ht="15" customHeight="1">
      <c r="A39" s="7" t="s">
        <v>31</v>
      </c>
      <c r="B39" s="16">
        <v>3885938419</v>
      </c>
      <c r="C39" s="16">
        <v>4687627003</v>
      </c>
      <c r="D39" s="16">
        <v>8165564955.9599991</v>
      </c>
      <c r="E39" s="16">
        <v>13735041298.100004</v>
      </c>
      <c r="F39" s="16">
        <v>5261291956.5199986</v>
      </c>
      <c r="G39" s="16">
        <v>6361291957</v>
      </c>
      <c r="H39" s="16">
        <v>14311291957</v>
      </c>
      <c r="I39" s="16">
        <v>16345409402</v>
      </c>
    </row>
    <row r="40" spans="1:9" ht="15" customHeight="1">
      <c r="A40" s="7" t="s">
        <v>32</v>
      </c>
      <c r="B40" s="16">
        <v>729188308.1400001</v>
      </c>
      <c r="C40" s="16">
        <v>820222238.55999994</v>
      </c>
      <c r="D40" s="16">
        <v>883044196.75999999</v>
      </c>
      <c r="E40" s="16">
        <v>974248086.63999987</v>
      </c>
      <c r="F40" s="16">
        <v>1673918968.5800002</v>
      </c>
      <c r="G40" s="16">
        <v>1474246648.3699999</v>
      </c>
      <c r="H40" s="16">
        <v>1524248085.02</v>
      </c>
      <c r="I40" s="16">
        <v>1524248086.9999998</v>
      </c>
    </row>
    <row r="41" spans="1:9" ht="15" customHeight="1">
      <c r="A41" s="7" t="s">
        <v>33</v>
      </c>
      <c r="B41" s="16">
        <v>1072999722</v>
      </c>
      <c r="C41" s="16">
        <v>1092999916.0000005</v>
      </c>
      <c r="D41" s="16">
        <v>1154778895.0000002</v>
      </c>
      <c r="E41" s="16">
        <v>1175371875.0000002</v>
      </c>
      <c r="F41" s="16">
        <v>1425371875</v>
      </c>
      <c r="G41" s="16">
        <v>1575371781.9400001</v>
      </c>
      <c r="H41" s="16">
        <v>1756771875</v>
      </c>
      <c r="I41" s="16">
        <v>1950371875.0000002</v>
      </c>
    </row>
    <row r="42" spans="1:9" ht="15" customHeight="1">
      <c r="A42" s="7" t="s">
        <v>34</v>
      </c>
      <c r="B42" s="16">
        <v>149999987</v>
      </c>
      <c r="C42" s="16">
        <v>165000000</v>
      </c>
      <c r="D42" s="16">
        <v>165000000</v>
      </c>
      <c r="E42" s="16">
        <v>165328228</v>
      </c>
      <c r="F42" s="16">
        <v>160053162.61000001</v>
      </c>
      <c r="G42" s="16">
        <v>273940193.56999999</v>
      </c>
      <c r="H42" s="16">
        <v>345185015.79000002</v>
      </c>
      <c r="I42" s="16">
        <v>401908841.97000003</v>
      </c>
    </row>
    <row r="43" spans="1:9" s="8" customFormat="1" ht="15" customHeight="1">
      <c r="A43" s="7" t="s">
        <v>35</v>
      </c>
      <c r="B43" s="16">
        <v>512000000.00000012</v>
      </c>
      <c r="C43" s="16">
        <v>660000000</v>
      </c>
      <c r="D43" s="16">
        <v>647036251.99999988</v>
      </c>
      <c r="E43" s="16">
        <v>601381669</v>
      </c>
      <c r="F43" s="16">
        <v>684251212.38000011</v>
      </c>
      <c r="G43" s="16">
        <v>918981669.00000012</v>
      </c>
      <c r="H43" s="16">
        <v>1031081611.63</v>
      </c>
      <c r="I43" s="16">
        <v>1172006942.1200001</v>
      </c>
    </row>
    <row r="44" spans="1:9" s="8" customFormat="1" ht="15" customHeight="1">
      <c r="A44" s="7" t="s">
        <v>53</v>
      </c>
      <c r="B44" s="16" t="s">
        <v>51</v>
      </c>
      <c r="C44" s="16" t="s">
        <v>51</v>
      </c>
      <c r="D44" s="16" t="s">
        <v>51</v>
      </c>
      <c r="E44" s="16" t="s">
        <v>51</v>
      </c>
      <c r="F44" s="16" t="s">
        <v>51</v>
      </c>
      <c r="G44" s="16" t="s">
        <v>51</v>
      </c>
      <c r="H44" s="16">
        <v>672642004.16999996</v>
      </c>
      <c r="I44" s="16">
        <v>796199232.00000024</v>
      </c>
    </row>
    <row r="45" spans="1:9" ht="15" customHeight="1">
      <c r="A45" s="5" t="s">
        <v>36</v>
      </c>
      <c r="B45" s="21">
        <f>SUM(B47:B70)</f>
        <v>86567077860.759995</v>
      </c>
      <c r="C45" s="21">
        <f t="shared" ref="C45:D45" si="5">SUM(C47:C70)</f>
        <v>125406678351.71999</v>
      </c>
      <c r="D45" s="21">
        <f t="shared" si="5"/>
        <v>141675254394.40997</v>
      </c>
      <c r="E45" s="21">
        <f>SUM(E46:E70)</f>
        <v>160740469604.10999</v>
      </c>
      <c r="F45" s="21">
        <f>SUM(F46:F70)</f>
        <v>109338488775.51001</v>
      </c>
      <c r="G45" s="21">
        <f>SUM(G46,G56,G57,G66,G69,G70)</f>
        <v>76915743148.729996</v>
      </c>
      <c r="H45" s="21">
        <v>104213547246.17999</v>
      </c>
      <c r="I45" s="21">
        <v>98297778240.040009</v>
      </c>
    </row>
    <row r="46" spans="1:9" ht="15" customHeight="1">
      <c r="A46" s="10" t="s">
        <v>3</v>
      </c>
      <c r="B46" s="16" t="s">
        <v>51</v>
      </c>
      <c r="C46" s="16" t="s">
        <v>51</v>
      </c>
      <c r="D46" s="16" t="s">
        <v>51</v>
      </c>
      <c r="E46" s="16">
        <v>600000000</v>
      </c>
      <c r="F46" s="16">
        <v>1000386000</v>
      </c>
      <c r="G46" s="16">
        <v>1300000000</v>
      </c>
      <c r="H46" s="24">
        <v>0</v>
      </c>
      <c r="I46" s="24" t="s">
        <v>37</v>
      </c>
    </row>
    <row r="47" spans="1:9" ht="15" customHeight="1">
      <c r="A47" s="10" t="s">
        <v>5</v>
      </c>
      <c r="B47" s="16">
        <v>5626912345.04</v>
      </c>
      <c r="C47" s="16">
        <v>3783913700.73</v>
      </c>
      <c r="D47" s="16">
        <v>2762297929.4500003</v>
      </c>
      <c r="E47" s="16">
        <v>3520939207.0999999</v>
      </c>
      <c r="F47" s="16" t="s">
        <v>51</v>
      </c>
      <c r="G47" s="16" t="s">
        <v>51</v>
      </c>
      <c r="H47" s="16" t="s">
        <v>51</v>
      </c>
      <c r="I47" s="16" t="s">
        <v>51</v>
      </c>
    </row>
    <row r="48" spans="1:9" ht="15" customHeight="1">
      <c r="A48" s="10" t="s">
        <v>6</v>
      </c>
      <c r="B48" s="17">
        <v>21170000</v>
      </c>
      <c r="C48" s="17">
        <v>220757282.53999999</v>
      </c>
      <c r="D48" s="17">
        <v>185312031.43000001</v>
      </c>
      <c r="E48" s="17">
        <v>217141613.48999998</v>
      </c>
      <c r="F48" s="16" t="s">
        <v>51</v>
      </c>
      <c r="G48" s="16" t="s">
        <v>51</v>
      </c>
      <c r="H48" s="16" t="s">
        <v>51</v>
      </c>
      <c r="I48" s="16" t="s">
        <v>51</v>
      </c>
    </row>
    <row r="49" spans="1:9" ht="15" customHeight="1">
      <c r="A49" s="10" t="s">
        <v>7</v>
      </c>
      <c r="B49" s="17">
        <v>54355589.49000001</v>
      </c>
      <c r="C49" s="17">
        <v>88303729.299999997</v>
      </c>
      <c r="D49" s="17">
        <v>126167602.26000001</v>
      </c>
      <c r="E49" s="17">
        <v>73277044.13000001</v>
      </c>
      <c r="F49" s="16" t="s">
        <v>51</v>
      </c>
      <c r="G49" s="16" t="s">
        <v>51</v>
      </c>
      <c r="H49" s="16" t="s">
        <v>51</v>
      </c>
      <c r="I49" s="16">
        <v>1202290810</v>
      </c>
    </row>
    <row r="50" spans="1:9" ht="15" customHeight="1">
      <c r="A50" s="10" t="s">
        <v>8</v>
      </c>
      <c r="B50" s="16" t="s">
        <v>51</v>
      </c>
      <c r="C50" s="17">
        <v>391459862.27999997</v>
      </c>
      <c r="D50" s="17">
        <v>241033974.91999999</v>
      </c>
      <c r="E50" s="17">
        <v>185243598.81999999</v>
      </c>
      <c r="F50" s="16" t="s">
        <v>51</v>
      </c>
      <c r="G50" s="16" t="s">
        <v>51</v>
      </c>
      <c r="H50" s="16" t="s">
        <v>51</v>
      </c>
      <c r="I50" s="16" t="s">
        <v>51</v>
      </c>
    </row>
    <row r="51" spans="1:9" ht="15" customHeight="1">
      <c r="A51" s="10" t="s">
        <v>9</v>
      </c>
      <c r="B51" s="16">
        <v>53606250</v>
      </c>
      <c r="C51" s="16">
        <v>371703745</v>
      </c>
      <c r="D51" s="16">
        <v>451210589.19999999</v>
      </c>
      <c r="E51" s="16">
        <v>162936156.60000002</v>
      </c>
      <c r="F51" s="16" t="s">
        <v>51</v>
      </c>
      <c r="G51" s="16" t="s">
        <v>51</v>
      </c>
      <c r="H51" s="16" t="s">
        <v>51</v>
      </c>
      <c r="I51" s="16" t="s">
        <v>51</v>
      </c>
    </row>
    <row r="52" spans="1:9" ht="15" customHeight="1">
      <c r="A52" s="10" t="s">
        <v>38</v>
      </c>
      <c r="B52" s="16">
        <v>3343277.95</v>
      </c>
      <c r="C52" s="16" t="s">
        <v>51</v>
      </c>
      <c r="D52" s="16" t="s">
        <v>51</v>
      </c>
      <c r="E52" s="16">
        <v>162879823.70999998</v>
      </c>
      <c r="F52" s="16" t="s">
        <v>51</v>
      </c>
      <c r="G52" s="16" t="s">
        <v>51</v>
      </c>
      <c r="H52" s="16">
        <v>466179945.72999996</v>
      </c>
      <c r="I52" s="16">
        <v>25209900.09</v>
      </c>
    </row>
    <row r="53" spans="1:9" ht="15" customHeight="1">
      <c r="A53" s="10" t="s">
        <v>11</v>
      </c>
      <c r="B53" s="16">
        <v>72117999.439999998</v>
      </c>
      <c r="C53" s="16">
        <v>55359821.330000013</v>
      </c>
      <c r="D53" s="16">
        <v>557739614.5</v>
      </c>
      <c r="E53" s="16">
        <v>48356188.520000003</v>
      </c>
      <c r="F53" s="16" t="s">
        <v>51</v>
      </c>
      <c r="G53" s="16" t="s">
        <v>51</v>
      </c>
      <c r="H53" s="16" t="s">
        <v>51</v>
      </c>
      <c r="I53" s="16" t="s">
        <v>51</v>
      </c>
    </row>
    <row r="54" spans="1:9" ht="15" customHeight="1">
      <c r="A54" s="10" t="s">
        <v>39</v>
      </c>
      <c r="B54" s="16" t="s">
        <v>51</v>
      </c>
      <c r="C54" s="16" t="s">
        <v>51</v>
      </c>
      <c r="D54" s="16" t="s">
        <v>51</v>
      </c>
      <c r="E54" s="16" t="s">
        <v>51</v>
      </c>
      <c r="F54" s="16" t="s">
        <v>51</v>
      </c>
      <c r="G54" s="16" t="s">
        <v>51</v>
      </c>
      <c r="H54" s="16" t="s">
        <v>51</v>
      </c>
      <c r="I54" s="16" t="s">
        <v>51</v>
      </c>
    </row>
    <row r="55" spans="1:9" ht="15" customHeight="1">
      <c r="A55" s="10" t="s">
        <v>40</v>
      </c>
      <c r="B55" s="17">
        <v>3443772.28</v>
      </c>
      <c r="C55" s="17">
        <v>13129954.720000001</v>
      </c>
      <c r="D55" s="16" t="s">
        <v>51</v>
      </c>
      <c r="E55" s="17">
        <v>8340479.1299999999</v>
      </c>
      <c r="F55" s="16" t="s">
        <v>51</v>
      </c>
      <c r="G55" s="16" t="s">
        <v>51</v>
      </c>
      <c r="H55" s="16" t="s">
        <v>51</v>
      </c>
      <c r="I55" s="16" t="s">
        <v>51</v>
      </c>
    </row>
    <row r="56" spans="1:9" ht="15" customHeight="1">
      <c r="A56" s="10" t="s">
        <v>14</v>
      </c>
      <c r="B56" s="16">
        <v>2047475943.73</v>
      </c>
      <c r="C56" s="16">
        <v>2590233986.7400002</v>
      </c>
      <c r="D56" s="16">
        <v>2520216973.48</v>
      </c>
      <c r="E56" s="16" t="s">
        <v>51</v>
      </c>
      <c r="F56" s="16">
        <v>8249960000</v>
      </c>
      <c r="G56" s="16">
        <v>2349979997.9300003</v>
      </c>
      <c r="H56" s="16">
        <v>3000000000</v>
      </c>
      <c r="I56" s="16">
        <v>681000000</v>
      </c>
    </row>
    <row r="57" spans="1:9" ht="15" customHeight="1">
      <c r="A57" s="10" t="s">
        <v>41</v>
      </c>
      <c r="B57" s="16">
        <v>4558600486.8299999</v>
      </c>
      <c r="C57" s="16">
        <v>12700329890.200001</v>
      </c>
      <c r="D57" s="16">
        <v>7712800043.5300007</v>
      </c>
      <c r="E57" s="16">
        <v>7198086216.2400007</v>
      </c>
      <c r="F57" s="16">
        <v>3135400953.8699999</v>
      </c>
      <c r="G57" s="16">
        <v>1605082370.02</v>
      </c>
      <c r="H57" s="16">
        <v>0</v>
      </c>
      <c r="I57" s="16">
        <v>764461278.46000004</v>
      </c>
    </row>
    <row r="58" spans="1:9" ht="15" customHeight="1">
      <c r="A58" s="10" t="s">
        <v>42</v>
      </c>
      <c r="B58" s="16" t="s">
        <v>51</v>
      </c>
      <c r="C58" s="16">
        <v>36623776.520000003</v>
      </c>
      <c r="D58" s="16" t="s">
        <v>51</v>
      </c>
      <c r="E58" s="16">
        <v>15645008850.030003</v>
      </c>
      <c r="F58" s="16" t="s">
        <v>51</v>
      </c>
      <c r="G58" s="16" t="s">
        <v>51</v>
      </c>
      <c r="H58" s="16">
        <v>550000000</v>
      </c>
      <c r="I58" s="24" t="s">
        <v>51</v>
      </c>
    </row>
    <row r="59" spans="1:9" ht="15" customHeight="1">
      <c r="A59" s="10" t="s">
        <v>43</v>
      </c>
      <c r="B59" s="16">
        <v>209300000</v>
      </c>
      <c r="C59" s="16" t="s">
        <v>51</v>
      </c>
      <c r="D59" s="16" t="s">
        <v>51</v>
      </c>
      <c r="E59" s="16" t="s">
        <v>51</v>
      </c>
      <c r="F59" s="16" t="s">
        <v>51</v>
      </c>
      <c r="G59" s="16" t="s">
        <v>51</v>
      </c>
      <c r="H59" s="16" t="s">
        <v>51</v>
      </c>
      <c r="I59" s="24" t="s">
        <v>51</v>
      </c>
    </row>
    <row r="60" spans="1:9" ht="15" customHeight="1">
      <c r="A60" s="10" t="s">
        <v>18</v>
      </c>
      <c r="B60" s="16" t="s">
        <v>51</v>
      </c>
      <c r="C60" s="16" t="s">
        <v>51</v>
      </c>
      <c r="D60" s="16" t="s">
        <v>51</v>
      </c>
      <c r="E60" s="16" t="s">
        <v>51</v>
      </c>
      <c r="F60" s="16">
        <v>350000</v>
      </c>
      <c r="G60" s="16" t="s">
        <v>51</v>
      </c>
      <c r="H60" s="16" t="s">
        <v>51</v>
      </c>
      <c r="I60" s="24" t="s">
        <v>51</v>
      </c>
    </row>
    <row r="61" spans="1:9" ht="15" customHeight="1">
      <c r="A61" s="10" t="s">
        <v>19</v>
      </c>
      <c r="B61" s="16" t="s">
        <v>51</v>
      </c>
      <c r="C61" s="16">
        <v>5536480.8200000003</v>
      </c>
      <c r="D61" s="16">
        <v>1082456.7599999998</v>
      </c>
      <c r="E61" s="16" t="s">
        <v>51</v>
      </c>
      <c r="F61" s="16" t="s">
        <v>51</v>
      </c>
      <c r="G61" s="16" t="s">
        <v>51</v>
      </c>
      <c r="H61" s="16" t="s">
        <v>51</v>
      </c>
      <c r="I61" s="24" t="s">
        <v>51</v>
      </c>
    </row>
    <row r="62" spans="1:9" ht="15" customHeight="1">
      <c r="A62" s="10" t="s">
        <v>20</v>
      </c>
      <c r="B62" s="16" t="s">
        <v>51</v>
      </c>
      <c r="C62" s="16">
        <v>9407406.6899999995</v>
      </c>
      <c r="D62" s="16" t="s">
        <v>51</v>
      </c>
      <c r="E62" s="16" t="s">
        <v>51</v>
      </c>
      <c r="F62" s="16" t="s">
        <v>51</v>
      </c>
      <c r="G62" s="16" t="s">
        <v>51</v>
      </c>
      <c r="H62" s="16" t="s">
        <v>51</v>
      </c>
      <c r="I62" s="24" t="s">
        <v>51</v>
      </c>
    </row>
    <row r="63" spans="1:9" ht="15" customHeight="1">
      <c r="A63" s="10" t="s">
        <v>22</v>
      </c>
      <c r="B63" s="16">
        <v>21465645.5</v>
      </c>
      <c r="C63" s="16">
        <v>8194272.3399999999</v>
      </c>
      <c r="D63" s="16">
        <v>1117943.1299999999</v>
      </c>
      <c r="E63" s="16" t="s">
        <v>51</v>
      </c>
      <c r="F63" s="16" t="s">
        <v>51</v>
      </c>
      <c r="G63" s="16" t="s">
        <v>51</v>
      </c>
      <c r="H63" s="16" t="s">
        <v>51</v>
      </c>
      <c r="I63" s="24" t="s">
        <v>51</v>
      </c>
    </row>
    <row r="64" spans="1:9" ht="15" customHeight="1">
      <c r="A64" s="10" t="s">
        <v>23</v>
      </c>
      <c r="B64" s="16">
        <v>611321</v>
      </c>
      <c r="C64" s="16">
        <v>300000000</v>
      </c>
      <c r="D64" s="16">
        <v>299068314.74000007</v>
      </c>
      <c r="E64" s="16">
        <v>120926858.12</v>
      </c>
      <c r="F64" s="16" t="s">
        <v>51</v>
      </c>
      <c r="G64" s="16" t="s">
        <v>51</v>
      </c>
      <c r="H64" s="16" t="s">
        <v>51</v>
      </c>
      <c r="I64" s="24" t="s">
        <v>51</v>
      </c>
    </row>
    <row r="65" spans="1:9" ht="15" customHeight="1">
      <c r="A65" s="10" t="s">
        <v>24</v>
      </c>
      <c r="B65" s="16" t="s">
        <v>51</v>
      </c>
      <c r="C65" s="16">
        <v>233263717.13999999</v>
      </c>
      <c r="D65" s="16">
        <v>34996463.31000001</v>
      </c>
      <c r="E65" s="16">
        <v>38331180</v>
      </c>
      <c r="F65" s="16" t="s">
        <v>51</v>
      </c>
      <c r="G65" s="16" t="s">
        <v>51</v>
      </c>
      <c r="H65" s="16" t="s">
        <v>51</v>
      </c>
      <c r="I65" s="16">
        <v>849204676.67999995</v>
      </c>
    </row>
    <row r="66" spans="1:9" ht="15" customHeight="1">
      <c r="A66" s="10" t="s">
        <v>30</v>
      </c>
      <c r="B66" s="16" t="s">
        <v>51</v>
      </c>
      <c r="C66" s="16" t="s">
        <v>51</v>
      </c>
      <c r="D66" s="16" t="s">
        <v>51</v>
      </c>
      <c r="E66" s="16">
        <v>103000000</v>
      </c>
      <c r="F66" s="16" t="s">
        <v>51</v>
      </c>
      <c r="G66" s="16">
        <v>4500000000</v>
      </c>
      <c r="H66" s="16" t="s">
        <v>51</v>
      </c>
      <c r="I66" s="16" t="s">
        <v>51</v>
      </c>
    </row>
    <row r="67" spans="1:9" ht="15" customHeight="1">
      <c r="A67" s="10" t="s">
        <v>50</v>
      </c>
      <c r="B67" s="16" t="s">
        <v>51</v>
      </c>
      <c r="C67" s="16" t="s">
        <v>51</v>
      </c>
      <c r="D67" s="16" t="s">
        <v>51</v>
      </c>
      <c r="E67" s="16" t="s">
        <v>51</v>
      </c>
      <c r="F67" s="16" t="s">
        <v>51</v>
      </c>
      <c r="G67" s="16">
        <v>2500000000</v>
      </c>
      <c r="H67" s="16" t="s">
        <v>51</v>
      </c>
      <c r="I67" s="16" t="s">
        <v>51</v>
      </c>
    </row>
    <row r="68" spans="1:9" ht="15" customHeight="1">
      <c r="A68" s="10" t="s">
        <v>31</v>
      </c>
      <c r="B68" s="16">
        <v>500000000</v>
      </c>
      <c r="C68" s="16">
        <v>1000000000</v>
      </c>
      <c r="D68" s="16">
        <v>1188000000</v>
      </c>
      <c r="E68" s="16" t="s">
        <v>51</v>
      </c>
      <c r="F68" s="16" t="s">
        <v>51</v>
      </c>
      <c r="G68" s="16">
        <v>2000000000</v>
      </c>
      <c r="H68" s="16" t="s">
        <v>51</v>
      </c>
      <c r="I68" s="16" t="s">
        <v>51</v>
      </c>
    </row>
    <row r="69" spans="1:9" ht="15" customHeight="1">
      <c r="A69" s="10" t="s">
        <v>27</v>
      </c>
      <c r="B69" s="18">
        <v>57603664912.989998</v>
      </c>
      <c r="C69" s="18">
        <v>81809625741.359985</v>
      </c>
      <c r="D69" s="18">
        <v>103754371564.92999</v>
      </c>
      <c r="E69" s="18">
        <v>78173058689.850006</v>
      </c>
      <c r="F69" s="18">
        <v>72965765704.960007</v>
      </c>
      <c r="G69" s="18">
        <v>63416536863.669991</v>
      </c>
      <c r="H69" s="18">
        <v>96814184470.929993</v>
      </c>
      <c r="I69" s="18">
        <v>89568301389.930008</v>
      </c>
    </row>
    <row r="70" spans="1:9" ht="15" customHeight="1">
      <c r="A70" s="11" t="s">
        <v>44</v>
      </c>
      <c r="B70" s="19">
        <v>15791010316.51</v>
      </c>
      <c r="C70" s="19">
        <v>21788834984.009998</v>
      </c>
      <c r="D70" s="19">
        <v>21839838892.770004</v>
      </c>
      <c r="E70" s="19">
        <v>54482943698.369965</v>
      </c>
      <c r="F70" s="19">
        <v>23986626116.680004</v>
      </c>
      <c r="G70" s="19">
        <v>3744143917.1099997</v>
      </c>
      <c r="H70" s="19">
        <v>3383182829.5200005</v>
      </c>
      <c r="I70" s="19">
        <v>5207310184.8800001</v>
      </c>
    </row>
    <row r="71" spans="1:9" ht="12.75" customHeight="1">
      <c r="A71" s="12" t="s">
        <v>46</v>
      </c>
      <c r="B71" s="27"/>
      <c r="C71" s="27"/>
      <c r="D71" s="28"/>
      <c r="E71" s="28"/>
      <c r="F71" s="28"/>
      <c r="G71" s="28"/>
      <c r="H71" s="28"/>
      <c r="I71" s="28"/>
    </row>
    <row r="72" spans="1:9" ht="11.25" customHeight="1">
      <c r="A72" s="12" t="s">
        <v>47</v>
      </c>
    </row>
    <row r="73" spans="1:9" ht="11.25" customHeight="1">
      <c r="A73" s="12" t="s">
        <v>54</v>
      </c>
    </row>
    <row r="74" spans="1:9" ht="12" customHeight="1">
      <c r="A74" s="12" t="s">
        <v>45</v>
      </c>
      <c r="B74" s="9"/>
      <c r="C74" s="9"/>
    </row>
    <row r="76" spans="1:9">
      <c r="A76" s="13"/>
    </row>
    <row r="77" spans="1:9">
      <c r="A77" s="14"/>
    </row>
    <row r="78" spans="1:9">
      <c r="A78" s="13"/>
    </row>
    <row r="79" spans="1:9">
      <c r="A79" s="13"/>
    </row>
    <row r="80" spans="1:9">
      <c r="A80" s="13"/>
    </row>
    <row r="81" spans="1:1">
      <c r="A81" s="13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93" spans="1:1" ht="9.75" customHeight="1"/>
  </sheetData>
  <mergeCells count="2">
    <mergeCell ref="A1:E1"/>
    <mergeCell ref="A3:E3"/>
  </mergeCells>
  <pageMargins left="0.7" right="0.7" top="0.75" bottom="0.75" header="0.3" footer="0.3"/>
  <pageSetup orientation="portrait" r:id="rId1"/>
  <ignoredErrors>
    <ignoredError sqref="D37:I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2022-07-27T20:08:21Z</dcterms:created>
  <dcterms:modified xsi:type="dcterms:W3CDTF">2025-06-25T19:53:27Z</dcterms:modified>
</cp:coreProperties>
</file>