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74AC0A27-F42A-488B-BFDF-ACC9C517E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Ejecucion 2022" sheetId="8" r:id="rId1"/>
  </sheets>
  <definedNames>
    <definedName name="_xlnm.Print_Area" localSheetId="0">'Nueva Plantilla Ejecucion 2022'!$B$1:$P$99</definedName>
    <definedName name="_xlnm.Print_Titles" localSheetId="0">'Nueva Plantilla Ejecucion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8" l="1"/>
  <c r="C75" i="8" s="1"/>
  <c r="C68" i="8"/>
  <c r="C63" i="8"/>
  <c r="C53" i="8"/>
  <c r="C45" i="8"/>
  <c r="C37" i="8"/>
  <c r="C27" i="8"/>
  <c r="C17" i="8"/>
  <c r="C11" i="8"/>
  <c r="D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I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D75" i="8" s="1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E63" i="8" s="1"/>
  <c r="G63" i="8"/>
  <c r="H63" i="8"/>
  <c r="I63" i="8"/>
  <c r="I75" i="8" s="1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53" i="8" l="1"/>
  <c r="E17" i="8"/>
  <c r="E78" i="8"/>
  <c r="E68" i="8"/>
  <c r="N75" i="8"/>
  <c r="E37" i="8"/>
  <c r="E71" i="8"/>
  <c r="F75" i="8"/>
  <c r="E45" i="8"/>
  <c r="E27" i="8"/>
  <c r="E11" i="8"/>
  <c r="M75" i="8"/>
  <c r="J75" i="8"/>
  <c r="Q75" i="8"/>
  <c r="H75" i="8"/>
  <c r="L75" i="8"/>
  <c r="O75" i="8"/>
  <c r="K75" i="8"/>
  <c r="G75" i="8"/>
  <c r="P75" i="8"/>
  <c r="E75" i="8" l="1"/>
  <c r="Q88" i="8"/>
  <c r="F81" i="8"/>
  <c r="E81" i="8" s="1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4" i="8"/>
  <c r="L88" i="8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<sst xmlns="http://schemas.openxmlformats.org/spreadsheetml/2006/main" count="101" uniqueCount="101">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</sst>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973134</xdr:colOff>
      <xdr:row>1</xdr:row>
      <xdr:rowOff>81840</xdr:rowOff>
    </xdr:from>
    <xdr:to>
      <xdr:col>6</xdr:col>
      <xdr:colOff>709490</xdr:colOff>
      <xdr:row>5</xdr:row>
      <xdr:rowOff>75508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4281" y="317164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95</xdr:row>
      <xdr:rowOff>211500</xdr:rowOff>
    </xdr:from>
    <xdr:to>
      <xdr:col>1</xdr:col>
      <xdr:colOff>2238375</xdr:colOff>
      <xdr:row>98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1</xdr:col>
      <xdr:colOff>3562071</xdr:colOff>
      <xdr:row>92</xdr:row>
      <xdr:rowOff>198659</xdr:rowOff>
    </xdr:from>
    <xdr:to>
      <xdr:col>3</xdr:col>
      <xdr:colOff>1078006</xdr:colOff>
      <xdr:row>96</xdr:row>
      <xdr:rowOff>63515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89" y="31294983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4</xdr:col>
      <xdr:colOff>420780</xdr:colOff>
      <xdr:row>95</xdr:row>
      <xdr:rowOff>108508</xdr:rowOff>
    </xdr:from>
    <xdr:to>
      <xdr:col>6</xdr:col>
      <xdr:colOff>601755</xdr:colOff>
      <xdr:row>98</xdr:row>
      <xdr:rowOff>120578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0486" y="31877184"/>
          <a:ext cx="2579034" cy="695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2"/>
  <sheetViews>
    <sheetView showGridLines="0" tabSelected="1" showWhiteSpace="0" view="pageBreakPreview" zoomScale="85" zoomScaleNormal="100" zoomScaleSheetLayoutView="85" workbookViewId="0">
      <selection activeCell="AC97" sqref="AC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8.5703125" style="6" hidden="1" customWidth="1"/>
    <col min="9" max="9" width="6.85546875" style="6" hidden="1" customWidth="1"/>
    <col min="10" max="10" width="7.7109375" style="6" hidden="1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7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9" ht="18.75" customHeight="1" x14ac:dyDescent="0.25">
      <c r="B2" s="70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9" ht="18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9"/>
      <c r="O3" s="9"/>
      <c r="P3" s="9"/>
      <c r="Q3" s="9"/>
    </row>
    <row r="4" spans="1:29" ht="18.75" x14ac:dyDescent="0.25">
      <c r="B4" s="70">
        <v>2022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9" ht="15.75" customHeight="1" x14ac:dyDescent="0.25">
      <c r="B5" s="70" t="s">
        <v>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9" ht="18.75" x14ac:dyDescent="0.3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3" t="s">
        <v>0</v>
      </c>
      <c r="C8" s="72" t="s">
        <v>97</v>
      </c>
      <c r="D8" s="72" t="s">
        <v>98</v>
      </c>
      <c r="E8" s="73" t="s">
        <v>47</v>
      </c>
      <c r="F8" s="74" t="s">
        <v>99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68"/>
    </row>
    <row r="9" spans="1:29" ht="42.75" customHeight="1" x14ac:dyDescent="0.25">
      <c r="A9" s="8"/>
      <c r="B9" s="73"/>
      <c r="C9" s="72"/>
      <c r="D9" s="72"/>
      <c r="E9" s="73"/>
      <c r="F9" s="67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0</v>
      </c>
      <c r="E11" s="33">
        <f>SUM(F11:V11)</f>
        <v>57711827.710000008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0</v>
      </c>
      <c r="E12" s="26">
        <f>SUM(F12:U12)</f>
        <v>50875417.829999998</v>
      </c>
      <c r="F12" s="25">
        <v>19449552.620000001</v>
      </c>
      <c r="G12" s="25">
        <v>31425865.210000001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0</v>
      </c>
      <c r="E13" s="26">
        <f>SUM(F13:U13)</f>
        <v>395750</v>
      </c>
      <c r="F13" s="25">
        <v>153500</v>
      </c>
      <c r="G13" s="25">
        <v>242250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0</v>
      </c>
      <c r="E16" s="26">
        <f>SUM(F16:U16)</f>
        <v>6440659.8799999999</v>
      </c>
      <c r="F16" s="25">
        <v>2933266.86</v>
      </c>
      <c r="G16" s="25">
        <v>3507393.02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0</v>
      </c>
      <c r="E17" s="33">
        <f>SUM(F17:V17)</f>
        <v>4798306.97</v>
      </c>
      <c r="F17" s="33">
        <f t="shared" si="3"/>
        <v>745799.5</v>
      </c>
      <c r="G17" s="33">
        <f t="shared" si="3"/>
        <v>4052507.4699999997</v>
      </c>
      <c r="H17" s="33">
        <f t="shared" si="3"/>
        <v>0</v>
      </c>
      <c r="I17" s="33">
        <f t="shared" ref="I17:P17" si="4">SUM(I18:I26)</f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/>
      <c r="E18" s="25">
        <f>SUM(F18:T18)</f>
        <v>1323783.79</v>
      </c>
      <c r="F18" s="25">
        <v>299943</v>
      </c>
      <c r="G18" s="25">
        <v>1023840.79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0</v>
      </c>
      <c r="E19" s="25">
        <f t="shared" ref="E19:E25" si="6"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0</v>
      </c>
      <c r="E20" s="25">
        <f t="shared" si="6"/>
        <v>165800</v>
      </c>
      <c r="F20" s="25">
        <v>0</v>
      </c>
      <c r="G20" s="25">
        <v>165800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0</v>
      </c>
      <c r="E21" s="25">
        <f t="shared" si="6"/>
        <v>140700</v>
      </c>
      <c r="F21" s="25">
        <v>0</v>
      </c>
      <c r="G21" s="25">
        <v>140700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0</v>
      </c>
      <c r="E22" s="25">
        <f t="shared" si="6"/>
        <v>1897442.05</v>
      </c>
      <c r="F22" s="25">
        <v>150800</v>
      </c>
      <c r="G22" s="25">
        <v>1746642.05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0</v>
      </c>
      <c r="E23" s="25">
        <f t="shared" si="6"/>
        <v>212183.66999999998</v>
      </c>
      <c r="F23" s="25">
        <v>123042</v>
      </c>
      <c r="G23" s="25">
        <v>89141.67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0</v>
      </c>
      <c r="E24" s="25">
        <f t="shared" si="6"/>
        <v>84810</v>
      </c>
      <c r="F24" s="25">
        <v>0</v>
      </c>
      <c r="G24" s="25">
        <v>84810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0</v>
      </c>
      <c r="E25" s="25">
        <f t="shared" si="6"/>
        <v>973587.46</v>
      </c>
      <c r="F25" s="25">
        <v>172014.5</v>
      </c>
      <c r="G25" s="25">
        <v>801572.96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0</v>
      </c>
      <c r="E26" s="25">
        <f>SUM(F26:T26)</f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0</v>
      </c>
      <c r="E27" s="33">
        <f>SUM(F27:V27)</f>
        <v>212890.01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0</v>
      </c>
      <c r="I27" s="33">
        <f t="shared" si="7"/>
        <v>0</v>
      </c>
      <c r="J27" s="33">
        <f t="shared" ref="J27:P27" si="8">SUM(J28:J36)</f>
        <v>0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0</v>
      </c>
      <c r="E28" s="25">
        <f>+SUM(F28:T28)</f>
        <v>15960</v>
      </c>
      <c r="F28" s="25">
        <v>0</v>
      </c>
      <c r="G28" s="25">
        <v>15960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0</v>
      </c>
      <c r="E29" s="25">
        <f t="shared" ref="E29:E36" si="10">+SUM(F29:T29)</f>
        <v>37642</v>
      </c>
      <c r="F29" s="25">
        <v>0</v>
      </c>
      <c r="G29" s="25">
        <v>37642</v>
      </c>
      <c r="H29" s="25"/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0</v>
      </c>
      <c r="E30" s="25">
        <f t="shared" si="10"/>
        <v>0</v>
      </c>
      <c r="F30" s="25">
        <v>0</v>
      </c>
      <c r="G30" s="25">
        <v>0</v>
      </c>
      <c r="H30" s="25"/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0</v>
      </c>
      <c r="E31" s="25">
        <f t="shared" si="10"/>
        <v>0</v>
      </c>
      <c r="F31" s="25">
        <v>0</v>
      </c>
      <c r="G31" s="25">
        <v>0</v>
      </c>
      <c r="H31" s="25">
        <v>0</v>
      </c>
      <c r="I31" s="25">
        <v>0</v>
      </c>
      <c r="J31" s="25"/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0</v>
      </c>
      <c r="E32" s="25">
        <f t="shared" si="10"/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0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0</v>
      </c>
      <c r="E34" s="25">
        <f t="shared" si="10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0</v>
      </c>
      <c r="E36" s="25">
        <f t="shared" si="10"/>
        <v>159288.01</v>
      </c>
      <c r="F36" s="25">
        <v>0</v>
      </c>
      <c r="G36" s="25">
        <v>159288.01</v>
      </c>
      <c r="H36" s="25"/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0</v>
      </c>
      <c r="E37" s="33">
        <f>SUM(F37:V37)</f>
        <v>51775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0</v>
      </c>
      <c r="E38" s="25">
        <v>0</v>
      </c>
      <c r="F38" s="25">
        <v>0</v>
      </c>
      <c r="G38" s="25">
        <v>51775</v>
      </c>
      <c r="H38" s="25">
        <v>0</v>
      </c>
      <c r="I38" s="25">
        <v>0</v>
      </c>
      <c r="J38" s="25">
        <v>0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0</v>
      </c>
      <c r="E53" s="33">
        <f>SUM(F53:V53)</f>
        <v>0</v>
      </c>
      <c r="F53" s="33">
        <f>SUM(F54:F61)</f>
        <v>0</v>
      </c>
      <c r="G53" s="33">
        <f t="shared" ref="G53:I53" si="16">SUM(G54:G61)</f>
        <v>0</v>
      </c>
      <c r="H53" s="33">
        <f t="shared" si="16"/>
        <v>0</v>
      </c>
      <c r="I53" s="33">
        <f t="shared" si="16"/>
        <v>0</v>
      </c>
      <c r="J53" s="33">
        <f t="shared" ref="J53:P53" si="17">SUM(J54:J62)</f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0</v>
      </c>
      <c r="E54" s="25">
        <f>+SUM(F54:V54)</f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0</v>
      </c>
      <c r="E55" s="25">
        <f t="shared" ref="E55:E62" si="19">+SUM(F55:V55)</f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0</v>
      </c>
      <c r="E56" s="25">
        <f t="shared" si="19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0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0</v>
      </c>
      <c r="E58" s="25">
        <f>+SUM(F58:V58)</f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0</v>
      </c>
      <c r="E59" s="25">
        <f t="shared" si="19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23">+D71+D68+D63+D53+D45+D37+D27+D17+D11</f>
        <v>0</v>
      </c>
      <c r="E75" s="59">
        <f>SUM(F75:V75)</f>
        <v>62723024.689999998</v>
      </c>
      <c r="F75" s="59">
        <f>+F71+F68+F63+F53+F45+F37+F27+F17+F11</f>
        <v>23282118.98</v>
      </c>
      <c r="G75" s="36">
        <f t="shared" ref="G75:I75" si="24">+G63+G53+G27+G17+G11</f>
        <v>39440905.710000001</v>
      </c>
      <c r="H75" s="36">
        <f>+H63+H53+H27+H17+H11+H37</f>
        <v>0</v>
      </c>
      <c r="I75" s="36">
        <f t="shared" si="24"/>
        <v>0</v>
      </c>
      <c r="J75" s="36">
        <f t="shared" ref="J75:O75" si="25">+J63+J53+J27+J17+J37+J11+J71+J68+J45</f>
        <v>0</v>
      </c>
      <c r="K75" s="36">
        <f t="shared" si="25"/>
        <v>0</v>
      </c>
      <c r="L75" s="36">
        <f t="shared" si="25"/>
        <v>0</v>
      </c>
      <c r="M75" s="36">
        <f t="shared" si="25"/>
        <v>0</v>
      </c>
      <c r="N75" s="36">
        <f t="shared" si="25"/>
        <v>0</v>
      </c>
      <c r="O75" s="36">
        <f t="shared" si="25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6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7">SUM(H79:H80)</f>
        <v>0</v>
      </c>
      <c r="I78" s="33">
        <f t="shared" si="27"/>
        <v>0</v>
      </c>
      <c r="J78" s="33">
        <f t="shared" si="27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6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6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8">SUM(G82:G83)</f>
        <v>0</v>
      </c>
      <c r="H81" s="33">
        <f t="shared" si="28"/>
        <v>0</v>
      </c>
      <c r="I81" s="33">
        <f t="shared" si="28"/>
        <v>0</v>
      </c>
      <c r="J81" s="33">
        <f t="shared" si="28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6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6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9">SUM(G85)</f>
        <v>0</v>
      </c>
      <c r="H84" s="33">
        <f t="shared" si="29"/>
        <v>0</v>
      </c>
      <c r="I84" s="33">
        <f t="shared" si="29"/>
        <v>0</v>
      </c>
      <c r="J84" s="33">
        <f t="shared" si="29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6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30">+G84+G81+G78</f>
        <v>0</v>
      </c>
      <c r="H86" s="38">
        <f t="shared" si="30"/>
        <v>0</v>
      </c>
      <c r="I86" s="38">
        <f t="shared" si="30"/>
        <v>0</v>
      </c>
      <c r="J86" s="38">
        <f t="shared" si="30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0</v>
      </c>
      <c r="E88" s="39">
        <f>SUM(F88:V88)</f>
        <v>62774799.689999998</v>
      </c>
      <c r="F88" s="40">
        <f t="shared" ref="F88:M88" si="31">F11+F17+F27+F37+F45+F53+F63+F68+F71+F78+F81+F84</f>
        <v>23282118.98</v>
      </c>
      <c r="G88" s="40">
        <f t="shared" si="31"/>
        <v>39492680.710000001</v>
      </c>
      <c r="H88" s="40">
        <f t="shared" si="31"/>
        <v>0</v>
      </c>
      <c r="I88" s="40">
        <f t="shared" si="31"/>
        <v>0</v>
      </c>
      <c r="J88" s="40">
        <f t="shared" si="31"/>
        <v>0</v>
      </c>
      <c r="K88" s="40">
        <f t="shared" si="31"/>
        <v>0</v>
      </c>
      <c r="L88" s="40">
        <f t="shared" si="31"/>
        <v>0</v>
      </c>
      <c r="M88" s="40">
        <f t="shared" si="31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5" t="s">
        <v>100</v>
      </c>
      <c r="C89" s="75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8.75" x14ac:dyDescent="0.3">
      <c r="A94" s="5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41"/>
      <c r="O94" s="41"/>
      <c r="P94" s="44"/>
      <c r="Q94" s="9"/>
      <c r="R94" s="9"/>
    </row>
    <row r="95" spans="1:24" ht="18.75" x14ac:dyDescent="0.3">
      <c r="A95" s="8"/>
      <c r="B95" s="80"/>
      <c r="C95" s="80"/>
      <c r="D95" s="80"/>
      <c r="E95" s="80"/>
      <c r="F95" s="80"/>
      <c r="G95" s="17"/>
      <c r="H95" s="17"/>
      <c r="I95" s="17"/>
      <c r="J95" s="17"/>
      <c r="K95" s="17"/>
      <c r="L95" s="17"/>
      <c r="M95" s="16"/>
      <c r="N95" s="6" t="s">
        <v>95</v>
      </c>
      <c r="O95" s="56"/>
      <c r="P95" s="56"/>
      <c r="Q95" s="43"/>
      <c r="R95" s="9"/>
    </row>
    <row r="96" spans="1:24" s="50" customFormat="1" ht="18.75" x14ac:dyDescent="0.3">
      <c r="A96" s="49"/>
      <c r="E96" s="31"/>
      <c r="F96" s="31"/>
      <c r="G96" s="31"/>
      <c r="H96" s="31"/>
      <c r="I96" s="31"/>
      <c r="J96" s="48"/>
      <c r="K96" s="31"/>
      <c r="L96" s="31"/>
      <c r="M96" s="31"/>
      <c r="N96" s="51"/>
      <c r="O96" s="42"/>
      <c r="P96" s="15"/>
      <c r="Q96" s="41"/>
      <c r="R96" s="41"/>
    </row>
    <row r="97" spans="1:29" s="6" customFormat="1" ht="15.75" customHeight="1" x14ac:dyDescent="0.3">
      <c r="A97"/>
      <c r="B97" s="50"/>
      <c r="C97"/>
      <c r="D97"/>
      <c r="E97" s="46"/>
      <c r="F97" s="46"/>
      <c r="G97" s="46"/>
      <c r="H97" s="31"/>
      <c r="I97" s="31"/>
      <c r="J97" s="53"/>
      <c r="K97" s="47"/>
      <c r="L97" s="47"/>
      <c r="M97" s="47"/>
      <c r="R97"/>
      <c r="S97"/>
      <c r="T97"/>
      <c r="U97"/>
      <c r="V97"/>
      <c r="W97"/>
      <c r="X97"/>
      <c r="Y97"/>
      <c r="Z97"/>
      <c r="AA97"/>
      <c r="AB97"/>
      <c r="AC97"/>
    </row>
    <row r="98" spans="1:29" s="6" customFormat="1" ht="19.5" x14ac:dyDescent="0.3">
      <c r="A98"/>
      <c r="B98"/>
      <c r="C98"/>
      <c r="D98"/>
      <c r="E98" s="31"/>
      <c r="F98" s="31"/>
      <c r="G98" s="31"/>
      <c r="H98" s="31"/>
      <c r="I98" s="31"/>
      <c r="J98" s="52"/>
      <c r="K98" s="31"/>
      <c r="L98" s="31"/>
      <c r="M98" s="31"/>
      <c r="R98"/>
      <c r="S98"/>
      <c r="T98"/>
      <c r="U98"/>
      <c r="V98"/>
      <c r="W98"/>
      <c r="X98"/>
      <c r="Y98"/>
      <c r="Z98"/>
      <c r="AA98"/>
      <c r="AB98"/>
      <c r="AC98"/>
    </row>
    <row r="99" spans="1:29" s="6" customFormat="1" ht="18.75" x14ac:dyDescent="0.3">
      <c r="A99"/>
      <c r="B99" s="32"/>
      <c r="C99" s="32"/>
      <c r="D99" s="32"/>
      <c r="E99" s="32"/>
      <c r="F99" s="32"/>
      <c r="H99" s="32"/>
      <c r="I99" s="32"/>
      <c r="J99" s="32"/>
      <c r="K99" s="32"/>
      <c r="L99" s="32"/>
      <c r="M99" s="32"/>
      <c r="P99" s="18"/>
      <c r="R99"/>
      <c r="S99"/>
      <c r="T99"/>
      <c r="U99"/>
      <c r="V99"/>
      <c r="W99"/>
      <c r="X99"/>
      <c r="Y99"/>
      <c r="Z99"/>
      <c r="AA99"/>
      <c r="AB99"/>
      <c r="AC99"/>
    </row>
    <row r="100" spans="1:29" s="6" customFormat="1" ht="18.75" x14ac:dyDescent="0.3">
      <c r="A100"/>
      <c r="B100" s="32"/>
      <c r="C100" s="32"/>
      <c r="D100" s="32"/>
      <c r="E100" s="32"/>
      <c r="F100" s="31"/>
      <c r="G100" s="32"/>
      <c r="H100" s="32"/>
      <c r="I100" s="32"/>
      <c r="K100" s="32"/>
      <c r="L100" s="32"/>
      <c r="M100" s="32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6" customFormat="1" ht="18.75" x14ac:dyDescent="0.3">
      <c r="A101"/>
      <c r="B101" s="47"/>
      <c r="C101" s="47"/>
      <c r="D101" s="47"/>
      <c r="E101" s="56"/>
      <c r="F101" s="56"/>
      <c r="G101" s="9"/>
      <c r="H101" s="9"/>
      <c r="I101" s="9"/>
      <c r="J101" s="45" t="s">
        <v>96</v>
      </c>
      <c r="K101" s="45"/>
      <c r="L101" s="45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8.75" x14ac:dyDescent="0.3">
      <c r="A102"/>
      <c r="B102" s="31"/>
      <c r="C102" s="31"/>
      <c r="D102" s="31"/>
      <c r="E102" s="8"/>
      <c r="F102" s="9"/>
      <c r="G102" s="9"/>
      <c r="H102" s="9"/>
      <c r="I102" s="9"/>
      <c r="J102" s="56"/>
      <c r="K102" s="56"/>
      <c r="L102" s="56"/>
      <c r="P102" s="18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/>
      <c r="C103"/>
      <c r="D103"/>
      <c r="E103"/>
      <c r="H103" s="54"/>
      <c r="J103" s="57"/>
      <c r="K103" s="57"/>
      <c r="L103" s="57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/>
      <c r="C104"/>
      <c r="D104"/>
      <c r="I104" s="55"/>
      <c r="J104" s="55"/>
      <c r="K104" s="55"/>
      <c r="L104" s="20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5.75" x14ac:dyDescent="0.25">
      <c r="A105"/>
      <c r="B105"/>
      <c r="C105"/>
      <c r="D105"/>
      <c r="I105" s="9"/>
      <c r="J105" s="9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5.75" x14ac:dyDescent="0.25">
      <c r="A106"/>
      <c r="B106"/>
      <c r="C106"/>
      <c r="D106"/>
      <c r="I106" s="9"/>
      <c r="J106" s="9"/>
      <c r="R106"/>
      <c r="S106"/>
      <c r="T106"/>
      <c r="U106"/>
      <c r="V106"/>
      <c r="W106"/>
      <c r="X106"/>
      <c r="Y106"/>
      <c r="Z106"/>
      <c r="AA106"/>
      <c r="AB106"/>
      <c r="AC106"/>
    </row>
    <row r="110" spans="1:29" s="6" customFormat="1" ht="18.75" x14ac:dyDescent="0.3">
      <c r="A110"/>
      <c r="B110"/>
      <c r="C110"/>
      <c r="D110"/>
      <c r="G110" s="77"/>
      <c r="H110" s="77"/>
      <c r="I110" s="7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6" customFormat="1" ht="18.75" x14ac:dyDescent="0.3">
      <c r="A111"/>
      <c r="B111"/>
      <c r="C111"/>
      <c r="D111"/>
      <c r="G111" s="78"/>
      <c r="H111" s="78"/>
      <c r="I111" s="78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6" customFormat="1" ht="18.75" x14ac:dyDescent="0.3">
      <c r="A112"/>
      <c r="B112"/>
      <c r="C112"/>
      <c r="D112"/>
      <c r="G112" s="79"/>
      <c r="H112" s="79"/>
      <c r="I112" s="79"/>
      <c r="R112"/>
      <c r="S112"/>
      <c r="T112"/>
      <c r="U112"/>
      <c r="V112"/>
      <c r="W112"/>
      <c r="X112"/>
      <c r="Y112"/>
      <c r="Z112"/>
      <c r="AA112"/>
      <c r="AB112"/>
      <c r="AC112"/>
    </row>
  </sheetData>
  <mergeCells count="17">
    <mergeCell ref="B89:C89"/>
    <mergeCell ref="B94:M94"/>
    <mergeCell ref="G110:I110"/>
    <mergeCell ref="G111:I111"/>
    <mergeCell ref="G112:I112"/>
    <mergeCell ref="B95:F95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60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2022-03-04T17:50:41Z</cp:lastPrinted>
  <dcterms:created xsi:type="dcterms:W3CDTF">2018-04-17T18:57:16Z</dcterms:created>
  <dcterms:modified xsi:type="dcterms:W3CDTF">2022-04-20T13:50:54Z</dcterms:modified>
</cp:coreProperties>
</file>