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V:\Arch-Piso-8\Documentos_CE_Exp-Imp\8. Portal web ONE\Series de comercio exterior\"/>
    </mc:Choice>
  </mc:AlternateContent>
  <xr:revisionPtr revIDLastSave="0" documentId="13_ncr:1_{A3A3B9C4-3D5B-4C69-9C0A-5033F7AC2F50}" xr6:coauthVersionLast="47" xr6:coauthVersionMax="47" xr10:uidLastSave="{00000000-0000-0000-0000-000000000000}"/>
  <bookViews>
    <workbookView xWindow="-108" yWindow="-108" windowWidth="16608" windowHeight="8832" xr2:uid="{66C07337-086B-473D-B2CC-579D1902C897}"/>
  </bookViews>
  <sheets>
    <sheet name="IMPDEST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V8" i="1" l="1"/>
  <c r="W11" i="1" s="1"/>
  <c r="L8" i="1"/>
  <c r="M8" i="1"/>
  <c r="D8" i="1"/>
  <c r="F8" i="1"/>
  <c r="H8" i="1"/>
  <c r="J8" i="1"/>
  <c r="N8" i="1"/>
  <c r="P8" i="1"/>
  <c r="R8" i="1"/>
  <c r="B8" i="1"/>
  <c r="W26" i="1" l="1"/>
  <c r="W25" i="1"/>
  <c r="W10" i="1"/>
  <c r="W42" i="1"/>
  <c r="W41" i="1"/>
  <c r="W22" i="1"/>
  <c r="W36" i="1"/>
  <c r="W19" i="1"/>
  <c r="W34" i="1"/>
  <c r="W18" i="1"/>
  <c r="W40" i="1"/>
  <c r="W37" i="1"/>
  <c r="W16" i="1"/>
  <c r="W24" i="1"/>
  <c r="W23" i="1"/>
  <c r="W38" i="1"/>
  <c r="W21" i="1"/>
  <c r="W20" i="1"/>
  <c r="W35" i="1"/>
  <c r="W33" i="1"/>
  <c r="W9" i="1"/>
  <c r="W32" i="1"/>
  <c r="W47" i="1"/>
  <c r="W31" i="1"/>
  <c r="W15" i="1"/>
  <c r="W46" i="1"/>
  <c r="W30" i="1"/>
  <c r="W14" i="1"/>
  <c r="W17" i="1"/>
  <c r="W45" i="1"/>
  <c r="W29" i="1"/>
  <c r="W13" i="1"/>
  <c r="W44" i="1"/>
  <c r="W28" i="1"/>
  <c r="W12" i="1"/>
  <c r="W39" i="1"/>
  <c r="W43" i="1"/>
  <c r="W27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8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9" i="1"/>
  <c r="O8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9" i="1"/>
  <c r="K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</calcChain>
</file>

<file path=xl/sharedStrings.xml><?xml version="1.0" encoding="utf-8"?>
<sst xmlns="http://schemas.openxmlformats.org/spreadsheetml/2006/main" count="69" uniqueCount="49">
  <si>
    <t>(Valor FOB en millones US$)</t>
  </si>
  <si>
    <t>Destino económico</t>
  </si>
  <si>
    <t xml:space="preserve">Valor </t>
  </si>
  <si>
    <t xml:space="preserve">Porcentaje </t>
  </si>
  <si>
    <t>Total</t>
  </si>
  <si>
    <t>Aceites vegetales alimenticios (brutos o vírgenes)</t>
  </si>
  <si>
    <t>Arroz para consumo</t>
  </si>
  <si>
    <t>Azúcar cruda (parda)</t>
  </si>
  <si>
    <t>Azúcar refinada</t>
  </si>
  <si>
    <t>Bienes de consumo duradero (automóviles, electrodomésticos y otros)</t>
  </si>
  <si>
    <t>Carbón Mineral</t>
  </si>
  <si>
    <t>Estufas de gas y eléctricas</t>
  </si>
  <si>
    <t>Fundición de hierro y acero</t>
  </si>
  <si>
    <t>Grasas y Aceites animales y vegetales (los demás)</t>
  </si>
  <si>
    <t>Herramientas</t>
  </si>
  <si>
    <t>Leche de todas clases</t>
  </si>
  <si>
    <t>Madera</t>
  </si>
  <si>
    <t>Maíz a granel p/moler (p/prep. alimentos animales y cosumo humano)</t>
  </si>
  <si>
    <t>Materias Plásticas Artificiales</t>
  </si>
  <si>
    <t>Otras materias primas y/o productos intermedios</t>
  </si>
  <si>
    <t>Otros bienes de capital</t>
  </si>
  <si>
    <t>Otros bienes de consumo</t>
  </si>
  <si>
    <t>Otros combustibles elaborados</t>
  </si>
  <si>
    <t>Otros combustibles sin elaborar</t>
  </si>
  <si>
    <t>Papel y cartón mfct. p/celulosa</t>
  </si>
  <si>
    <t>Para el Transporte</t>
  </si>
  <si>
    <t>Para la Agricultura</t>
  </si>
  <si>
    <t>Para la Construcción</t>
  </si>
  <si>
    <t>Para la Industria</t>
  </si>
  <si>
    <t>Para la Industria alimenticia (sin elaborar)</t>
  </si>
  <si>
    <t>Para la industria de Bebidas</t>
  </si>
  <si>
    <t>Para la Industria de envases</t>
  </si>
  <si>
    <t>Para la Industria Textil</t>
  </si>
  <si>
    <t>Partes o piezas de bienes de consumo</t>
  </si>
  <si>
    <t>Petróleo crudo y reconstituido  (combustible)</t>
  </si>
  <si>
    <t>Productos alimenticios elaborados o semielaborados (incl. aceites veg. refinados)</t>
  </si>
  <si>
    <t>Productos blancos derivados de petróleo (combustibles)</t>
  </si>
  <si>
    <t>Productos medicinales y farmacéuticos</t>
  </si>
  <si>
    <t>Productos Químicos Inorgánicos</t>
  </si>
  <si>
    <t>Productos Químicos Orgánicos</t>
  </si>
  <si>
    <t>Repuestos p/maquinarias y aptos.</t>
  </si>
  <si>
    <t>Repuestos para vehículos</t>
  </si>
  <si>
    <t>Tabaco sin elaborar</t>
  </si>
  <si>
    <t>Trigo a granel</t>
  </si>
  <si>
    <t>*Cifra sujetas a rectificacion</t>
  </si>
  <si>
    <t>Fuente: Procesado en la ONE en base a  Registros Administrativos suministrados por la Dirección General de Aduanas.</t>
  </si>
  <si>
    <t>2024*</t>
  </si>
  <si>
    <t>2025*</t>
  </si>
  <si>
    <t>REPÚBLICA DOMINCANA: Importaciones por año según destino económico, 2015-enero-octubre 2025*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</si>
</sst>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9"/>
      <color theme="1"/>
      <name val="Roboto"/>
    </font>
    <font>
      <b/>
      <sz val="9"/>
      <color theme="1"/>
      <name val="Roboto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7"/>
      <name val="Roboto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3">
    <xf numFmtId="0" fontId="0" fillId="0" borderId="0"/>
    <xf numFmtId="0" fontId="4" fillId="0" borderId="0"/>
    <xf numFmtId="164" fontId="3" fillId="0" borderId="0" applyFont="0" applyFill="0" applyBorder="0" applyAlignment="0" applyProtection="0"/>
  </cellStyleXfs>
  <cellXfs count="26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2" fontId="1" fillId="2" borderId="0" xfId="0" applyNumberFormat="1" applyFont="1" applyFill="1" applyAlignment="1">
      <alignment horizontal="left"/>
    </xf>
    <xf numFmtId="2" fontId="1" fillId="2" borderId="0" xfId="0" applyNumberFormat="1" applyFont="1" applyFill="1" applyAlignment="1">
      <alignment horizontal="center" vertical="center"/>
    </xf>
    <xf numFmtId="2" fontId="1" fillId="2" borderId="2" xfId="0" applyNumberFormat="1" applyFont="1" applyFill="1" applyBorder="1" applyAlignment="1">
      <alignment horizontal="left"/>
    </xf>
    <xf numFmtId="0" fontId="5" fillId="2" borderId="0" xfId="1" applyFont="1" applyFill="1"/>
    <xf numFmtId="0" fontId="5" fillId="2" borderId="0" xfId="1" applyFont="1" applyFill="1" applyAlignment="1">
      <alignment horizontal="left" vertical="center"/>
    </xf>
    <xf numFmtId="4" fontId="2" fillId="2" borderId="0" xfId="0" applyNumberFormat="1" applyFont="1" applyFill="1" applyAlignment="1">
      <alignment horizontal="center" vertical="center"/>
    </xf>
    <xf numFmtId="4" fontId="1" fillId="2" borderId="0" xfId="0" applyNumberFormat="1" applyFont="1" applyFill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0" fontId="1" fillId="2" borderId="0" xfId="0" applyNumberFormat="1" applyFont="1" applyFill="1" applyAlignment="1">
      <alignment horizontal="center" vertical="center"/>
    </xf>
    <xf numFmtId="10" fontId="2" fillId="2" borderId="0" xfId="0" applyNumberFormat="1" applyFont="1" applyFill="1" applyAlignment="1">
      <alignment horizontal="center" vertical="center"/>
    </xf>
    <xf numFmtId="10" fontId="2" fillId="2" borderId="3" xfId="0" applyNumberFormat="1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left" vertical="center"/>
    </xf>
    <xf numFmtId="0" fontId="1" fillId="2" borderId="5" xfId="0" applyFont="1" applyFill="1" applyBorder="1" applyAlignment="1">
      <alignment horizontal="center" vertical="center"/>
    </xf>
    <xf numFmtId="10" fontId="1" fillId="2" borderId="5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10" fontId="1" fillId="2" borderId="0" xfId="0" applyNumberFormat="1" applyFont="1" applyFill="1" applyBorder="1" applyAlignment="1">
      <alignment horizontal="center" vertical="center"/>
    </xf>
    <xf numFmtId="4" fontId="1" fillId="2" borderId="0" xfId="0" applyNumberFormat="1" applyFont="1" applyFill="1" applyBorder="1" applyAlignment="1">
      <alignment horizontal="center" vertical="center"/>
    </xf>
    <xf numFmtId="4" fontId="1" fillId="2" borderId="2" xfId="0" applyNumberFormat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10" fontId="2" fillId="2" borderId="4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</cellXfs>
  <cellStyles count="3">
    <cellStyle name="Millares 2 2 5 4 2" xfId="2" xr:uid="{BE6E0FA0-2CB7-41FB-99BB-FEB42F4579D9}"/>
    <cellStyle name="Normal" xfId="0" builtinId="0"/>
    <cellStyle name="Normal 10 2" xfId="1" xr:uid="{0BA006CB-DD10-4335-AD7F-BD3EB89C37F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22</xdr:col>
      <xdr:colOff>9525</xdr:colOff>
      <xdr:row>1</xdr:row>
      <xdr:rowOff>171450</xdr:rowOff>
    </xdr:from>
    <xdr:ext cx="1051492" cy="571500"/>
    <xdr:pic>
      <xdr:nvPicPr>
        <xdr:cNvPr id="5" name="Imagen 4">
          <a:extLst>
            <a:ext uri="{FF2B5EF4-FFF2-40B4-BE49-F238E27FC236}">
              <a16:creationId xmlns:a16="http://schemas.microsoft.com/office/drawing/2014/main" id="{33463A3B-707C-4B67-A0BB-37462DB020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36550" y="361950"/>
          <a:ext cx="1051492" cy="57150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0283D2-3B79-4E88-98D0-848973FB2AC7}">
  <dimension ref="A4:W49"/>
  <sheetViews>
    <sheetView tabSelected="1" zoomScaleNormal="100" workbookViewId="0">
      <pane xSplit="1" topLeftCell="U1" activePane="topRight" state="frozen"/>
      <selection activeCell="A8" sqref="A8"/>
      <selection pane="topRight" activeCell="A4" sqref="A4"/>
    </sheetView>
  </sheetViews>
  <sheetFormatPr baseColWidth="10" defaultColWidth="15.88671875" defaultRowHeight="15" customHeight="1" x14ac:dyDescent="0.25"/>
  <cols>
    <col min="1" max="1" width="84.5546875" style="1" customWidth="1"/>
    <col min="2" max="2" width="15.88671875" style="3"/>
    <col min="3" max="3" width="15.88671875" style="12"/>
    <col min="4" max="4" width="15.88671875" style="3"/>
    <col min="5" max="5" width="15.88671875" style="12"/>
    <col min="6" max="6" width="15.88671875" style="3"/>
    <col min="7" max="7" width="15.88671875" style="12"/>
    <col min="8" max="8" width="15.88671875" style="3"/>
    <col min="9" max="9" width="15.88671875" style="12"/>
    <col min="10" max="10" width="15.88671875" style="3"/>
    <col min="11" max="11" width="15.88671875" style="12"/>
    <col min="12" max="12" width="15.88671875" style="3"/>
    <col min="13" max="13" width="15.88671875" style="12"/>
    <col min="14" max="14" width="15.88671875" style="3"/>
    <col min="15" max="15" width="15.88671875" style="12"/>
    <col min="16" max="16" width="15.88671875" style="3"/>
    <col min="17" max="17" width="15.88671875" style="12"/>
    <col min="18" max="18" width="15.88671875" style="3"/>
    <col min="19" max="19" width="15.88671875" style="12"/>
    <col min="20" max="20" width="15.88671875" style="3"/>
    <col min="21" max="21" width="15.88671875" style="12"/>
    <col min="22" max="22" width="15.88671875" style="3"/>
    <col min="23" max="23" width="15.88671875" style="12"/>
    <col min="24" max="16384" width="15.88671875" style="3"/>
  </cols>
  <sheetData>
    <row r="4" spans="1:23" ht="15" customHeight="1" x14ac:dyDescent="0.25">
      <c r="A4" s="1" t="s">
        <v>48</v>
      </c>
      <c r="B4" s="2"/>
      <c r="D4" s="2"/>
      <c r="F4" s="2"/>
      <c r="H4" s="2"/>
      <c r="J4" s="2"/>
      <c r="L4" s="2"/>
      <c r="N4" s="2"/>
      <c r="P4" s="2"/>
      <c r="R4" s="2"/>
      <c r="T4" s="2"/>
      <c r="V4" s="2"/>
    </row>
    <row r="5" spans="1:23" ht="15" customHeight="1" x14ac:dyDescent="0.25">
      <c r="A5" s="1" t="s">
        <v>0</v>
      </c>
    </row>
    <row r="6" spans="1:23" ht="15" customHeight="1" x14ac:dyDescent="0.3">
      <c r="A6" s="24" t="s">
        <v>1</v>
      </c>
      <c r="B6" s="22">
        <v>2015</v>
      </c>
      <c r="C6" s="22"/>
      <c r="D6" s="22">
        <v>2016</v>
      </c>
      <c r="E6" s="22"/>
      <c r="F6" s="22">
        <v>2017</v>
      </c>
      <c r="G6" s="22"/>
      <c r="H6" s="22">
        <v>2018</v>
      </c>
      <c r="I6" s="22"/>
      <c r="J6" s="22">
        <v>2019</v>
      </c>
      <c r="K6" s="22"/>
      <c r="L6" s="22">
        <v>2020</v>
      </c>
      <c r="M6" s="22"/>
      <c r="N6" s="22">
        <v>2021</v>
      </c>
      <c r="O6" s="22"/>
      <c r="P6" s="22">
        <v>2022</v>
      </c>
      <c r="Q6" s="22"/>
      <c r="R6" s="22">
        <v>2023</v>
      </c>
      <c r="S6" s="22"/>
      <c r="T6" s="22" t="s">
        <v>46</v>
      </c>
      <c r="U6" s="23"/>
      <c r="V6" s="22" t="s">
        <v>47</v>
      </c>
      <c r="W6" s="23"/>
    </row>
    <row r="7" spans="1:23" ht="15" customHeight="1" x14ac:dyDescent="0.3">
      <c r="A7" s="25"/>
      <c r="B7" s="11" t="s">
        <v>2</v>
      </c>
      <c r="C7" s="14" t="s">
        <v>3</v>
      </c>
      <c r="D7" s="11" t="s">
        <v>2</v>
      </c>
      <c r="E7" s="14" t="s">
        <v>3</v>
      </c>
      <c r="F7" s="11" t="s">
        <v>2</v>
      </c>
      <c r="G7" s="14" t="s">
        <v>3</v>
      </c>
      <c r="H7" s="11" t="s">
        <v>2</v>
      </c>
      <c r="I7" s="14" t="s">
        <v>3</v>
      </c>
      <c r="J7" s="11" t="s">
        <v>2</v>
      </c>
      <c r="K7" s="14" t="s">
        <v>3</v>
      </c>
      <c r="L7" s="11" t="s">
        <v>2</v>
      </c>
      <c r="M7" s="14" t="s">
        <v>3</v>
      </c>
      <c r="N7" s="11" t="s">
        <v>2</v>
      </c>
      <c r="O7" s="14" t="s">
        <v>3</v>
      </c>
      <c r="P7" s="11" t="s">
        <v>2</v>
      </c>
      <c r="Q7" s="14" t="s">
        <v>3</v>
      </c>
      <c r="R7" s="11" t="s">
        <v>2</v>
      </c>
      <c r="S7" s="14" t="s">
        <v>3</v>
      </c>
      <c r="T7" s="11" t="s">
        <v>2</v>
      </c>
      <c r="U7" s="14" t="s">
        <v>3</v>
      </c>
      <c r="V7" s="11" t="s">
        <v>2</v>
      </c>
      <c r="W7" s="14" t="s">
        <v>3</v>
      </c>
    </row>
    <row r="8" spans="1:23" ht="15" customHeight="1" x14ac:dyDescent="0.3">
      <c r="A8" s="15" t="s">
        <v>4</v>
      </c>
      <c r="B8" s="9">
        <f>SUM(B9:B47)</f>
        <v>17101.110165925409</v>
      </c>
      <c r="C8" s="13">
        <f>B8/$B$8</f>
        <v>1</v>
      </c>
      <c r="D8" s="9">
        <f t="shared" ref="D8:R8" si="0">SUM(D9:D47)</f>
        <v>17814.954518152317</v>
      </c>
      <c r="E8" s="13">
        <f>D8/$D$8</f>
        <v>1</v>
      </c>
      <c r="F8" s="9">
        <f t="shared" si="0"/>
        <v>18119.77683374258</v>
      </c>
      <c r="G8" s="13">
        <f>F8/$F$8</f>
        <v>1</v>
      </c>
      <c r="H8" s="9">
        <f t="shared" si="0"/>
        <v>20355.653997527505</v>
      </c>
      <c r="I8" s="13">
        <f>H8/$H$8</f>
        <v>1</v>
      </c>
      <c r="J8" s="9">
        <f t="shared" si="0"/>
        <v>20414.291066849688</v>
      </c>
      <c r="K8" s="13">
        <f>J8/$J$8</f>
        <v>1</v>
      </c>
      <c r="L8" s="9">
        <f t="shared" si="0"/>
        <v>17103.654756947715</v>
      </c>
      <c r="M8" s="13">
        <f>L8/$L$8</f>
        <v>1</v>
      </c>
      <c r="N8" s="9">
        <f t="shared" si="0"/>
        <v>24191.587315897243</v>
      </c>
      <c r="O8" s="13">
        <f>N8/$N$8</f>
        <v>1</v>
      </c>
      <c r="P8" s="9">
        <f t="shared" si="0"/>
        <v>30855.992301147104</v>
      </c>
      <c r="Q8" s="13">
        <f>P8/$P$8</f>
        <v>1</v>
      </c>
      <c r="R8" s="9">
        <f t="shared" si="0"/>
        <v>29031.18185744463</v>
      </c>
      <c r="S8" s="13">
        <f>R8/$R$8</f>
        <v>1</v>
      </c>
      <c r="T8" s="9">
        <v>29977.653985123299</v>
      </c>
      <c r="U8" s="13">
        <v>1</v>
      </c>
      <c r="V8" s="9">
        <f>SUM(V9:V47)</f>
        <v>25002.821417277279</v>
      </c>
      <c r="W8" s="13">
        <v>1</v>
      </c>
    </row>
    <row r="9" spans="1:23" s="5" customFormat="1" ht="15" customHeight="1" x14ac:dyDescent="0.25">
      <c r="A9" s="4" t="s">
        <v>5</v>
      </c>
      <c r="B9" s="10">
        <v>131.38761018634096</v>
      </c>
      <c r="C9" s="12">
        <f t="shared" ref="C9:C47" si="1">B9/$B$8</f>
        <v>7.6829871810390185E-3</v>
      </c>
      <c r="D9" s="10">
        <v>138.7343728566606</v>
      </c>
      <c r="E9" s="12">
        <f t="shared" ref="E9:E47" si="2">D9/$D$8</f>
        <v>7.7875232695822491E-3</v>
      </c>
      <c r="F9" s="10">
        <v>164.48254069510415</v>
      </c>
      <c r="G9" s="12">
        <f t="shared" ref="G9:G47" si="3">F9/$F$8</f>
        <v>9.077514706958497E-3</v>
      </c>
      <c r="H9" s="10">
        <v>153.82951613148964</v>
      </c>
      <c r="I9" s="12">
        <f t="shared" ref="I9:I47" si="4">H9/$H$8</f>
        <v>7.5570903371699341E-3</v>
      </c>
      <c r="J9" s="10">
        <v>139.52472039424626</v>
      </c>
      <c r="K9" s="12">
        <f>J9/$J$8</f>
        <v>6.8346591090208044E-3</v>
      </c>
      <c r="L9" s="10">
        <v>153.76907762421442</v>
      </c>
      <c r="M9" s="12">
        <f t="shared" ref="M9:M47" si="5">L9/$L$8</f>
        <v>8.9904222114721728E-3</v>
      </c>
      <c r="N9" s="10">
        <v>225.57349602630228</v>
      </c>
      <c r="O9" s="12">
        <f>N9/$N$8</f>
        <v>9.3244603208847351E-3</v>
      </c>
      <c r="P9" s="10">
        <v>330.53159473647702</v>
      </c>
      <c r="Q9" s="12">
        <f t="shared" ref="Q9:Q47" si="6">P9/$P$8</f>
        <v>1.0712071467693138E-2</v>
      </c>
      <c r="R9" s="10">
        <v>213.12659482736257</v>
      </c>
      <c r="S9" s="12">
        <f t="shared" ref="S9:S47" si="7">R9/$R$8</f>
        <v>7.3412992923920289E-3</v>
      </c>
      <c r="T9" s="10">
        <v>227.88631258433918</v>
      </c>
      <c r="U9" s="12">
        <v>7.6018728049042786E-3</v>
      </c>
      <c r="V9" s="10">
        <v>215.59342024271297</v>
      </c>
      <c r="W9" s="12">
        <f>V9/$V$8</f>
        <v>8.6227636731323071E-3</v>
      </c>
    </row>
    <row r="10" spans="1:23" s="5" customFormat="1" ht="15" customHeight="1" x14ac:dyDescent="0.25">
      <c r="A10" s="4" t="s">
        <v>6</v>
      </c>
      <c r="B10" s="10">
        <v>9.5775568824479969</v>
      </c>
      <c r="C10" s="12">
        <f t="shared" si="1"/>
        <v>5.6005468589586836E-4</v>
      </c>
      <c r="D10" s="10">
        <v>10.499840092558742</v>
      </c>
      <c r="E10" s="12">
        <f t="shared" si="2"/>
        <v>5.8938349137293981E-4</v>
      </c>
      <c r="F10" s="10">
        <v>20.043203676689604</v>
      </c>
      <c r="G10" s="12">
        <f t="shared" si="3"/>
        <v>1.1061506916224943E-3</v>
      </c>
      <c r="H10" s="10">
        <v>11.451617589368787</v>
      </c>
      <c r="I10" s="12">
        <f t="shared" si="4"/>
        <v>5.6257674603624902E-4</v>
      </c>
      <c r="J10" s="10">
        <v>9.6360613338205319</v>
      </c>
      <c r="K10" s="12">
        <f t="shared" ref="K10:K47" si="8">J10/$J$8</f>
        <v>4.7202527397428547E-4</v>
      </c>
      <c r="L10" s="10">
        <v>17.345615643925427</v>
      </c>
      <c r="M10" s="12">
        <f t="shared" si="5"/>
        <v>1.0141467359120672E-3</v>
      </c>
      <c r="N10" s="10">
        <v>19.016352108141898</v>
      </c>
      <c r="O10" s="12">
        <f t="shared" ref="O10:O47" si="9">N10/$N$8</f>
        <v>7.8607293766314815E-4</v>
      </c>
      <c r="P10" s="10">
        <v>15.605174098825932</v>
      </c>
      <c r="Q10" s="12">
        <f t="shared" si="6"/>
        <v>5.0574209205535075E-4</v>
      </c>
      <c r="R10" s="10">
        <v>15.94937234506607</v>
      </c>
      <c r="S10" s="12">
        <f t="shared" si="7"/>
        <v>5.493876351084922E-4</v>
      </c>
      <c r="T10" s="10">
        <v>152.55229333550261</v>
      </c>
      <c r="U10" s="12">
        <v>5.0888669744206189E-3</v>
      </c>
      <c r="V10" s="10">
        <v>14.673266516277312</v>
      </c>
      <c r="W10" s="12">
        <f t="shared" ref="W10:W47" si="10">V10/$V$8</f>
        <v>5.8686442907350815E-4</v>
      </c>
    </row>
    <row r="11" spans="1:23" s="5" customFormat="1" ht="15" customHeight="1" x14ac:dyDescent="0.25">
      <c r="A11" s="4" t="s">
        <v>7</v>
      </c>
      <c r="B11" s="10">
        <v>33.611636850893007</v>
      </c>
      <c r="C11" s="12">
        <f t="shared" si="1"/>
        <v>1.9654651963979175E-3</v>
      </c>
      <c r="D11" s="10">
        <v>47.343743027895925</v>
      </c>
      <c r="E11" s="12">
        <f t="shared" si="2"/>
        <v>2.6575281446638344E-3</v>
      </c>
      <c r="F11" s="10">
        <v>3.2493556129841803</v>
      </c>
      <c r="G11" s="12">
        <f t="shared" si="3"/>
        <v>1.7932646979035871E-4</v>
      </c>
      <c r="H11" s="10">
        <v>1.5742662930937539</v>
      </c>
      <c r="I11" s="12">
        <f t="shared" si="4"/>
        <v>7.733803557895864E-5</v>
      </c>
      <c r="J11" s="10">
        <v>1.964230246601343</v>
      </c>
      <c r="K11" s="12">
        <f t="shared" si="8"/>
        <v>9.6218391330327049E-5</v>
      </c>
      <c r="L11" s="10">
        <v>3.0248052896604536</v>
      </c>
      <c r="M11" s="12">
        <f t="shared" si="5"/>
        <v>1.7685140004546339E-4</v>
      </c>
      <c r="N11" s="10">
        <v>6.5181379914698603</v>
      </c>
      <c r="O11" s="12">
        <f t="shared" si="9"/>
        <v>2.6943821033134668E-4</v>
      </c>
      <c r="P11" s="10">
        <v>0.34735670166015625</v>
      </c>
      <c r="Q11" s="12">
        <f t="shared" si="6"/>
        <v>1.1257349893986164E-5</v>
      </c>
      <c r="R11" s="10">
        <v>40.159066365152839</v>
      </c>
      <c r="S11" s="12">
        <f t="shared" si="7"/>
        <v>1.3833080086904771E-3</v>
      </c>
      <c r="T11" s="10">
        <v>43.986576070068359</v>
      </c>
      <c r="U11" s="12">
        <v>1.4673121549770747E-3</v>
      </c>
      <c r="V11" s="10">
        <v>19.348988570533752</v>
      </c>
      <c r="W11" s="12">
        <f t="shared" si="10"/>
        <v>7.7387220616483487E-4</v>
      </c>
    </row>
    <row r="12" spans="1:23" s="5" customFormat="1" ht="15" customHeight="1" x14ac:dyDescent="0.25">
      <c r="A12" s="4" t="s">
        <v>8</v>
      </c>
      <c r="B12" s="10">
        <v>15.157186509574004</v>
      </c>
      <c r="C12" s="12">
        <f t="shared" si="1"/>
        <v>8.863276338500675E-4</v>
      </c>
      <c r="D12" s="10">
        <v>10.583121588384985</v>
      </c>
      <c r="E12" s="12">
        <f t="shared" si="2"/>
        <v>5.9405829959326877E-4</v>
      </c>
      <c r="F12" s="10">
        <v>3.6396145374816657</v>
      </c>
      <c r="G12" s="12">
        <f t="shared" si="3"/>
        <v>2.0086420328886112E-4</v>
      </c>
      <c r="H12" s="10">
        <v>3.7054940546742676</v>
      </c>
      <c r="I12" s="12">
        <f t="shared" si="4"/>
        <v>1.8203758302849689E-4</v>
      </c>
      <c r="J12" s="10">
        <v>5.8797832725604771</v>
      </c>
      <c r="K12" s="12">
        <f t="shared" si="8"/>
        <v>2.8802289794469161E-4</v>
      </c>
      <c r="L12" s="10">
        <v>2.9669816907238959</v>
      </c>
      <c r="M12" s="12">
        <f t="shared" si="5"/>
        <v>1.7347062559940128E-4</v>
      </c>
      <c r="N12" s="10">
        <v>1.4757579721989631</v>
      </c>
      <c r="O12" s="12">
        <f t="shared" si="9"/>
        <v>6.1002940936793531E-5</v>
      </c>
      <c r="P12" s="10">
        <v>7.2139795465455059</v>
      </c>
      <c r="Q12" s="12">
        <f t="shared" si="6"/>
        <v>2.3379509160291432E-4</v>
      </c>
      <c r="R12" s="10">
        <v>19.682137067367076</v>
      </c>
      <c r="S12" s="12">
        <f t="shared" si="7"/>
        <v>6.7796540850505801E-4</v>
      </c>
      <c r="T12" s="10">
        <v>16.601680653652789</v>
      </c>
      <c r="U12" s="12">
        <v>5.538018639447748E-4</v>
      </c>
      <c r="V12" s="10">
        <v>7.3399683577857013</v>
      </c>
      <c r="W12" s="12">
        <f t="shared" si="10"/>
        <v>2.9356560346880241E-4</v>
      </c>
    </row>
    <row r="13" spans="1:23" s="5" customFormat="1" ht="15" customHeight="1" x14ac:dyDescent="0.25">
      <c r="A13" s="4" t="s">
        <v>9</v>
      </c>
      <c r="B13" s="10">
        <v>1161.2842069665344</v>
      </c>
      <c r="C13" s="12">
        <f t="shared" si="1"/>
        <v>6.7906948478727178E-2</v>
      </c>
      <c r="D13" s="10">
        <v>1397.9584119724395</v>
      </c>
      <c r="E13" s="12">
        <f t="shared" si="2"/>
        <v>7.8471062642793049E-2</v>
      </c>
      <c r="F13" s="10">
        <v>1281.4993578947399</v>
      </c>
      <c r="G13" s="12">
        <f t="shared" si="3"/>
        <v>7.072379365668216E-2</v>
      </c>
      <c r="H13" s="10">
        <v>1340.4401772276913</v>
      </c>
      <c r="I13" s="12">
        <f t="shared" si="4"/>
        <v>6.5851000286726608E-2</v>
      </c>
      <c r="J13" s="10">
        <v>1503.212191240942</v>
      </c>
      <c r="K13" s="12">
        <f t="shared" si="8"/>
        <v>7.3635287471822852E-2</v>
      </c>
      <c r="L13" s="10">
        <v>1182.8573272853487</v>
      </c>
      <c r="M13" s="12">
        <f t="shared" si="5"/>
        <v>6.9158162047492075E-2</v>
      </c>
      <c r="N13" s="10">
        <v>1706.5444889178264</v>
      </c>
      <c r="O13" s="12">
        <f t="shared" si="9"/>
        <v>7.0542890246659787E-2</v>
      </c>
      <c r="P13" s="10">
        <v>2008.2421780009299</v>
      </c>
      <c r="Q13" s="12">
        <f t="shared" si="6"/>
        <v>6.5084349205203534E-2</v>
      </c>
      <c r="R13" s="10">
        <v>2172.9399226004039</v>
      </c>
      <c r="S13" s="12">
        <f t="shared" si="7"/>
        <v>7.4848483030090091E-2</v>
      </c>
      <c r="T13" s="10">
        <v>2271.1145729767868</v>
      </c>
      <c r="U13" s="12">
        <v>7.5760250421992636E-2</v>
      </c>
      <c r="V13" s="10">
        <v>1890.6401870203349</v>
      </c>
      <c r="W13" s="12">
        <f t="shared" si="10"/>
        <v>7.5617073588098244E-2</v>
      </c>
    </row>
    <row r="14" spans="1:23" s="5" customFormat="1" ht="15" customHeight="1" x14ac:dyDescent="0.25">
      <c r="A14" s="4" t="s">
        <v>10</v>
      </c>
      <c r="B14" s="10">
        <v>59.634704483997993</v>
      </c>
      <c r="C14" s="12">
        <f t="shared" si="1"/>
        <v>3.4871832240939734E-3</v>
      </c>
      <c r="D14" s="10">
        <v>54.989039502918246</v>
      </c>
      <c r="E14" s="12">
        <f t="shared" si="2"/>
        <v>3.086678635462576E-3</v>
      </c>
      <c r="F14" s="10">
        <v>95.841394083282466</v>
      </c>
      <c r="G14" s="12">
        <f t="shared" si="3"/>
        <v>5.28932530255047E-3</v>
      </c>
      <c r="H14" s="10">
        <v>104.53243490638042</v>
      </c>
      <c r="I14" s="12">
        <f t="shared" si="4"/>
        <v>5.135302207390508E-3</v>
      </c>
      <c r="J14" s="10">
        <v>122.83765894013334</v>
      </c>
      <c r="K14" s="12">
        <f t="shared" si="8"/>
        <v>6.0172385383299781E-3</v>
      </c>
      <c r="L14" s="10">
        <v>116.88686522634887</v>
      </c>
      <c r="M14" s="12">
        <f t="shared" si="5"/>
        <v>6.8340285680093017E-3</v>
      </c>
      <c r="N14" s="10">
        <v>258.48717812193297</v>
      </c>
      <c r="O14" s="12">
        <f t="shared" si="9"/>
        <v>1.068500279649161E-2</v>
      </c>
      <c r="P14" s="10">
        <v>620.25528046893305</v>
      </c>
      <c r="Q14" s="12">
        <f t="shared" si="6"/>
        <v>2.0101615090365264E-2</v>
      </c>
      <c r="R14" s="10">
        <v>362.45722863825512</v>
      </c>
      <c r="S14" s="12">
        <f t="shared" si="7"/>
        <v>1.2485100689943429E-2</v>
      </c>
      <c r="T14" s="10">
        <v>266.23245483433533</v>
      </c>
      <c r="U14" s="12">
        <v>8.881030349021166E-3</v>
      </c>
      <c r="V14" s="10">
        <v>228.41956850918578</v>
      </c>
      <c r="W14" s="12">
        <f t="shared" si="10"/>
        <v>9.1357517096588483E-3</v>
      </c>
    </row>
    <row r="15" spans="1:23" s="5" customFormat="1" ht="15" customHeight="1" x14ac:dyDescent="0.25">
      <c r="A15" s="4" t="s">
        <v>11</v>
      </c>
      <c r="B15" s="10">
        <v>33.355708866016002</v>
      </c>
      <c r="C15" s="12">
        <f t="shared" si="1"/>
        <v>1.9504996191696653E-3</v>
      </c>
      <c r="D15" s="10">
        <v>37.776117967753024</v>
      </c>
      <c r="E15" s="12">
        <f t="shared" si="2"/>
        <v>2.1204723216812897E-3</v>
      </c>
      <c r="F15" s="10">
        <v>40.533167675705165</v>
      </c>
      <c r="G15" s="12">
        <f t="shared" si="3"/>
        <v>2.2369573338356162E-3</v>
      </c>
      <c r="H15" s="10">
        <v>44.256653504994041</v>
      </c>
      <c r="I15" s="12">
        <f t="shared" si="4"/>
        <v>2.1741700615646969E-3</v>
      </c>
      <c r="J15" s="10">
        <v>39.025847262729293</v>
      </c>
      <c r="K15" s="12">
        <f t="shared" si="8"/>
        <v>1.9116925067313504E-3</v>
      </c>
      <c r="L15" s="10">
        <v>31.225543524322983</v>
      </c>
      <c r="M15" s="12">
        <f t="shared" si="5"/>
        <v>1.8256649802662079E-3</v>
      </c>
      <c r="N15" s="10">
        <v>57.285026952684262</v>
      </c>
      <c r="O15" s="12">
        <f t="shared" si="9"/>
        <v>2.3679730562797762E-3</v>
      </c>
      <c r="P15" s="10">
        <v>50.281342390017628</v>
      </c>
      <c r="Q15" s="12">
        <f t="shared" si="6"/>
        <v>1.6295487080526774E-3</v>
      </c>
      <c r="R15" s="10">
        <v>41.452677495105505</v>
      </c>
      <c r="S15" s="12">
        <f t="shared" si="7"/>
        <v>1.4278673771758817E-3</v>
      </c>
      <c r="T15" s="10">
        <v>54.176511558513027</v>
      </c>
      <c r="U15" s="12">
        <v>1.8072298647985811E-3</v>
      </c>
      <c r="V15" s="10">
        <v>41.289642866591898</v>
      </c>
      <c r="W15" s="12">
        <f t="shared" si="10"/>
        <v>1.6513993431981325E-3</v>
      </c>
    </row>
    <row r="16" spans="1:23" s="5" customFormat="1" ht="15" customHeight="1" x14ac:dyDescent="0.25">
      <c r="A16" s="4" t="s">
        <v>12</v>
      </c>
      <c r="B16" s="10">
        <v>620.87095454715018</v>
      </c>
      <c r="C16" s="12">
        <f t="shared" si="1"/>
        <v>3.6305885905831912E-2</v>
      </c>
      <c r="D16" s="10">
        <v>527.44833597843513</v>
      </c>
      <c r="E16" s="12">
        <f t="shared" si="2"/>
        <v>2.9607054872971945E-2</v>
      </c>
      <c r="F16" s="10">
        <v>503.93831602584186</v>
      </c>
      <c r="G16" s="12">
        <f t="shared" si="3"/>
        <v>2.7811507870638331E-2</v>
      </c>
      <c r="H16" s="10">
        <v>702.1920516785417</v>
      </c>
      <c r="I16" s="12">
        <f t="shared" si="4"/>
        <v>3.4496167588810134E-2</v>
      </c>
      <c r="J16" s="10">
        <v>650.11269163683585</v>
      </c>
      <c r="K16" s="12">
        <f t="shared" si="8"/>
        <v>3.1845959749860694E-2</v>
      </c>
      <c r="L16" s="10">
        <v>486.20617723518239</v>
      </c>
      <c r="M16" s="12">
        <f t="shared" si="5"/>
        <v>2.8427034113143537E-2</v>
      </c>
      <c r="N16" s="10">
        <v>990.56099420960209</v>
      </c>
      <c r="O16" s="12">
        <f t="shared" si="9"/>
        <v>4.0946506786624356E-2</v>
      </c>
      <c r="P16" s="10">
        <v>1317.3672576235897</v>
      </c>
      <c r="Q16" s="12">
        <f t="shared" si="6"/>
        <v>4.2694049336232665E-2</v>
      </c>
      <c r="R16" s="10">
        <v>1030.3323282232379</v>
      </c>
      <c r="S16" s="12">
        <f t="shared" si="7"/>
        <v>3.5490540250224918E-2</v>
      </c>
      <c r="T16" s="10">
        <v>1075.130575328094</v>
      </c>
      <c r="U16" s="12">
        <v>3.5864400058177932E-2</v>
      </c>
      <c r="V16" s="10">
        <v>865.28389670474314</v>
      </c>
      <c r="W16" s="12">
        <f t="shared" si="10"/>
        <v>3.4607450185874647E-2</v>
      </c>
    </row>
    <row r="17" spans="1:23" s="5" customFormat="1" ht="15" customHeight="1" x14ac:dyDescent="0.25">
      <c r="A17" s="4" t="s">
        <v>13</v>
      </c>
      <c r="B17" s="10">
        <v>13.970385194684997</v>
      </c>
      <c r="C17" s="12">
        <f t="shared" si="1"/>
        <v>8.1692855371001021E-4</v>
      </c>
      <c r="D17" s="10">
        <v>10.975068243494034</v>
      </c>
      <c r="E17" s="12">
        <f t="shared" si="2"/>
        <v>6.1605929065444037E-4</v>
      </c>
      <c r="F17" s="10">
        <v>12.135421714604378</v>
      </c>
      <c r="G17" s="12">
        <f t="shared" si="3"/>
        <v>6.6973350863824333E-4</v>
      </c>
      <c r="H17" s="10">
        <v>12.949864142849981</v>
      </c>
      <c r="I17" s="12">
        <f t="shared" si="4"/>
        <v>6.3618020548113728E-4</v>
      </c>
      <c r="J17" s="10">
        <v>14.395055414016843</v>
      </c>
      <c r="K17" s="12">
        <f t="shared" si="8"/>
        <v>7.0514598654824968E-4</v>
      </c>
      <c r="L17" s="10">
        <v>17.271732515036582</v>
      </c>
      <c r="M17" s="12">
        <f t="shared" si="5"/>
        <v>1.0098270083486449E-3</v>
      </c>
      <c r="N17" s="10">
        <v>24.846508074949263</v>
      </c>
      <c r="O17" s="12">
        <f t="shared" si="9"/>
        <v>1.0270722524528867E-3</v>
      </c>
      <c r="P17" s="10">
        <v>31.903845714025021</v>
      </c>
      <c r="Q17" s="12">
        <f t="shared" si="6"/>
        <v>1.033959478685732E-3</v>
      </c>
      <c r="R17" s="10">
        <v>21.637794952909829</v>
      </c>
      <c r="S17" s="12">
        <f t="shared" si="7"/>
        <v>7.4532945503770899E-4</v>
      </c>
      <c r="T17" s="10">
        <v>16.48007873334074</v>
      </c>
      <c r="U17" s="12">
        <v>5.4974544510785056E-4</v>
      </c>
      <c r="V17" s="10">
        <v>15.947901585112929</v>
      </c>
      <c r="W17" s="12">
        <f t="shared" si="10"/>
        <v>6.3784407843239322E-4</v>
      </c>
    </row>
    <row r="18" spans="1:23" s="5" customFormat="1" ht="15" customHeight="1" x14ac:dyDescent="0.25">
      <c r="A18" s="4" t="s">
        <v>14</v>
      </c>
      <c r="B18" s="10">
        <v>38.663536148015893</v>
      </c>
      <c r="C18" s="12">
        <f t="shared" si="1"/>
        <v>2.2608787249996441E-3</v>
      </c>
      <c r="D18" s="10">
        <v>43.269730198885696</v>
      </c>
      <c r="E18" s="12">
        <f t="shared" si="2"/>
        <v>2.428843147188311E-3</v>
      </c>
      <c r="F18" s="10">
        <v>45.558868490903293</v>
      </c>
      <c r="G18" s="12">
        <f t="shared" si="3"/>
        <v>2.514317306936349E-3</v>
      </c>
      <c r="H18" s="10">
        <v>47.190654766865656</v>
      </c>
      <c r="I18" s="12">
        <f t="shared" si="4"/>
        <v>2.3183069810774766E-3</v>
      </c>
      <c r="J18" s="10">
        <v>55.622100700788529</v>
      </c>
      <c r="K18" s="12">
        <f t="shared" si="8"/>
        <v>2.7246648202793591E-3</v>
      </c>
      <c r="L18" s="10">
        <v>42.578974569012075</v>
      </c>
      <c r="M18" s="12">
        <f t="shared" si="5"/>
        <v>2.4894664429376402E-3</v>
      </c>
      <c r="N18" s="10">
        <v>63.094802173441408</v>
      </c>
      <c r="O18" s="12">
        <f t="shared" si="9"/>
        <v>2.6081298986106354E-3</v>
      </c>
      <c r="P18" s="10">
        <v>66.776163692076636</v>
      </c>
      <c r="Q18" s="12">
        <f t="shared" si="6"/>
        <v>2.1641230345262356E-3</v>
      </c>
      <c r="R18" s="10">
        <v>63.517109968102012</v>
      </c>
      <c r="S18" s="12">
        <f t="shared" si="7"/>
        <v>2.1878926693373307E-3</v>
      </c>
      <c r="T18" s="10">
        <v>69.242835941194102</v>
      </c>
      <c r="U18" s="12">
        <v>2.3098150367455881E-3</v>
      </c>
      <c r="V18" s="10">
        <v>63.846932463790388</v>
      </c>
      <c r="W18" s="12">
        <f t="shared" si="10"/>
        <v>2.5535891089343747E-3</v>
      </c>
    </row>
    <row r="19" spans="1:23" s="5" customFormat="1" ht="15" customHeight="1" x14ac:dyDescent="0.25">
      <c r="A19" s="4" t="s">
        <v>15</v>
      </c>
      <c r="B19" s="10">
        <v>147.54776828172402</v>
      </c>
      <c r="C19" s="12">
        <f t="shared" si="1"/>
        <v>8.6279643163587345E-3</v>
      </c>
      <c r="D19" s="10">
        <v>137.70022524781442</v>
      </c>
      <c r="E19" s="12">
        <f t="shared" si="2"/>
        <v>7.7294738590270636E-3</v>
      </c>
      <c r="F19" s="10">
        <v>138.1350194318504</v>
      </c>
      <c r="G19" s="12">
        <f t="shared" si="3"/>
        <v>7.6234393336796448E-3</v>
      </c>
      <c r="H19" s="10">
        <v>168.02485005601218</v>
      </c>
      <c r="I19" s="12">
        <f t="shared" si="4"/>
        <v>8.2544559893001374E-3</v>
      </c>
      <c r="J19" s="10">
        <v>165.80977163202834</v>
      </c>
      <c r="K19" s="12">
        <f t="shared" si="8"/>
        <v>8.1222400077014256E-3</v>
      </c>
      <c r="L19" s="10">
        <v>192.43640658676938</v>
      </c>
      <c r="M19" s="12">
        <f t="shared" si="5"/>
        <v>1.1251186329553299E-2</v>
      </c>
      <c r="N19" s="10">
        <v>186.59938115188356</v>
      </c>
      <c r="O19" s="12">
        <f t="shared" si="9"/>
        <v>7.7133996506819451E-3</v>
      </c>
      <c r="P19" s="10">
        <v>266.20224662801888</v>
      </c>
      <c r="Q19" s="12">
        <f t="shared" si="6"/>
        <v>8.6272463393803258E-3</v>
      </c>
      <c r="R19" s="10">
        <v>229.41369140811813</v>
      </c>
      <c r="S19" s="12">
        <f t="shared" si="7"/>
        <v>7.9023200824078158E-3</v>
      </c>
      <c r="T19" s="10">
        <v>221.41588179197706</v>
      </c>
      <c r="U19" s="12">
        <v>7.3860310050231689E-3</v>
      </c>
      <c r="V19" s="10">
        <v>216.87407091601978</v>
      </c>
      <c r="W19" s="12">
        <f t="shared" si="10"/>
        <v>8.6739839195170559E-3</v>
      </c>
    </row>
    <row r="20" spans="1:23" s="5" customFormat="1" ht="15" customHeight="1" x14ac:dyDescent="0.25">
      <c r="A20" s="4" t="s">
        <v>16</v>
      </c>
      <c r="B20" s="10">
        <v>136.83728849019386</v>
      </c>
      <c r="C20" s="12">
        <f t="shared" si="1"/>
        <v>8.0016611297462539E-3</v>
      </c>
      <c r="D20" s="10">
        <v>129.17003295398098</v>
      </c>
      <c r="E20" s="12">
        <f t="shared" si="2"/>
        <v>7.2506518510819015E-3</v>
      </c>
      <c r="F20" s="10">
        <v>132.92666578865922</v>
      </c>
      <c r="G20" s="12">
        <f t="shared" si="3"/>
        <v>7.3359990582844087E-3</v>
      </c>
      <c r="H20" s="10">
        <v>160.73963093804264</v>
      </c>
      <c r="I20" s="12">
        <f t="shared" si="4"/>
        <v>7.8965594010178622E-3</v>
      </c>
      <c r="J20" s="10">
        <v>144.29056023459486</v>
      </c>
      <c r="K20" s="12">
        <f t="shared" si="8"/>
        <v>7.0681151631518122E-3</v>
      </c>
      <c r="L20" s="10">
        <v>111.62720032938473</v>
      </c>
      <c r="M20" s="12">
        <f t="shared" si="5"/>
        <v>6.5265115506403914E-3</v>
      </c>
      <c r="N20" s="10">
        <v>217.64435755986722</v>
      </c>
      <c r="O20" s="12">
        <f t="shared" si="9"/>
        <v>8.9966960298154784E-3</v>
      </c>
      <c r="P20" s="10">
        <v>235.53082942324255</v>
      </c>
      <c r="Q20" s="12">
        <f t="shared" si="6"/>
        <v>7.6332281627671536E-3</v>
      </c>
      <c r="R20" s="10">
        <v>192.28773226578772</v>
      </c>
      <c r="S20" s="12">
        <f t="shared" si="7"/>
        <v>6.6234896398638448E-3</v>
      </c>
      <c r="T20" s="10">
        <v>193.46976441752074</v>
      </c>
      <c r="U20" s="12">
        <v>6.4537993704754876E-3</v>
      </c>
      <c r="V20" s="10">
        <v>189.1580868579249</v>
      </c>
      <c r="W20" s="12">
        <f t="shared" si="10"/>
        <v>7.565469660444568E-3</v>
      </c>
    </row>
    <row r="21" spans="1:23" s="5" customFormat="1" ht="15" customHeight="1" x14ac:dyDescent="0.25">
      <c r="A21" s="4" t="s">
        <v>17</v>
      </c>
      <c r="B21" s="10">
        <v>203.042623090669</v>
      </c>
      <c r="C21" s="12">
        <f t="shared" si="1"/>
        <v>1.187306678459033E-2</v>
      </c>
      <c r="D21" s="10">
        <v>202.63304616041182</v>
      </c>
      <c r="E21" s="12">
        <f t="shared" si="2"/>
        <v>1.1374322957375024E-2</v>
      </c>
      <c r="F21" s="10">
        <v>224.16325481257041</v>
      </c>
      <c r="G21" s="12">
        <f t="shared" si="3"/>
        <v>1.2371192916412439E-2</v>
      </c>
      <c r="H21" s="10">
        <v>247.94609936466122</v>
      </c>
      <c r="I21" s="12">
        <f t="shared" si="4"/>
        <v>1.2180699249200146E-2</v>
      </c>
      <c r="J21" s="10">
        <v>253.64578818909453</v>
      </c>
      <c r="K21" s="12">
        <f t="shared" si="8"/>
        <v>1.2424912888647124E-2</v>
      </c>
      <c r="L21" s="10">
        <v>232.21294283762742</v>
      </c>
      <c r="M21" s="12">
        <f t="shared" si="5"/>
        <v>1.3576802510194476E-2</v>
      </c>
      <c r="N21" s="10">
        <v>378.60680638525963</v>
      </c>
      <c r="O21" s="12">
        <f t="shared" si="9"/>
        <v>1.5650349910543579E-2</v>
      </c>
      <c r="P21" s="10">
        <v>429.07782448559573</v>
      </c>
      <c r="Q21" s="12">
        <f t="shared" si="6"/>
        <v>1.3905818367398423E-2</v>
      </c>
      <c r="R21" s="10">
        <v>367.83607415969851</v>
      </c>
      <c r="S21" s="12">
        <f t="shared" si="7"/>
        <v>1.2670378903825861E-2</v>
      </c>
      <c r="T21" s="10">
        <v>302.71962600671674</v>
      </c>
      <c r="U21" s="12">
        <v>1.0098175999927956E-2</v>
      </c>
      <c r="V21" s="10">
        <v>337.03535387176134</v>
      </c>
      <c r="W21" s="12">
        <f t="shared" si="10"/>
        <v>1.347989285876615E-2</v>
      </c>
    </row>
    <row r="22" spans="1:23" s="5" customFormat="1" ht="15" customHeight="1" x14ac:dyDescent="0.25">
      <c r="A22" s="4" t="s">
        <v>18</v>
      </c>
      <c r="B22" s="10">
        <v>606.52217333513738</v>
      </c>
      <c r="C22" s="12">
        <f t="shared" si="1"/>
        <v>3.5466830366583747E-2</v>
      </c>
      <c r="D22" s="10">
        <v>635.47392761289325</v>
      </c>
      <c r="E22" s="12">
        <f t="shared" si="2"/>
        <v>3.5670813920146996E-2</v>
      </c>
      <c r="F22" s="10">
        <v>742.73174495623573</v>
      </c>
      <c r="G22" s="12">
        <f t="shared" si="3"/>
        <v>4.0990115483824474E-2</v>
      </c>
      <c r="H22" s="10">
        <v>805.65837541627332</v>
      </c>
      <c r="I22" s="12">
        <f t="shared" si="4"/>
        <v>3.957909559251363E-2</v>
      </c>
      <c r="J22" s="10">
        <v>730.14310801006604</v>
      </c>
      <c r="K22" s="12">
        <f t="shared" si="8"/>
        <v>3.5766273029962291E-2</v>
      </c>
      <c r="L22" s="10">
        <v>663.04957180234135</v>
      </c>
      <c r="M22" s="12">
        <f t="shared" si="5"/>
        <v>3.8766543246144654E-2</v>
      </c>
      <c r="N22" s="10">
        <v>1036.1580419860702</v>
      </c>
      <c r="O22" s="12">
        <f t="shared" si="9"/>
        <v>4.2831337541260471E-2</v>
      </c>
      <c r="P22" s="10">
        <v>1187.752668241691</v>
      </c>
      <c r="Q22" s="12">
        <f t="shared" si="6"/>
        <v>3.8493419905265371E-2</v>
      </c>
      <c r="R22" s="10">
        <v>968.42593801173973</v>
      </c>
      <c r="S22" s="12">
        <f t="shared" si="7"/>
        <v>3.3358129984756402E-2</v>
      </c>
      <c r="T22" s="10">
        <v>1109.416167452199</v>
      </c>
      <c r="U22" s="12">
        <v>3.7008105037264011E-2</v>
      </c>
      <c r="V22" s="10">
        <v>916.60158096996429</v>
      </c>
      <c r="W22" s="12">
        <f t="shared" si="10"/>
        <v>3.6659925920863499E-2</v>
      </c>
    </row>
    <row r="23" spans="1:23" s="5" customFormat="1" ht="15" customHeight="1" x14ac:dyDescent="0.25">
      <c r="A23" s="4" t="s">
        <v>19</v>
      </c>
      <c r="B23" s="10">
        <v>984.25563886069017</v>
      </c>
      <c r="C23" s="12">
        <f t="shared" si="1"/>
        <v>5.7555072700593186E-2</v>
      </c>
      <c r="D23" s="10">
        <v>929.85923239105421</v>
      </c>
      <c r="E23" s="12">
        <f t="shared" si="2"/>
        <v>5.219543117236624E-2</v>
      </c>
      <c r="F23" s="10">
        <v>968.11032519480966</v>
      </c>
      <c r="G23" s="12">
        <f t="shared" si="3"/>
        <v>5.3428380165918943E-2</v>
      </c>
      <c r="H23" s="10">
        <v>1008.8955879593925</v>
      </c>
      <c r="I23" s="12">
        <f t="shared" si="4"/>
        <v>4.9563408185359106E-2</v>
      </c>
      <c r="J23" s="10">
        <v>1041.7223733503477</v>
      </c>
      <c r="K23" s="12">
        <f t="shared" si="8"/>
        <v>5.1029074188227747E-2</v>
      </c>
      <c r="L23" s="10">
        <v>1037.2632206487785</v>
      </c>
      <c r="M23" s="12">
        <f t="shared" si="5"/>
        <v>6.0645706159815314E-2</v>
      </c>
      <c r="N23" s="10">
        <v>1452.3943181651059</v>
      </c>
      <c r="O23" s="12">
        <f t="shared" si="9"/>
        <v>6.0037164953234821E-2</v>
      </c>
      <c r="P23" s="10">
        <v>1738.942596569839</v>
      </c>
      <c r="Q23" s="12">
        <f t="shared" si="6"/>
        <v>5.6356722532147893E-2</v>
      </c>
      <c r="R23" s="10">
        <v>1793.0999367508098</v>
      </c>
      <c r="S23" s="12">
        <f t="shared" si="7"/>
        <v>6.1764620729382914E-2</v>
      </c>
      <c r="T23" s="10">
        <v>1728.6279737845462</v>
      </c>
      <c r="U23" s="12">
        <v>5.7663884393435005E-2</v>
      </c>
      <c r="V23" s="10">
        <v>1319.0736770484791</v>
      </c>
      <c r="W23" s="12">
        <f t="shared" si="10"/>
        <v>5.2756993102265726E-2</v>
      </c>
    </row>
    <row r="24" spans="1:23" s="5" customFormat="1" ht="15" customHeight="1" x14ac:dyDescent="0.25">
      <c r="A24" s="4" t="s">
        <v>20</v>
      </c>
      <c r="B24" s="10">
        <v>850.97372250932847</v>
      </c>
      <c r="C24" s="12">
        <f t="shared" si="1"/>
        <v>4.9761314572718499E-2</v>
      </c>
      <c r="D24" s="10">
        <v>1012.5442009957535</v>
      </c>
      <c r="E24" s="12">
        <f t="shared" si="2"/>
        <v>5.6836754759268943E-2</v>
      </c>
      <c r="F24" s="10">
        <v>1013.0673090577603</v>
      </c>
      <c r="G24" s="12">
        <f t="shared" si="3"/>
        <v>5.5909480472807492E-2</v>
      </c>
      <c r="H24" s="10">
        <v>1075.9464910444203</v>
      </c>
      <c r="I24" s="12">
        <f t="shared" si="4"/>
        <v>5.285737766888305E-2</v>
      </c>
      <c r="J24" s="10">
        <v>1223.766403793931</v>
      </c>
      <c r="K24" s="12">
        <f t="shared" si="8"/>
        <v>5.9946554097152945E-2</v>
      </c>
      <c r="L24" s="10">
        <v>1122.6083292864107</v>
      </c>
      <c r="M24" s="12">
        <f t="shared" si="5"/>
        <v>6.5635581706909363E-2</v>
      </c>
      <c r="N24" s="10">
        <v>1036.564338365378</v>
      </c>
      <c r="O24" s="12">
        <f t="shared" si="9"/>
        <v>4.2848132486296625E-2</v>
      </c>
      <c r="P24" s="10">
        <v>1343.3662413105044</v>
      </c>
      <c r="Q24" s="12">
        <f t="shared" si="6"/>
        <v>4.3536640410056213E-2</v>
      </c>
      <c r="R24" s="10">
        <v>1287.5102970225855</v>
      </c>
      <c r="S24" s="12">
        <f t="shared" si="7"/>
        <v>4.4349220894443951E-2</v>
      </c>
      <c r="T24" s="10">
        <v>1326.7811686222153</v>
      </c>
      <c r="U24" s="12">
        <v>4.4259006034316206E-2</v>
      </c>
      <c r="V24" s="10">
        <v>957.99368262275891</v>
      </c>
      <c r="W24" s="12">
        <f t="shared" si="10"/>
        <v>3.8315423153035551E-2</v>
      </c>
    </row>
    <row r="25" spans="1:23" s="5" customFormat="1" ht="15" customHeight="1" x14ac:dyDescent="0.25">
      <c r="A25" s="4" t="s">
        <v>21</v>
      </c>
      <c r="B25" s="10">
        <v>2997.2396100687606</v>
      </c>
      <c r="C25" s="12">
        <f t="shared" si="1"/>
        <v>0.17526579157655336</v>
      </c>
      <c r="D25" s="10">
        <v>3172.8803287113924</v>
      </c>
      <c r="E25" s="12">
        <f t="shared" si="2"/>
        <v>0.17810207292297195</v>
      </c>
      <c r="F25" s="10">
        <v>3241.9986300851315</v>
      </c>
      <c r="G25" s="12">
        <f t="shared" si="3"/>
        <v>0.17892045028103734</v>
      </c>
      <c r="H25" s="10">
        <v>3356.9623284439876</v>
      </c>
      <c r="I25" s="12">
        <f t="shared" si="4"/>
        <v>0.16491547404233439</v>
      </c>
      <c r="J25" s="10">
        <v>3421.6309886400331</v>
      </c>
      <c r="K25" s="12">
        <f t="shared" si="8"/>
        <v>0.16760959160596781</v>
      </c>
      <c r="L25" s="10">
        <v>3157.6198074817321</v>
      </c>
      <c r="M25" s="12">
        <f t="shared" si="5"/>
        <v>0.18461667125262032</v>
      </c>
      <c r="N25" s="10">
        <v>3991.4482791878477</v>
      </c>
      <c r="O25" s="12">
        <f t="shared" si="9"/>
        <v>0.16499323616375144</v>
      </c>
      <c r="P25" s="10">
        <v>4355.4312347993491</v>
      </c>
      <c r="Q25" s="12">
        <f t="shared" si="6"/>
        <v>0.14115349758618626</v>
      </c>
      <c r="R25" s="10">
        <v>4318.0121453968131</v>
      </c>
      <c r="S25" s="12">
        <f t="shared" si="7"/>
        <v>0.14873704303876009</v>
      </c>
      <c r="T25" s="10">
        <v>4551.8345244843958</v>
      </c>
      <c r="U25" s="12">
        <v>0.15184091879715764</v>
      </c>
      <c r="V25" s="10">
        <v>3998.4820824386024</v>
      </c>
      <c r="W25" s="12">
        <f t="shared" si="10"/>
        <v>0.1599212351161137</v>
      </c>
    </row>
    <row r="26" spans="1:23" s="5" customFormat="1" ht="15" customHeight="1" x14ac:dyDescent="0.25">
      <c r="A26" s="4" t="s">
        <v>22</v>
      </c>
      <c r="B26" s="10">
        <v>49.600837574089041</v>
      </c>
      <c r="C26" s="12">
        <f t="shared" si="1"/>
        <v>2.9004454735880561E-3</v>
      </c>
      <c r="D26" s="10">
        <v>62.306718787794232</v>
      </c>
      <c r="E26" s="12">
        <f t="shared" si="2"/>
        <v>3.4974391163506819E-3</v>
      </c>
      <c r="F26" s="10">
        <v>44.928386418831302</v>
      </c>
      <c r="G26" s="12">
        <f t="shared" si="3"/>
        <v>2.4795220620579513E-3</v>
      </c>
      <c r="H26" s="10">
        <v>45.543793181565192</v>
      </c>
      <c r="I26" s="12">
        <f t="shared" si="4"/>
        <v>2.237402600137395E-3</v>
      </c>
      <c r="J26" s="10">
        <v>43.809727878492652</v>
      </c>
      <c r="K26" s="12">
        <f t="shared" si="8"/>
        <v>2.1460322935061061E-3</v>
      </c>
      <c r="L26" s="10">
        <v>27.284946452235936</v>
      </c>
      <c r="M26" s="12">
        <f t="shared" si="5"/>
        <v>1.5952699490237579E-3</v>
      </c>
      <c r="N26" s="10">
        <v>74.196492611391079</v>
      </c>
      <c r="O26" s="12">
        <f t="shared" si="9"/>
        <v>3.0670369679559493E-3</v>
      </c>
      <c r="P26" s="10">
        <v>271.60122976431467</v>
      </c>
      <c r="Q26" s="12">
        <f t="shared" si="6"/>
        <v>8.8022199096224694E-3</v>
      </c>
      <c r="R26" s="10">
        <v>160.00296440531753</v>
      </c>
      <c r="S26" s="12">
        <f t="shared" si="7"/>
        <v>5.5114175230963625E-3</v>
      </c>
      <c r="T26" s="10">
        <v>146.75616440119052</v>
      </c>
      <c r="U26" s="12">
        <v>4.895518657798228E-3</v>
      </c>
      <c r="V26" s="10">
        <v>135.03539011940717</v>
      </c>
      <c r="W26" s="12">
        <f t="shared" si="10"/>
        <v>5.400806087672007E-3</v>
      </c>
    </row>
    <row r="27" spans="1:23" s="5" customFormat="1" ht="15" customHeight="1" x14ac:dyDescent="0.25">
      <c r="A27" s="4" t="s">
        <v>23</v>
      </c>
      <c r="B27" s="10">
        <v>388.72166694148291</v>
      </c>
      <c r="C27" s="12">
        <f t="shared" si="1"/>
        <v>2.27307854969571E-2</v>
      </c>
      <c r="D27" s="10">
        <v>454.59039049484875</v>
      </c>
      <c r="E27" s="12">
        <f t="shared" si="2"/>
        <v>2.5517347800784435E-2</v>
      </c>
      <c r="F27" s="10">
        <v>636.62630206295205</v>
      </c>
      <c r="G27" s="12">
        <f t="shared" si="3"/>
        <v>3.5134334594972991E-2</v>
      </c>
      <c r="H27" s="10">
        <v>726.60925327557061</v>
      </c>
      <c r="I27" s="12">
        <f t="shared" si="4"/>
        <v>3.5695696800693705E-2</v>
      </c>
      <c r="J27" s="10">
        <v>588.64632706639054</v>
      </c>
      <c r="K27" s="12">
        <f t="shared" si="8"/>
        <v>2.883501195994409E-2</v>
      </c>
      <c r="L27" s="10">
        <v>511.62906752762797</v>
      </c>
      <c r="M27" s="12">
        <f t="shared" si="5"/>
        <v>2.9913435157465276E-2</v>
      </c>
      <c r="N27" s="10">
        <v>982.28337188006731</v>
      </c>
      <c r="O27" s="12">
        <f t="shared" si="9"/>
        <v>4.0604337328231883E-2</v>
      </c>
      <c r="P27" s="10">
        <v>1394.911320525774</v>
      </c>
      <c r="Q27" s="12">
        <f t="shared" si="6"/>
        <v>4.5207145079366538E-2</v>
      </c>
      <c r="R27" s="10">
        <v>1061.2116002487401</v>
      </c>
      <c r="S27" s="12">
        <f t="shared" si="7"/>
        <v>3.6554199049137488E-2</v>
      </c>
      <c r="T27" s="10">
        <v>1173.6993300041026</v>
      </c>
      <c r="U27" s="12">
        <v>3.915247439264468E-2</v>
      </c>
      <c r="V27" s="10">
        <v>1047.8632322832041</v>
      </c>
      <c r="W27" s="12">
        <f t="shared" si="10"/>
        <v>4.1909799490033421E-2</v>
      </c>
    </row>
    <row r="28" spans="1:23" s="5" customFormat="1" ht="15" customHeight="1" x14ac:dyDescent="0.25">
      <c r="A28" s="4" t="s">
        <v>24</v>
      </c>
      <c r="B28" s="10">
        <v>269.86561416060977</v>
      </c>
      <c r="C28" s="12">
        <f t="shared" si="1"/>
        <v>1.5780590355959866E-2</v>
      </c>
      <c r="D28" s="10">
        <v>263.79706296912701</v>
      </c>
      <c r="E28" s="12">
        <f t="shared" si="2"/>
        <v>1.4807619222397364E-2</v>
      </c>
      <c r="F28" s="10">
        <v>289.21963507023764</v>
      </c>
      <c r="G28" s="12">
        <f t="shared" si="3"/>
        <v>1.5961545096496658E-2</v>
      </c>
      <c r="H28" s="10">
        <v>312.04882911110616</v>
      </c>
      <c r="I28" s="12">
        <f t="shared" si="4"/>
        <v>1.5329835590102342E-2</v>
      </c>
      <c r="J28" s="10">
        <v>320.85706584134266</v>
      </c>
      <c r="K28" s="12">
        <f t="shared" si="8"/>
        <v>1.5717276920890744E-2</v>
      </c>
      <c r="L28" s="10">
        <v>291.23211158004619</v>
      </c>
      <c r="M28" s="12">
        <f t="shared" si="5"/>
        <v>1.7027478379247812E-2</v>
      </c>
      <c r="N28" s="10">
        <v>387.56687153277113</v>
      </c>
      <c r="O28" s="12">
        <f t="shared" si="9"/>
        <v>1.6020729292041357E-2</v>
      </c>
      <c r="P28" s="10">
        <v>500.66295611368122</v>
      </c>
      <c r="Q28" s="12">
        <f t="shared" si="6"/>
        <v>1.6225793396217193E-2</v>
      </c>
      <c r="R28" s="10">
        <v>388.2765543702327</v>
      </c>
      <c r="S28" s="12">
        <f t="shared" si="7"/>
        <v>1.3374465988909259E-2</v>
      </c>
      <c r="T28" s="10">
        <v>413.12004449428679</v>
      </c>
      <c r="U28" s="12">
        <v>1.3780933114355834E-2</v>
      </c>
      <c r="V28" s="10">
        <v>386.83866418984832</v>
      </c>
      <c r="W28" s="12">
        <f t="shared" si="10"/>
        <v>1.547180047138751E-2</v>
      </c>
    </row>
    <row r="29" spans="1:23" s="5" customFormat="1" ht="15" customHeight="1" x14ac:dyDescent="0.25">
      <c r="A29" s="4" t="s">
        <v>25</v>
      </c>
      <c r="B29" s="10">
        <v>265.05256288989972</v>
      </c>
      <c r="C29" s="12">
        <f t="shared" si="1"/>
        <v>1.5499143641447718E-2</v>
      </c>
      <c r="D29" s="10">
        <v>310.24720449450092</v>
      </c>
      <c r="E29" s="12">
        <f t="shared" si="2"/>
        <v>1.7414987177114517E-2</v>
      </c>
      <c r="F29" s="10">
        <v>279.72131390379491</v>
      </c>
      <c r="G29" s="12">
        <f t="shared" si="3"/>
        <v>1.5437348730636622E-2</v>
      </c>
      <c r="H29" s="10">
        <v>346.86231604965485</v>
      </c>
      <c r="I29" s="12">
        <f t="shared" si="4"/>
        <v>1.7040096873909647E-2</v>
      </c>
      <c r="J29" s="10">
        <v>335.2121197345196</v>
      </c>
      <c r="K29" s="12">
        <f t="shared" si="8"/>
        <v>1.642046342127761E-2</v>
      </c>
      <c r="L29" s="10">
        <v>270.66989609630303</v>
      </c>
      <c r="M29" s="12">
        <f t="shared" si="5"/>
        <v>1.5825266584403756E-2</v>
      </c>
      <c r="N29" s="10">
        <v>338.14045348744799</v>
      </c>
      <c r="O29" s="12">
        <f t="shared" si="9"/>
        <v>1.3977605068735717E-2</v>
      </c>
      <c r="P29" s="10">
        <v>473.39803888440366</v>
      </c>
      <c r="Q29" s="12">
        <f t="shared" si="6"/>
        <v>1.5342175168575103E-2</v>
      </c>
      <c r="R29" s="10">
        <v>640.08401355699743</v>
      </c>
      <c r="S29" s="12">
        <f t="shared" si="7"/>
        <v>2.2048155555639465E-2</v>
      </c>
      <c r="T29" s="10">
        <v>691.80077466409966</v>
      </c>
      <c r="U29" s="12">
        <v>2.3077215282003471E-2</v>
      </c>
      <c r="V29" s="10">
        <v>557.58629794687579</v>
      </c>
      <c r="W29" s="12">
        <f t="shared" si="10"/>
        <v>2.2300935108130488E-2</v>
      </c>
    </row>
    <row r="30" spans="1:23" s="5" customFormat="1" ht="15" customHeight="1" x14ac:dyDescent="0.25">
      <c r="A30" s="4" t="s">
        <v>26</v>
      </c>
      <c r="B30" s="10">
        <v>238.20099201624342</v>
      </c>
      <c r="C30" s="12">
        <f t="shared" si="1"/>
        <v>1.3928978277145284E-2</v>
      </c>
      <c r="D30" s="10">
        <v>230.83255864919215</v>
      </c>
      <c r="E30" s="12">
        <f t="shared" si="2"/>
        <v>1.2957235361672594E-2</v>
      </c>
      <c r="F30" s="10">
        <v>220.38483538690568</v>
      </c>
      <c r="G30" s="12">
        <f t="shared" si="3"/>
        <v>1.2162668304860458E-2</v>
      </c>
      <c r="H30" s="10">
        <v>273.39473301437818</v>
      </c>
      <c r="I30" s="12">
        <f t="shared" si="4"/>
        <v>1.3430899004649324E-2</v>
      </c>
      <c r="J30" s="10">
        <v>257.59251553326862</v>
      </c>
      <c r="K30" s="12">
        <f t="shared" si="8"/>
        <v>1.2618244478328584E-2</v>
      </c>
      <c r="L30" s="10">
        <v>224.34648975720216</v>
      </c>
      <c r="M30" s="12">
        <f t="shared" si="5"/>
        <v>1.3116874314015831E-2</v>
      </c>
      <c r="N30" s="10">
        <v>298.30297692006326</v>
      </c>
      <c r="O30" s="12">
        <f t="shared" si="9"/>
        <v>1.2330855889065066E-2</v>
      </c>
      <c r="P30" s="10">
        <v>403.95372482490654</v>
      </c>
      <c r="Q30" s="12">
        <f t="shared" si="6"/>
        <v>1.3091581073861273E-2</v>
      </c>
      <c r="R30" s="10">
        <v>321.52008841934611</v>
      </c>
      <c r="S30" s="12">
        <f t="shared" si="7"/>
        <v>1.1074991366116116E-2</v>
      </c>
      <c r="T30" s="10">
        <v>325.7571511681179</v>
      </c>
      <c r="U30" s="12">
        <v>1.0866665928220335E-2</v>
      </c>
      <c r="V30" s="10">
        <v>272.24441452220424</v>
      </c>
      <c r="W30" s="12">
        <f t="shared" si="10"/>
        <v>1.0888547735419961E-2</v>
      </c>
    </row>
    <row r="31" spans="1:23" s="5" customFormat="1" ht="15" customHeight="1" x14ac:dyDescent="0.25">
      <c r="A31" s="4" t="s">
        <v>27</v>
      </c>
      <c r="B31" s="10">
        <v>137.30283705602386</v>
      </c>
      <c r="C31" s="12">
        <f t="shared" si="1"/>
        <v>8.0288844246851777E-3</v>
      </c>
      <c r="D31" s="10">
        <v>132.44254254998191</v>
      </c>
      <c r="E31" s="12">
        <f t="shared" si="2"/>
        <v>7.4343463754022662E-3</v>
      </c>
      <c r="F31" s="10">
        <v>134.47778495245714</v>
      </c>
      <c r="G31" s="12">
        <f t="shared" si="3"/>
        <v>7.4216027154392497E-3</v>
      </c>
      <c r="H31" s="10">
        <v>156.05439374196345</v>
      </c>
      <c r="I31" s="12">
        <f t="shared" si="4"/>
        <v>7.6663905645536403E-3</v>
      </c>
      <c r="J31" s="10">
        <v>167.45866816259519</v>
      </c>
      <c r="K31" s="12">
        <f t="shared" si="8"/>
        <v>8.2030116850115645E-3</v>
      </c>
      <c r="L31" s="10">
        <v>133.09548602500823</v>
      </c>
      <c r="M31" s="12">
        <f t="shared" si="5"/>
        <v>7.7816985852654213E-3</v>
      </c>
      <c r="N31" s="10">
        <v>173.65251531174653</v>
      </c>
      <c r="O31" s="12">
        <f t="shared" si="9"/>
        <v>7.1782191488374402E-3</v>
      </c>
      <c r="P31" s="10">
        <v>246.08391588654024</v>
      </c>
      <c r="Q31" s="12">
        <f t="shared" si="6"/>
        <v>7.9752390875918074E-3</v>
      </c>
      <c r="R31" s="10">
        <v>288.85513026264226</v>
      </c>
      <c r="S31" s="12">
        <f t="shared" si="7"/>
        <v>9.9498233203540593E-3</v>
      </c>
      <c r="T31" s="10">
        <v>303.98930198547168</v>
      </c>
      <c r="U31" s="12">
        <v>1.0140530080717101E-2</v>
      </c>
      <c r="V31" s="10">
        <v>269.36148904205908</v>
      </c>
      <c r="W31" s="12">
        <f t="shared" si="10"/>
        <v>1.0773243729042785E-2</v>
      </c>
    </row>
    <row r="32" spans="1:23" s="5" customFormat="1" ht="15" customHeight="1" x14ac:dyDescent="0.25">
      <c r="A32" s="4" t="s">
        <v>28</v>
      </c>
      <c r="B32" s="10">
        <v>613.07244988929767</v>
      </c>
      <c r="C32" s="12">
        <f t="shared" si="1"/>
        <v>3.5849862607801167E-2</v>
      </c>
      <c r="D32" s="10">
        <v>836.30162430105111</v>
      </c>
      <c r="E32" s="12">
        <f t="shared" si="2"/>
        <v>4.6943797888954045E-2</v>
      </c>
      <c r="F32" s="10">
        <v>591.41423876809813</v>
      </c>
      <c r="G32" s="12">
        <f t="shared" si="3"/>
        <v>3.2639156883365626E-2</v>
      </c>
      <c r="H32" s="10">
        <v>655.98413920816415</v>
      </c>
      <c r="I32" s="12">
        <f t="shared" si="4"/>
        <v>3.2226139198860582E-2</v>
      </c>
      <c r="J32" s="10">
        <v>626.94774586071765</v>
      </c>
      <c r="K32" s="12">
        <f t="shared" si="8"/>
        <v>3.0711218126932859E-2</v>
      </c>
      <c r="L32" s="10">
        <v>520.11425798165419</v>
      </c>
      <c r="M32" s="12">
        <f t="shared" si="5"/>
        <v>3.0409539093998454E-2</v>
      </c>
      <c r="N32" s="10">
        <v>709.25288082433724</v>
      </c>
      <c r="O32" s="12">
        <f t="shared" si="9"/>
        <v>2.9318162200884575E-2</v>
      </c>
      <c r="P32" s="10">
        <v>845.05986224885066</v>
      </c>
      <c r="Q32" s="12">
        <f t="shared" si="6"/>
        <v>2.7387220414150631E-2</v>
      </c>
      <c r="R32" s="10">
        <v>1130.9276364403247</v>
      </c>
      <c r="S32" s="12">
        <f t="shared" si="7"/>
        <v>3.8955618203683796E-2</v>
      </c>
      <c r="T32" s="10">
        <v>1158.869508997391</v>
      </c>
      <c r="U32" s="12">
        <v>3.8657778543060482E-2</v>
      </c>
      <c r="V32" s="10">
        <v>876.58888206776567</v>
      </c>
      <c r="W32" s="12">
        <f t="shared" si="10"/>
        <v>3.5059598572424758E-2</v>
      </c>
    </row>
    <row r="33" spans="1:23" s="5" customFormat="1" ht="15" customHeight="1" x14ac:dyDescent="0.25">
      <c r="A33" s="4" t="s">
        <v>29</v>
      </c>
      <c r="B33" s="10">
        <v>446.52787631109487</v>
      </c>
      <c r="C33" s="12">
        <f t="shared" si="1"/>
        <v>2.611104612382523E-2</v>
      </c>
      <c r="D33" s="10">
        <v>474.05845830147092</v>
      </c>
      <c r="E33" s="12">
        <f t="shared" si="2"/>
        <v>2.6610141374115506E-2</v>
      </c>
      <c r="F33" s="10">
        <v>478.55575141402107</v>
      </c>
      <c r="G33" s="12">
        <f t="shared" si="3"/>
        <v>2.6410686831576002E-2</v>
      </c>
      <c r="H33" s="10">
        <v>530.27411864411374</v>
      </c>
      <c r="I33" s="12">
        <f t="shared" si="4"/>
        <v>2.6050458447983219E-2</v>
      </c>
      <c r="J33" s="10">
        <v>520.50807741850417</v>
      </c>
      <c r="K33" s="12">
        <f t="shared" si="8"/>
        <v>2.5497239934221649E-2</v>
      </c>
      <c r="L33" s="10">
        <v>534.38138000663446</v>
      </c>
      <c r="M33" s="12">
        <f t="shared" si="5"/>
        <v>3.1243695432378985E-2</v>
      </c>
      <c r="N33" s="10">
        <v>729.52372002852962</v>
      </c>
      <c r="O33" s="12">
        <f t="shared" si="9"/>
        <v>3.0156091475201832E-2</v>
      </c>
      <c r="P33" s="10">
        <v>1002.4677289789298</v>
      </c>
      <c r="Q33" s="12">
        <f t="shared" si="6"/>
        <v>3.2488591492864163E-2</v>
      </c>
      <c r="R33" s="10">
        <v>1034.5076087572554</v>
      </c>
      <c r="S33" s="12">
        <f t="shared" si="7"/>
        <v>3.5634360799953822E-2</v>
      </c>
      <c r="T33" s="10">
        <v>1167.1316746008774</v>
      </c>
      <c r="U33" s="12">
        <v>3.8933389356621363E-2</v>
      </c>
      <c r="V33" s="10">
        <v>1080.1160968677493</v>
      </c>
      <c r="W33" s="12">
        <f t="shared" si="10"/>
        <v>4.3199768491782087E-2</v>
      </c>
    </row>
    <row r="34" spans="1:23" s="5" customFormat="1" ht="15" customHeight="1" x14ac:dyDescent="0.25">
      <c r="A34" s="4" t="s">
        <v>30</v>
      </c>
      <c r="B34" s="10">
        <v>115.91821039172402</v>
      </c>
      <c r="C34" s="12">
        <f t="shared" si="1"/>
        <v>6.7784026456186048E-3</v>
      </c>
      <c r="D34" s="10">
        <v>121.00991713503866</v>
      </c>
      <c r="E34" s="12">
        <f t="shared" si="2"/>
        <v>6.7926032037711453E-3</v>
      </c>
      <c r="F34" s="10">
        <v>124.11898959421832</v>
      </c>
      <c r="G34" s="12">
        <f t="shared" si="3"/>
        <v>6.8499182265360139E-3</v>
      </c>
      <c r="H34" s="10">
        <v>139.07834174739492</v>
      </c>
      <c r="I34" s="12">
        <f t="shared" si="4"/>
        <v>6.8324182443014626E-3</v>
      </c>
      <c r="J34" s="10">
        <v>130.8920056034946</v>
      </c>
      <c r="K34" s="12">
        <f t="shared" si="8"/>
        <v>6.4117830579993639E-3</v>
      </c>
      <c r="L34" s="10">
        <v>127.05911905061551</v>
      </c>
      <c r="M34" s="12">
        <f t="shared" si="5"/>
        <v>7.4287700995018351E-3</v>
      </c>
      <c r="N34" s="10">
        <v>150.57917651982018</v>
      </c>
      <c r="O34" s="12">
        <f t="shared" si="9"/>
        <v>6.2244438346907762E-3</v>
      </c>
      <c r="P34" s="10">
        <v>166.06123942254675</v>
      </c>
      <c r="Q34" s="12">
        <f t="shared" si="6"/>
        <v>5.3818149097857159E-3</v>
      </c>
      <c r="R34" s="10">
        <v>185.26258578726845</v>
      </c>
      <c r="S34" s="12">
        <f t="shared" si="7"/>
        <v>6.3815034019967234E-3</v>
      </c>
      <c r="T34" s="10">
        <v>200.90788091240742</v>
      </c>
      <c r="U34" s="12">
        <v>6.70192140492748E-3</v>
      </c>
      <c r="V34" s="10">
        <v>157.23474678432871</v>
      </c>
      <c r="W34" s="12">
        <f t="shared" si="10"/>
        <v>6.288680151739892E-3</v>
      </c>
    </row>
    <row r="35" spans="1:23" s="5" customFormat="1" ht="15" customHeight="1" x14ac:dyDescent="0.25">
      <c r="A35" s="4" t="s">
        <v>31</v>
      </c>
      <c r="B35" s="10">
        <v>232.06136458266755</v>
      </c>
      <c r="C35" s="12">
        <f t="shared" si="1"/>
        <v>1.3569959045410885E-2</v>
      </c>
      <c r="D35" s="10">
        <v>215.97201940130199</v>
      </c>
      <c r="E35" s="12">
        <f t="shared" si="2"/>
        <v>1.2123074419372786E-2</v>
      </c>
      <c r="F35" s="10">
        <v>235.63701462392081</v>
      </c>
      <c r="G35" s="12">
        <f t="shared" si="3"/>
        <v>1.3004410417744132E-2</v>
      </c>
      <c r="H35" s="10">
        <v>267.24818976029809</v>
      </c>
      <c r="I35" s="12">
        <f t="shared" si="4"/>
        <v>1.3128941462296389E-2</v>
      </c>
      <c r="J35" s="10">
        <v>250.05162837581565</v>
      </c>
      <c r="K35" s="12">
        <f t="shared" si="8"/>
        <v>1.2248851922262875E-2</v>
      </c>
      <c r="L35" s="10">
        <v>236.49557186434211</v>
      </c>
      <c r="M35" s="12">
        <f t="shared" si="5"/>
        <v>1.3827195136073165E-2</v>
      </c>
      <c r="N35" s="10">
        <v>309.14949709923292</v>
      </c>
      <c r="O35" s="12">
        <f t="shared" si="9"/>
        <v>1.2779215066060532E-2</v>
      </c>
      <c r="P35" s="10">
        <v>420.99571976540574</v>
      </c>
      <c r="Q35" s="12">
        <f t="shared" si="6"/>
        <v>1.3643888540565743E-2</v>
      </c>
      <c r="R35" s="10">
        <v>323.33696947518553</v>
      </c>
      <c r="S35" s="12">
        <f t="shared" si="7"/>
        <v>1.1137575144646425E-2</v>
      </c>
      <c r="T35" s="10">
        <v>303.51662942442096</v>
      </c>
      <c r="U35" s="12">
        <v>1.0124762583991529E-2</v>
      </c>
      <c r="V35" s="10">
        <v>266.80040044370418</v>
      </c>
      <c r="W35" s="12">
        <f t="shared" si="10"/>
        <v>1.0670811745243342E-2</v>
      </c>
    </row>
    <row r="36" spans="1:23" s="5" customFormat="1" ht="15" customHeight="1" x14ac:dyDescent="0.25">
      <c r="A36" s="4" t="s">
        <v>32</v>
      </c>
      <c r="B36" s="10">
        <v>850.4420942633493</v>
      </c>
      <c r="C36" s="12">
        <f t="shared" si="1"/>
        <v>4.9730227219861228E-2</v>
      </c>
      <c r="D36" s="10">
        <v>739.42696101408796</v>
      </c>
      <c r="E36" s="12">
        <f t="shared" si="2"/>
        <v>4.1505969620110925E-2</v>
      </c>
      <c r="F36" s="10">
        <v>732.08210638254809</v>
      </c>
      <c r="G36" s="12">
        <f t="shared" si="3"/>
        <v>4.0402379847155043E-2</v>
      </c>
      <c r="H36" s="10">
        <v>756.11434810402079</v>
      </c>
      <c r="I36" s="12">
        <f t="shared" si="4"/>
        <v>3.7145175890485368E-2</v>
      </c>
      <c r="J36" s="10">
        <v>698.23759251969591</v>
      </c>
      <c r="K36" s="12">
        <f t="shared" si="8"/>
        <v>3.4203372051138645E-2</v>
      </c>
      <c r="L36" s="10">
        <v>491.46552370188419</v>
      </c>
      <c r="M36" s="12">
        <f t="shared" si="5"/>
        <v>2.8734532512838803E-2</v>
      </c>
      <c r="N36" s="10">
        <v>705.17893820178824</v>
      </c>
      <c r="O36" s="12">
        <f t="shared" si="9"/>
        <v>2.9149758922118661E-2</v>
      </c>
      <c r="P36" s="10">
        <v>864.91125725102268</v>
      </c>
      <c r="Q36" s="12">
        <f t="shared" si="6"/>
        <v>2.8030576648117349E-2</v>
      </c>
      <c r="R36" s="10">
        <v>704.60523537501831</v>
      </c>
      <c r="S36" s="12">
        <f t="shared" si="7"/>
        <v>2.4270635581938337E-2</v>
      </c>
      <c r="T36" s="10">
        <v>677.66514467381865</v>
      </c>
      <c r="U36" s="12">
        <v>2.2605676381818155E-2</v>
      </c>
      <c r="V36" s="10">
        <v>584.35457037118533</v>
      </c>
      <c r="W36" s="12">
        <f t="shared" si="10"/>
        <v>2.3371545179592758E-2</v>
      </c>
    </row>
    <row r="37" spans="1:23" s="5" customFormat="1" ht="15" customHeight="1" x14ac:dyDescent="0.25">
      <c r="A37" s="4" t="s">
        <v>33</v>
      </c>
      <c r="B37" s="10">
        <v>50.966863193479995</v>
      </c>
      <c r="C37" s="12">
        <f t="shared" si="1"/>
        <v>2.9803248268076388E-3</v>
      </c>
      <c r="D37" s="10">
        <v>72.025616022719191</v>
      </c>
      <c r="E37" s="12">
        <f t="shared" si="2"/>
        <v>4.0429862422230508E-3</v>
      </c>
      <c r="F37" s="10">
        <v>68.540334035529511</v>
      </c>
      <c r="G37" s="12">
        <f t="shared" si="3"/>
        <v>3.7826257279225403E-3</v>
      </c>
      <c r="H37" s="10">
        <v>61.930013931634548</v>
      </c>
      <c r="I37" s="12">
        <f t="shared" si="4"/>
        <v>3.0423986347555753E-3</v>
      </c>
      <c r="J37" s="10">
        <v>61.477215485983542</v>
      </c>
      <c r="K37" s="12">
        <f t="shared" si="8"/>
        <v>3.0114793251779888E-3</v>
      </c>
      <c r="L37" s="10">
        <v>42.100025750574474</v>
      </c>
      <c r="M37" s="12">
        <f t="shared" si="5"/>
        <v>2.4614637250832561E-3</v>
      </c>
      <c r="N37" s="10">
        <v>55.377961508959828</v>
      </c>
      <c r="O37" s="12">
        <f t="shared" si="9"/>
        <v>2.2891412946916797E-3</v>
      </c>
      <c r="P37" s="10">
        <v>118.57747909203214</v>
      </c>
      <c r="Q37" s="12">
        <f t="shared" si="6"/>
        <v>3.8429319639032931E-3</v>
      </c>
      <c r="R37" s="10">
        <v>65.343132207089425</v>
      </c>
      <c r="S37" s="12">
        <f t="shared" si="7"/>
        <v>2.2507913225149364E-3</v>
      </c>
      <c r="T37" s="10">
        <v>70.333236211415837</v>
      </c>
      <c r="U37" s="12">
        <v>2.3461888060459764E-3</v>
      </c>
      <c r="V37" s="10">
        <v>64.79242228711604</v>
      </c>
      <c r="W37" s="12">
        <f t="shared" si="10"/>
        <v>2.5914044341549241E-3</v>
      </c>
    </row>
    <row r="38" spans="1:23" s="5" customFormat="1" ht="15" customHeight="1" x14ac:dyDescent="0.25">
      <c r="A38" s="4" t="s">
        <v>34</v>
      </c>
      <c r="B38" s="10">
        <v>304.76826812587194</v>
      </c>
      <c r="C38" s="12">
        <f t="shared" si="1"/>
        <v>1.7821548728054738E-2</v>
      </c>
      <c r="D38" s="10">
        <v>344.77463112916996</v>
      </c>
      <c r="E38" s="12">
        <f t="shared" si="2"/>
        <v>1.9353101955880175E-2</v>
      </c>
      <c r="F38" s="10">
        <v>405.56221424755859</v>
      </c>
      <c r="G38" s="12">
        <f t="shared" si="3"/>
        <v>2.2382296314616974E-2</v>
      </c>
      <c r="H38" s="10">
        <v>662.65385765625001</v>
      </c>
      <c r="I38" s="12">
        <f t="shared" si="4"/>
        <v>3.2553798455050333E-2</v>
      </c>
      <c r="J38" s="10">
        <v>585.51659437499995</v>
      </c>
      <c r="K38" s="12">
        <f t="shared" si="8"/>
        <v>2.8681701091536178E-2</v>
      </c>
      <c r="L38" s="10">
        <v>177.14596125997926</v>
      </c>
      <c r="M38" s="12">
        <f t="shared" si="5"/>
        <v>1.0357199310750843E-2</v>
      </c>
      <c r="N38" s="10">
        <v>657.29335560967286</v>
      </c>
      <c r="O38" s="12">
        <f t="shared" si="9"/>
        <v>2.7170327727016885E-2</v>
      </c>
      <c r="P38" s="10">
        <v>878.54874800000005</v>
      </c>
      <c r="Q38" s="12">
        <f t="shared" si="6"/>
        <v>2.8472548846446889E-2</v>
      </c>
      <c r="R38" s="10">
        <v>757.72650806932381</v>
      </c>
      <c r="S38" s="12">
        <f t="shared" si="7"/>
        <v>2.6100436137601327E-2</v>
      </c>
      <c r="T38" s="10">
        <v>793.7868766435962</v>
      </c>
      <c r="U38" s="12">
        <v>2.6479286105494465E-2</v>
      </c>
      <c r="V38" s="10">
        <v>448.40237000000002</v>
      </c>
      <c r="W38" s="12">
        <f t="shared" si="10"/>
        <v>1.7934070820109449E-2</v>
      </c>
    </row>
    <row r="39" spans="1:23" s="5" customFormat="1" ht="15" customHeight="1" x14ac:dyDescent="0.25">
      <c r="A39" s="4" t="s">
        <v>35</v>
      </c>
      <c r="B39" s="10">
        <v>1033.0240341374729</v>
      </c>
      <c r="C39" s="12">
        <f t="shared" si="1"/>
        <v>6.0406840498332746E-2</v>
      </c>
      <c r="D39" s="10">
        <v>1091.0821043876438</v>
      </c>
      <c r="E39" s="12">
        <f t="shared" si="2"/>
        <v>6.124529272729267E-2</v>
      </c>
      <c r="F39" s="10">
        <v>1128.9167114101795</v>
      </c>
      <c r="G39" s="12">
        <f t="shared" si="3"/>
        <v>6.2303014091647915E-2</v>
      </c>
      <c r="H39" s="10">
        <v>1185.9331256950877</v>
      </c>
      <c r="I39" s="12">
        <f t="shared" si="4"/>
        <v>5.8260625074445502E-2</v>
      </c>
      <c r="J39" s="10">
        <v>1287.4766861859187</v>
      </c>
      <c r="K39" s="12">
        <f t="shared" si="8"/>
        <v>6.3067420855805439E-2</v>
      </c>
      <c r="L39" s="10">
        <v>1169.5093177675083</v>
      </c>
      <c r="M39" s="12">
        <f t="shared" si="5"/>
        <v>6.837774349324019E-2</v>
      </c>
      <c r="N39" s="10">
        <v>1545.6737334774139</v>
      </c>
      <c r="O39" s="12">
        <f t="shared" si="9"/>
        <v>6.3893026666410224E-2</v>
      </c>
      <c r="P39" s="10">
        <v>1892.9245381467699</v>
      </c>
      <c r="Q39" s="12">
        <f t="shared" si="6"/>
        <v>6.1347064118770812E-2</v>
      </c>
      <c r="R39" s="10">
        <v>1931.2893541625556</v>
      </c>
      <c r="S39" s="12">
        <f t="shared" si="7"/>
        <v>6.6524654891626608E-2</v>
      </c>
      <c r="T39" s="10">
        <v>2076.7152693146986</v>
      </c>
      <c r="U39" s="12">
        <v>6.9275443313385657E-2</v>
      </c>
      <c r="V39" s="10">
        <v>1836.1624260679491</v>
      </c>
      <c r="W39" s="12">
        <f t="shared" si="10"/>
        <v>7.343820904944498E-2</v>
      </c>
    </row>
    <row r="40" spans="1:23" s="5" customFormat="1" ht="15" customHeight="1" x14ac:dyDescent="0.25">
      <c r="A40" s="4" t="s">
        <v>36</v>
      </c>
      <c r="B40" s="10">
        <v>1838.6264044905824</v>
      </c>
      <c r="C40" s="12">
        <f t="shared" si="1"/>
        <v>0.10751503186934104</v>
      </c>
      <c r="D40" s="10">
        <v>1529.43922404675</v>
      </c>
      <c r="E40" s="12">
        <f t="shared" si="2"/>
        <v>8.5851424570764279E-2</v>
      </c>
      <c r="F40" s="10">
        <v>1799.4445452357397</v>
      </c>
      <c r="G40" s="12">
        <f t="shared" si="3"/>
        <v>9.9308317191016432E-2</v>
      </c>
      <c r="H40" s="10">
        <v>2337.9895690681965</v>
      </c>
      <c r="I40" s="12">
        <f t="shared" si="4"/>
        <v>0.1148570107033741</v>
      </c>
      <c r="J40" s="10">
        <v>2379.1789621050357</v>
      </c>
      <c r="K40" s="12">
        <f t="shared" si="8"/>
        <v>0.11654477514374875</v>
      </c>
      <c r="L40" s="10">
        <v>1277.1774624588811</v>
      </c>
      <c r="M40" s="12">
        <f t="shared" si="5"/>
        <v>7.4672780794997978E-2</v>
      </c>
      <c r="N40" s="10">
        <v>2049.0907686791311</v>
      </c>
      <c r="O40" s="12">
        <f t="shared" si="9"/>
        <v>8.4702617563775701E-2</v>
      </c>
      <c r="P40" s="10">
        <v>3566.1862137549629</v>
      </c>
      <c r="Q40" s="12">
        <f t="shared" si="6"/>
        <v>0.11557515891726439</v>
      </c>
      <c r="R40" s="10">
        <v>3066.7508749975464</v>
      </c>
      <c r="S40" s="12">
        <f t="shared" si="7"/>
        <v>0.10563644601368932</v>
      </c>
      <c r="T40" s="10">
        <v>2751.28908752912</v>
      </c>
      <c r="U40" s="12">
        <v>9.1777998668423955E-2</v>
      </c>
      <c r="V40" s="10">
        <v>2323.3746529095883</v>
      </c>
      <c r="W40" s="12">
        <f t="shared" si="10"/>
        <v>9.292449896490905E-2</v>
      </c>
    </row>
    <row r="41" spans="1:23" s="5" customFormat="1" ht="15" customHeight="1" x14ac:dyDescent="0.25">
      <c r="A41" s="4" t="s">
        <v>37</v>
      </c>
      <c r="B41" s="10">
        <v>596.28743446461181</v>
      </c>
      <c r="C41" s="12">
        <f t="shared" si="1"/>
        <v>3.4868346480378593E-2</v>
      </c>
      <c r="D41" s="10">
        <v>658.42789002781046</v>
      </c>
      <c r="E41" s="12">
        <f t="shared" si="2"/>
        <v>3.6959279876741413E-2</v>
      </c>
      <c r="F41" s="10">
        <v>632.27521099779142</v>
      </c>
      <c r="G41" s="12">
        <f t="shared" si="3"/>
        <v>3.4894205199060224E-2</v>
      </c>
      <c r="H41" s="10">
        <v>646.3885051127379</v>
      </c>
      <c r="I41" s="12">
        <f t="shared" si="4"/>
        <v>3.1754740240291533E-2</v>
      </c>
      <c r="J41" s="10">
        <v>710.19925707672269</v>
      </c>
      <c r="K41" s="12">
        <f t="shared" si="8"/>
        <v>3.4789317677065917E-2</v>
      </c>
      <c r="L41" s="10">
        <v>711.70659953956965</v>
      </c>
      <c r="M41" s="12">
        <f t="shared" si="5"/>
        <v>4.1611375443044746E-2</v>
      </c>
      <c r="N41" s="10">
        <v>1202.3140784431907</v>
      </c>
      <c r="O41" s="12">
        <f t="shared" si="9"/>
        <v>4.9699677112675568E-2</v>
      </c>
      <c r="P41" s="10">
        <v>897.60015415803457</v>
      </c>
      <c r="Q41" s="12">
        <f t="shared" si="6"/>
        <v>2.9089978549309701E-2</v>
      </c>
      <c r="R41" s="10">
        <v>1083.1087895739111</v>
      </c>
      <c r="S41" s="12">
        <f t="shared" si="7"/>
        <v>3.7308463530435411E-2</v>
      </c>
      <c r="T41" s="10">
        <v>1041.2964528068476</v>
      </c>
      <c r="U41" s="12">
        <v>3.4735755283705691E-2</v>
      </c>
      <c r="V41" s="10">
        <v>883.84874929544924</v>
      </c>
      <c r="W41" s="12">
        <f t="shared" si="10"/>
        <v>3.5349960492246611E-2</v>
      </c>
    </row>
    <row r="42" spans="1:23" s="5" customFormat="1" ht="15" customHeight="1" x14ac:dyDescent="0.25">
      <c r="A42" s="4" t="s">
        <v>38</v>
      </c>
      <c r="B42" s="10">
        <v>88.260890760313075</v>
      </c>
      <c r="C42" s="12">
        <f t="shared" si="1"/>
        <v>5.1611205298341479E-3</v>
      </c>
      <c r="D42" s="10">
        <v>84.808615114220387</v>
      </c>
      <c r="E42" s="12">
        <f t="shared" si="2"/>
        <v>4.7605294208192192E-3</v>
      </c>
      <c r="F42" s="10">
        <v>93.074180341971697</v>
      </c>
      <c r="G42" s="12">
        <f t="shared" si="3"/>
        <v>5.1366074315357634E-3</v>
      </c>
      <c r="H42" s="10">
        <v>96.340744761596468</v>
      </c>
      <c r="I42" s="12">
        <f t="shared" si="4"/>
        <v>4.7328739608807693E-3</v>
      </c>
      <c r="J42" s="10">
        <v>99.340065976150157</v>
      </c>
      <c r="K42" s="12">
        <f t="shared" si="8"/>
        <v>4.8662020959163391E-3</v>
      </c>
      <c r="L42" s="10">
        <v>80.297485957413286</v>
      </c>
      <c r="M42" s="12">
        <f t="shared" si="5"/>
        <v>4.6947560096648614E-3</v>
      </c>
      <c r="N42" s="10">
        <v>90.883515993157687</v>
      </c>
      <c r="O42" s="12">
        <f t="shared" si="9"/>
        <v>3.7568231801571182E-3</v>
      </c>
      <c r="P42" s="10">
        <v>144.29978687564227</v>
      </c>
      <c r="Q42" s="12">
        <f t="shared" si="6"/>
        <v>4.67655635467208E-3</v>
      </c>
      <c r="R42" s="10">
        <v>119.92242851984733</v>
      </c>
      <c r="S42" s="12">
        <f t="shared" si="7"/>
        <v>4.1308145534245605E-3</v>
      </c>
      <c r="T42" s="10">
        <v>104.17754058117323</v>
      </c>
      <c r="U42" s="12">
        <v>3.4751732284611847E-3</v>
      </c>
      <c r="V42" s="10">
        <v>102.08085960865645</v>
      </c>
      <c r="W42" s="12">
        <f t="shared" si="10"/>
        <v>4.0827736160254794E-3</v>
      </c>
    </row>
    <row r="43" spans="1:23" s="5" customFormat="1" ht="15" customHeight="1" x14ac:dyDescent="0.25">
      <c r="A43" s="4" t="s">
        <v>39</v>
      </c>
      <c r="B43" s="10">
        <v>161.58448227982907</v>
      </c>
      <c r="C43" s="12">
        <f t="shared" si="1"/>
        <v>9.4487714956536621E-3</v>
      </c>
      <c r="D43" s="10">
        <v>146.3153888021954</v>
      </c>
      <c r="E43" s="12">
        <f t="shared" si="2"/>
        <v>8.2130655261066898E-3</v>
      </c>
      <c r="F43" s="10">
        <v>154.3463319573228</v>
      </c>
      <c r="G43" s="12">
        <f t="shared" si="3"/>
        <v>8.5181143991740361E-3</v>
      </c>
      <c r="H43" s="10">
        <v>168.9540134653038</v>
      </c>
      <c r="I43" s="12">
        <f t="shared" si="4"/>
        <v>8.3001024425855222E-3</v>
      </c>
      <c r="J43" s="10">
        <v>146.90265065190525</v>
      </c>
      <c r="K43" s="12">
        <f t="shared" si="8"/>
        <v>7.1960691738375956E-3</v>
      </c>
      <c r="L43" s="10">
        <v>141.56611063186031</v>
      </c>
      <c r="M43" s="12">
        <f t="shared" si="5"/>
        <v>8.276950899886143E-3</v>
      </c>
      <c r="N43" s="10">
        <v>191.22729205296997</v>
      </c>
      <c r="O43" s="12">
        <f t="shared" si="9"/>
        <v>7.9047021411160975E-3</v>
      </c>
      <c r="P43" s="10">
        <v>248.1079537629237</v>
      </c>
      <c r="Q43" s="12">
        <f t="shared" si="6"/>
        <v>8.0408353535173799E-3</v>
      </c>
      <c r="R43" s="10">
        <v>180.52084112391225</v>
      </c>
      <c r="S43" s="12">
        <f t="shared" si="7"/>
        <v>6.2181705867279486E-3</v>
      </c>
      <c r="T43" s="10">
        <v>207.4956383438747</v>
      </c>
      <c r="U43" s="12">
        <v>6.9216770080422711E-3</v>
      </c>
      <c r="V43" s="10">
        <v>167.75415450598103</v>
      </c>
      <c r="W43" s="12">
        <f t="shared" si="10"/>
        <v>6.709408978542746E-3</v>
      </c>
    </row>
    <row r="44" spans="1:23" s="5" customFormat="1" ht="15" customHeight="1" x14ac:dyDescent="0.25">
      <c r="A44" s="4" t="s">
        <v>40</v>
      </c>
      <c r="B44" s="10">
        <v>831.50685642103383</v>
      </c>
      <c r="C44" s="12">
        <f t="shared" si="1"/>
        <v>4.8622975254427742E-2</v>
      </c>
      <c r="D44" s="10">
        <v>1017.627028890123</v>
      </c>
      <c r="E44" s="12">
        <f t="shared" si="2"/>
        <v>5.7122067185365256E-2</v>
      </c>
      <c r="F44" s="10">
        <v>881.07264761192448</v>
      </c>
      <c r="G44" s="12">
        <f t="shared" si="3"/>
        <v>4.8624917166264117E-2</v>
      </c>
      <c r="H44" s="10">
        <v>1110.7761044689089</v>
      </c>
      <c r="I44" s="12">
        <f t="shared" si="4"/>
        <v>5.4568431188888801E-2</v>
      </c>
      <c r="J44" s="10">
        <v>999.52898510296814</v>
      </c>
      <c r="K44" s="12">
        <f t="shared" si="8"/>
        <v>4.8962218762819587E-2</v>
      </c>
      <c r="L44" s="10">
        <v>871.78804338205452</v>
      </c>
      <c r="M44" s="12">
        <f t="shared" si="5"/>
        <v>5.0970862998034001E-2</v>
      </c>
      <c r="N44" s="10">
        <v>1043.3866590999858</v>
      </c>
      <c r="O44" s="12">
        <f t="shared" si="9"/>
        <v>4.3130144602555098E-2</v>
      </c>
      <c r="P44" s="10">
        <v>1385.6309670412011</v>
      </c>
      <c r="Q44" s="12">
        <f t="shared" si="6"/>
        <v>4.4906381668681217E-2</v>
      </c>
      <c r="R44" s="10">
        <v>1402.8604156623683</v>
      </c>
      <c r="S44" s="12">
        <f t="shared" si="7"/>
        <v>4.8322538935927778E-2</v>
      </c>
      <c r="T44" s="10">
        <v>1760.9506743301658</v>
      </c>
      <c r="U44" s="12">
        <v>5.874211088045965E-2</v>
      </c>
      <c r="V44" s="10">
        <v>1417.0729800535435</v>
      </c>
      <c r="W44" s="12">
        <f t="shared" si="10"/>
        <v>5.6676522877307255E-2</v>
      </c>
    </row>
    <row r="45" spans="1:23" s="5" customFormat="1" ht="15" customHeight="1" x14ac:dyDescent="0.25">
      <c r="A45" s="4" t="s">
        <v>41</v>
      </c>
      <c r="B45" s="10">
        <v>260.15559932981739</v>
      </c>
      <c r="C45" s="12">
        <f t="shared" si="1"/>
        <v>1.5212790094071612E-2</v>
      </c>
      <c r="D45" s="10">
        <v>276.27843922371937</v>
      </c>
      <c r="E45" s="12">
        <f t="shared" si="2"/>
        <v>1.5508231522129851E-2</v>
      </c>
      <c r="F45" s="10">
        <v>260.66703139969411</v>
      </c>
      <c r="G45" s="12">
        <f t="shared" si="3"/>
        <v>1.4385774934836998E-2</v>
      </c>
      <c r="H45" s="10">
        <v>288.01885336829565</v>
      </c>
      <c r="I45" s="12">
        <f t="shared" si="4"/>
        <v>1.4149329390413091E-2</v>
      </c>
      <c r="J45" s="10">
        <v>295.30952225579676</v>
      </c>
      <c r="K45" s="12">
        <f t="shared" si="8"/>
        <v>1.4465823049586244E-2</v>
      </c>
      <c r="L45" s="10">
        <v>245.03596887454353</v>
      </c>
      <c r="M45" s="12">
        <f t="shared" si="5"/>
        <v>1.4326526836318822E-2</v>
      </c>
      <c r="N45" s="10">
        <v>325.27290114269448</v>
      </c>
      <c r="O45" s="12">
        <f t="shared" si="9"/>
        <v>1.3445703123785718E-2</v>
      </c>
      <c r="P45" s="10">
        <v>402.22286366914631</v>
      </c>
      <c r="Q45" s="12">
        <f t="shared" si="6"/>
        <v>1.3035486259639534E-2</v>
      </c>
      <c r="R45" s="10">
        <v>366.02288860542563</v>
      </c>
      <c r="S45" s="12">
        <f t="shared" si="7"/>
        <v>1.260792241951267E-2</v>
      </c>
      <c r="T45" s="10">
        <v>393.95972091599918</v>
      </c>
      <c r="U45" s="12">
        <v>1.3141779577264635E-2</v>
      </c>
      <c r="V45" s="10">
        <v>344.25640473562197</v>
      </c>
      <c r="W45" s="12">
        <f t="shared" si="10"/>
        <v>1.3768702299242767E-2</v>
      </c>
    </row>
    <row r="46" spans="1:23" s="5" customFormat="1" ht="15" customHeight="1" x14ac:dyDescent="0.25">
      <c r="A46" s="4" t="s">
        <v>42</v>
      </c>
      <c r="B46" s="10">
        <v>161.41598532174095</v>
      </c>
      <c r="C46" s="12">
        <f t="shared" si="1"/>
        <v>9.4389185120488973E-3</v>
      </c>
      <c r="D46" s="10">
        <v>144.88519713119865</v>
      </c>
      <c r="E46" s="12">
        <f t="shared" si="2"/>
        <v>8.1327851263145109E-3</v>
      </c>
      <c r="F46" s="10">
        <v>179.07888447422624</v>
      </c>
      <c r="G46" s="12">
        <f t="shared" si="3"/>
        <v>9.8830623642530858E-3</v>
      </c>
      <c r="H46" s="10">
        <v>225.15482153272021</v>
      </c>
      <c r="I46" s="12">
        <f t="shared" si="4"/>
        <v>1.1061045818526322E-2</v>
      </c>
      <c r="J46" s="10">
        <v>286.27361375218265</v>
      </c>
      <c r="K46" s="12">
        <f t="shared" si="8"/>
        <v>1.4023196436983109E-2</v>
      </c>
      <c r="L46" s="10">
        <v>339.77022368700295</v>
      </c>
      <c r="M46" s="12">
        <f t="shared" si="5"/>
        <v>1.9865357931700772E-2</v>
      </c>
      <c r="N46" s="10">
        <v>342.77602467213262</v>
      </c>
      <c r="O46" s="12">
        <f t="shared" si="9"/>
        <v>1.4169224209892214E-2</v>
      </c>
      <c r="P46" s="10">
        <v>474.54315255906477</v>
      </c>
      <c r="Q46" s="12">
        <f t="shared" si="6"/>
        <v>1.5379286717718786E-2</v>
      </c>
      <c r="R46" s="10">
        <v>470.19191933205127</v>
      </c>
      <c r="S46" s="12">
        <f t="shared" si="7"/>
        <v>1.6196099822628381E-2</v>
      </c>
      <c r="T46" s="10">
        <v>375.13502612294508</v>
      </c>
      <c r="U46" s="12">
        <v>1.2513822005855076E-2</v>
      </c>
      <c r="V46" s="20">
        <v>334.63096184269068</v>
      </c>
      <c r="W46" s="12">
        <f t="shared" si="10"/>
        <v>1.3383728030447647E-2</v>
      </c>
    </row>
    <row r="47" spans="1:23" s="5" customFormat="1" ht="15" customHeight="1" x14ac:dyDescent="0.25">
      <c r="A47" s="6" t="s">
        <v>43</v>
      </c>
      <c r="B47" s="20">
        <v>123.81453005201197</v>
      </c>
      <c r="C47" s="12">
        <f t="shared" si="1"/>
        <v>7.2401457478893372E-3</v>
      </c>
      <c r="D47" s="20">
        <v>108.46614977564622</v>
      </c>
      <c r="E47" s="12">
        <f t="shared" si="2"/>
        <v>6.0884887281146879E-3</v>
      </c>
      <c r="F47" s="20">
        <v>117.57819371829987</v>
      </c>
      <c r="G47" s="12">
        <f t="shared" si="3"/>
        <v>6.488942705924843E-3</v>
      </c>
      <c r="H47" s="20">
        <v>116.00583910979843</v>
      </c>
      <c r="I47" s="12">
        <f t="shared" si="4"/>
        <v>5.698949251342603E-3</v>
      </c>
      <c r="J47" s="20">
        <v>99.65470559442187</v>
      </c>
      <c r="K47" s="12">
        <f t="shared" si="8"/>
        <v>4.8816148093552428E-3</v>
      </c>
      <c r="L47" s="20">
        <v>108.83312801795674</v>
      </c>
      <c r="M47" s="12">
        <f t="shared" si="5"/>
        <v>6.363150423961135E-3</v>
      </c>
      <c r="N47" s="20">
        <v>177.64586545077515</v>
      </c>
      <c r="O47" s="12">
        <f t="shared" si="9"/>
        <v>7.3432910015804155E-3</v>
      </c>
      <c r="P47" s="20">
        <v>252.41563598962404</v>
      </c>
      <c r="Q47" s="12">
        <f t="shared" si="6"/>
        <v>8.1804413718446593E-3</v>
      </c>
      <c r="R47" s="20">
        <v>211.01427059375001</v>
      </c>
      <c r="S47" s="12">
        <f t="shared" si="7"/>
        <v>7.2685387604927432E-3</v>
      </c>
      <c r="T47" s="20">
        <v>211.63185842187499</v>
      </c>
      <c r="U47" s="12">
        <v>7.0596537850126416E-3</v>
      </c>
      <c r="V47" s="21">
        <v>148.81894376977539</v>
      </c>
      <c r="W47" s="12">
        <f t="shared" si="10"/>
        <v>5.9520860180579272E-3</v>
      </c>
    </row>
    <row r="48" spans="1:23" s="5" customFormat="1" ht="15" customHeight="1" x14ac:dyDescent="0.2">
      <c r="A48" s="7" t="s">
        <v>44</v>
      </c>
      <c r="B48" s="16"/>
      <c r="C48" s="17"/>
      <c r="D48" s="16"/>
      <c r="E48" s="17"/>
      <c r="F48" s="16"/>
      <c r="G48" s="17"/>
      <c r="H48" s="16"/>
      <c r="I48" s="17"/>
      <c r="J48" s="16"/>
      <c r="K48" s="17"/>
      <c r="L48" s="16"/>
      <c r="M48" s="17"/>
      <c r="N48" s="16"/>
      <c r="O48" s="17"/>
      <c r="P48" s="16"/>
      <c r="Q48" s="17"/>
      <c r="R48" s="16"/>
      <c r="S48" s="17"/>
      <c r="T48" s="16"/>
      <c r="U48" s="17"/>
      <c r="W48" s="17"/>
    </row>
    <row r="49" spans="1:23" ht="15" customHeight="1" x14ac:dyDescent="0.3">
      <c r="A49" s="8" t="s">
        <v>45</v>
      </c>
      <c r="B49" s="18"/>
      <c r="C49" s="19"/>
      <c r="D49" s="18"/>
      <c r="E49" s="19"/>
      <c r="F49" s="18"/>
      <c r="G49" s="19"/>
      <c r="H49" s="18"/>
      <c r="I49" s="19"/>
      <c r="J49" s="18"/>
      <c r="K49" s="19"/>
      <c r="L49" s="18"/>
      <c r="M49" s="19"/>
      <c r="N49" s="18"/>
      <c r="O49" s="19"/>
      <c r="P49" s="18"/>
      <c r="Q49" s="19"/>
      <c r="R49" s="18"/>
      <c r="S49" s="19"/>
      <c r="T49" s="18"/>
      <c r="U49" s="19"/>
      <c r="V49" s="18"/>
      <c r="W49" s="19"/>
    </row>
  </sheetData>
  <mergeCells count="12">
    <mergeCell ref="V6:W6"/>
    <mergeCell ref="P6:Q6"/>
    <mergeCell ref="A6:A7"/>
    <mergeCell ref="T6:U6"/>
    <mergeCell ref="R6:S6"/>
    <mergeCell ref="B6:C6"/>
    <mergeCell ref="D6:E6"/>
    <mergeCell ref="F6:G6"/>
    <mergeCell ref="H6:I6"/>
    <mergeCell ref="J6:K6"/>
    <mergeCell ref="L6:M6"/>
    <mergeCell ref="N6:O6"/>
  </mergeCells>
  <pageMargins left="0.7" right="0.7" top="0.75" bottom="0.75" header="0.3" footer="0.3"/>
  <ignoredErrors>
    <ignoredError sqref="B8:S8" formula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IMPDEST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Ronny Manuel Dipre Contreras</dc:creator>
  <cp:keywords/>
  <dc:description/>
  <cp:lastModifiedBy>Patria Minerva</cp:lastModifiedBy>
  <cp:revision/>
  <dcterms:created xsi:type="dcterms:W3CDTF">2024-07-23T15:52:11Z</dcterms:created>
  <dcterms:modified xsi:type="dcterms:W3CDTF">2025-11-19T15:53:34Z</dcterms:modified>
  <cp:category/>
  <cp:contentStatus/>
</cp:coreProperties>
</file>