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.local\svr\Arch-Piso-9\Nomina Contraloria\NOMINAS SASP 2025\PORTAL DE TRANSPARENCIA\OCTUBRE\"/>
    </mc:Choice>
  </mc:AlternateContent>
  <xr:revisionPtr revIDLastSave="0" documentId="13_ncr:1_{583D6CAB-F2A2-4474-A100-2E57782353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ámite de Pensión" sheetId="1" r:id="rId1"/>
    <sheet name="Hoja2" sheetId="2" state="hidden" r:id="rId2"/>
    <sheet name="Hoja3" sheetId="3" state="hidden" r:id="rId3"/>
  </sheets>
  <definedNames>
    <definedName name="_xlnm.Print_Area" localSheetId="0">'Trámite de Pensión'!$A$1:$L$42</definedName>
    <definedName name="_xlnm.Print_Titles" localSheetId="0">'Trámite de Pensión'!$1:$8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L21" i="1"/>
  <c r="K21" i="1"/>
  <c r="J21" i="1"/>
  <c r="H21" i="1"/>
  <c r="G21" i="1"/>
  <c r="I21" i="1"/>
  <c r="L20" i="1"/>
  <c r="L15" i="1"/>
  <c r="L16" i="1"/>
  <c r="L17" i="1"/>
  <c r="L18" i="1"/>
  <c r="L19" i="1"/>
  <c r="L12" i="1"/>
  <c r="I10" i="1" l="1"/>
  <c r="G10" i="1"/>
  <c r="K10" i="1" s="1"/>
  <c r="L10" i="1" s="1"/>
  <c r="L9" i="1"/>
  <c r="G13" i="1" l="1"/>
  <c r="I13" i="1"/>
  <c r="I11" i="1"/>
  <c r="G14" i="1"/>
  <c r="G11" i="1"/>
  <c r="I14" i="1"/>
  <c r="K11" i="1" l="1"/>
  <c r="L11" i="1" s="1"/>
  <c r="K13" i="1" l="1"/>
  <c r="L13" i="1" s="1"/>
  <c r="K14" i="1" l="1"/>
  <c r="L14" i="1" l="1"/>
</calcChain>
</file>

<file path=xl/sharedStrings.xml><?xml version="1.0" encoding="utf-8"?>
<sst xmlns="http://schemas.openxmlformats.org/spreadsheetml/2006/main" count="66" uniqueCount="54">
  <si>
    <t>OFICINA NACIONAL DE ESTADÍSTICA</t>
  </si>
  <si>
    <t>Santo Domingo, República Dominicana</t>
  </si>
  <si>
    <t>Cargo</t>
  </si>
  <si>
    <t>Sueldo Bruto</t>
  </si>
  <si>
    <t>AFP</t>
  </si>
  <si>
    <t>ISR</t>
  </si>
  <si>
    <t>SFS</t>
  </si>
  <si>
    <t>Otros Desc.</t>
  </si>
  <si>
    <t>Total Desc.</t>
  </si>
  <si>
    <t>Neto</t>
  </si>
  <si>
    <t>AUXILIAR</t>
  </si>
  <si>
    <t>CONSERJE</t>
  </si>
  <si>
    <t>LUCINDA VASQUEZ SORIANO</t>
  </si>
  <si>
    <t>ROSA DIAZ MONTES</t>
  </si>
  <si>
    <t>AUXILIAR III</t>
  </si>
  <si>
    <t>GLORIA BINET</t>
  </si>
  <si>
    <t>Nombre</t>
  </si>
  <si>
    <t>DEPARTAMENTO DE GEOESTADISTICAS- ONE</t>
  </si>
  <si>
    <t>DIVISION DE SERVICIOS GENERALES- ONE</t>
  </si>
  <si>
    <t>F</t>
  </si>
  <si>
    <t>Genero</t>
  </si>
  <si>
    <t>DEPARTAMENTO DE ESTADISTICAS CONYUNTURALES-ONE</t>
  </si>
  <si>
    <t xml:space="preserve">MARIA MAGDALENA RIVAS DE LA CRUZ </t>
  </si>
  <si>
    <t>ENCUESTADORA</t>
  </si>
  <si>
    <t>Nómina de Empleados en Trámite de Pensión</t>
  </si>
  <si>
    <t>NO</t>
  </si>
  <si>
    <t>Departamento</t>
  </si>
  <si>
    <t>MINISTERIO DE HACIENDA Y ECONOMÍA</t>
  </si>
  <si>
    <t>Mes de Octubre 2025</t>
  </si>
  <si>
    <t>KENIA ORQUIDEA SANCHEZ FELIX</t>
  </si>
  <si>
    <t>DEPARTAMENTO DE VINCULACIONES-ONE</t>
  </si>
  <si>
    <t>ENC. DEPTO. DE VINCULACIONES</t>
  </si>
  <si>
    <t>TOMAS AQUINO FANINI MOREL</t>
  </si>
  <si>
    <t>DIVISION DE SERVICIOS GENERALES-ONE</t>
  </si>
  <si>
    <t>CHOFER</t>
  </si>
  <si>
    <t>M</t>
  </si>
  <si>
    <t>ELIECIN ESTEBAN HERRERA SOTO</t>
  </si>
  <si>
    <t>DIVISION DE OPERACIONES DE ENCUESTAS-ONE</t>
  </si>
  <si>
    <t>MIDALIA BELLO EUSEBIO</t>
  </si>
  <si>
    <t>DIVISION DE INDICES DE PRECIOS MINORISTAS-ONE</t>
  </si>
  <si>
    <t>JOSE AMPARO PEREZ</t>
  </si>
  <si>
    <t>DIVISION DIRECTORIOS-ONE</t>
  </si>
  <si>
    <t>AUXILIAR II</t>
  </si>
  <si>
    <t>CARMEN ALTAGRACIA MARINEZ QUEZADA</t>
  </si>
  <si>
    <t>DEPARTAMENTO DE ESTADISTICAS DEMOGRAFICAS Y SOCIALES-ONE</t>
  </si>
  <si>
    <t>COORD. OPERACIONES DE ENCUESTAS</t>
  </si>
  <si>
    <t>TECNICO DE ESTADISTICAS DEMOGRAFICAS</t>
  </si>
  <si>
    <t>RAFAELINA GOMEZ VALDEZ</t>
  </si>
  <si>
    <t>DIVISION DE ESTADISTICAS DEMOGRAFICAS-ONE</t>
  </si>
  <si>
    <t>CODIFICADORA</t>
  </si>
  <si>
    <t>LUIS DARIO FELIZ SANTANA</t>
  </si>
  <si>
    <t>DIVISION DE OPERACIONES GEOESTADISTICAS-ONE</t>
  </si>
  <si>
    <t>TECNICO EN OPERACIONES GEOESTADISTICAS</t>
  </si>
  <si>
    <t xml:space="preserve">           Total general: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</si>
</sst>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Arial"/>
      <family val="2"/>
    </font>
    <font>
      <b/>
      <sz val="16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4" fillId="3" borderId="0" xfId="0" applyFont="1" applyFill="1" applyAlignment="1">
      <alignment vertical="center"/>
    </xf>
    <xf numFmtId="164" fontId="4" fillId="3" borderId="0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164" fontId="0" fillId="0" borderId="0" xfId="1" applyFont="1"/>
    <xf numFmtId="164" fontId="4" fillId="3" borderId="0" xfId="1" applyFont="1" applyFill="1" applyAlignment="1">
      <alignment vertical="center"/>
    </xf>
    <xf numFmtId="0" fontId="0" fillId="5" borderId="0" xfId="0" applyFill="1"/>
    <xf numFmtId="0" fontId="3" fillId="3" borderId="0" xfId="0" applyFont="1" applyFill="1"/>
    <xf numFmtId="164" fontId="2" fillId="0" borderId="0" xfId="1" applyFont="1"/>
    <xf numFmtId="164" fontId="1" fillId="2" borderId="5" xfId="1" applyFont="1" applyFill="1" applyBorder="1" applyAlignment="1">
      <alignment horizontal="left" vertical="center"/>
    </xf>
    <xf numFmtId="164" fontId="1" fillId="2" borderId="6" xfId="1" applyFont="1" applyFill="1" applyBorder="1" applyAlignment="1">
      <alignment horizontal="left" vertical="center"/>
    </xf>
    <xf numFmtId="4" fontId="1" fillId="2" borderId="1" xfId="1" applyNumberFormat="1" applyFont="1" applyFill="1" applyBorder="1" applyAlignment="1">
      <alignment horizontal="center" vertical="center"/>
    </xf>
    <xf numFmtId="4" fontId="1" fillId="2" borderId="3" xfId="1" applyNumberFormat="1" applyFont="1" applyFill="1" applyBorder="1" applyAlignment="1">
      <alignment horizontal="center" vertical="center"/>
    </xf>
    <xf numFmtId="4" fontId="1" fillId="2" borderId="2" xfId="1" applyNumberFormat="1" applyFont="1" applyFill="1" applyBorder="1" applyAlignment="1">
      <alignment horizontal="center" vertical="center"/>
    </xf>
    <xf numFmtId="4" fontId="1" fillId="2" borderId="4" xfId="1" applyNumberFormat="1" applyFont="1" applyFill="1" applyBorder="1" applyAlignment="1">
      <alignment horizontal="center" vertical="center"/>
    </xf>
    <xf numFmtId="164" fontId="1" fillId="2" borderId="1" xfId="1" applyFont="1" applyFill="1" applyBorder="1" applyAlignment="1">
      <alignment horizontal="left" vertical="center"/>
    </xf>
    <xf numFmtId="164" fontId="1" fillId="2" borderId="3" xfId="1" applyFont="1" applyFill="1" applyBorder="1" applyAlignment="1">
      <alignment horizontal="left" vertical="center"/>
    </xf>
    <xf numFmtId="164" fontId="1" fillId="2" borderId="1" xfId="1" applyFont="1" applyFill="1" applyBorder="1" applyAlignment="1">
      <alignment horizontal="center" vertical="center"/>
    </xf>
    <xf numFmtId="164" fontId="1" fillId="2" borderId="3" xfId="1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406307</xdr:colOff>
      <xdr:row>0</xdr:row>
      <xdr:rowOff>109283</xdr:rowOff>
    </xdr:from>
    <xdr:to>
      <xdr:col>11</xdr:col>
      <xdr:colOff>921681</xdr:colOff>
      <xdr:row>4</xdr:row>
      <xdr:rowOff>187326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4457" y="109283"/>
          <a:ext cx="2344174" cy="1192468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2</xdr:col>
      <xdr:colOff>285749</xdr:colOff>
      <xdr:row>24</xdr:row>
      <xdr:rowOff>66675</xdr:rowOff>
    </xdr:from>
    <xdr:to>
      <xdr:col>5</xdr:col>
      <xdr:colOff>876299</xdr:colOff>
      <xdr:row>37</xdr:row>
      <xdr:rowOff>66675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0123492-E075-4D8C-A660-6E80D0FA1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49" y="3629025"/>
          <a:ext cx="8467725" cy="2600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66675</xdr:rowOff>
    </xdr:from>
    <xdr:to>
      <xdr:col>1</xdr:col>
      <xdr:colOff>1895474</xdr:colOff>
      <xdr:row>4</xdr:row>
      <xdr:rowOff>78459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7BB9C9-0D2E-4218-8DDB-601719166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150" y="66675"/>
          <a:ext cx="2190749" cy="11262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showGridLines="0" tabSelected="1" zoomScaleNormal="100" zoomScaleSheetLayoutView="95" zoomScalePageLayoutView="40" workbookViewId="0">
      <selection activeCell="I30" sqref="I30"/>
    </sheetView>
  </sheetViews>
  <sheetFormatPr baseColWidth="10" defaultColWidth="11.42578125" defaultRowHeight="15" x14ac:dyDescent="0.25"/>
  <cols>
    <col min="1" max="1" width="5.28515625" customWidth="1"/>
    <col min="2" max="2" width="38.5703125" bestFit="1" customWidth="1"/>
    <col min="3" max="3" width="63.42578125" customWidth="1"/>
    <col min="4" max="4" width="40.5703125" customWidth="1"/>
    <col min="5" max="5" width="14.140625" customWidth="1"/>
    <col min="6" max="6" width="16.7109375" bestFit="1" customWidth="1"/>
    <col min="7" max="7" width="14" customWidth="1"/>
    <col min="8" max="8" width="11.42578125" customWidth="1"/>
    <col min="9" max="9" width="12.28515625" customWidth="1"/>
    <col min="10" max="10" width="12.85546875" customWidth="1"/>
    <col min="11" max="11" width="14.5703125" customWidth="1"/>
    <col min="12" max="12" width="14" customWidth="1"/>
  </cols>
  <sheetData>
    <row r="1" spans="1:12" x14ac:dyDescent="0.25">
      <c r="A1" s="7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26.25" x14ac:dyDescent="0.4">
      <c r="A2" s="7"/>
      <c r="B2" s="22" t="s">
        <v>27</v>
      </c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26.25" x14ac:dyDescent="0.4">
      <c r="A3" s="7"/>
      <c r="B3" s="22" t="s">
        <v>0</v>
      </c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ht="20.25" x14ac:dyDescent="0.3">
      <c r="A4" s="7"/>
      <c r="B4" s="20" t="s">
        <v>1</v>
      </c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20.25" x14ac:dyDescent="0.3">
      <c r="A5" s="7"/>
      <c r="B5" s="20" t="s">
        <v>24</v>
      </c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2" ht="21" thickBot="1" x14ac:dyDescent="0.35">
      <c r="A6" s="7"/>
      <c r="B6" s="20" t="s">
        <v>28</v>
      </c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x14ac:dyDescent="0.25">
      <c r="A7" s="10" t="s">
        <v>25</v>
      </c>
      <c r="B7" s="10" t="s">
        <v>16</v>
      </c>
      <c r="C7" s="10" t="s">
        <v>26</v>
      </c>
      <c r="D7" s="16" t="s">
        <v>2</v>
      </c>
      <c r="E7" s="18" t="s">
        <v>20</v>
      </c>
      <c r="F7" s="12" t="s">
        <v>3</v>
      </c>
      <c r="G7" s="12" t="s">
        <v>4</v>
      </c>
      <c r="H7" s="12" t="s">
        <v>5</v>
      </c>
      <c r="I7" s="12" t="s">
        <v>6</v>
      </c>
      <c r="J7" s="12" t="s">
        <v>7</v>
      </c>
      <c r="K7" s="12" t="s">
        <v>8</v>
      </c>
      <c r="L7" s="14" t="s">
        <v>9</v>
      </c>
    </row>
    <row r="8" spans="1:12" ht="15.75" thickBot="1" x14ac:dyDescent="0.3">
      <c r="A8" s="11"/>
      <c r="B8" s="11"/>
      <c r="C8" s="11"/>
      <c r="D8" s="17"/>
      <c r="E8" s="19"/>
      <c r="F8" s="13"/>
      <c r="G8" s="13"/>
      <c r="H8" s="13"/>
      <c r="I8" s="13"/>
      <c r="J8" s="13"/>
      <c r="K8" s="13"/>
      <c r="L8" s="15"/>
    </row>
    <row r="9" spans="1:12" x14ac:dyDescent="0.25">
      <c r="A9" s="1">
        <v>1</v>
      </c>
      <c r="B9" t="s">
        <v>29</v>
      </c>
      <c r="C9" t="s">
        <v>30</v>
      </c>
      <c r="D9" t="s">
        <v>31</v>
      </c>
      <c r="E9" s="1" t="s">
        <v>19</v>
      </c>
      <c r="F9" s="5">
        <v>145000</v>
      </c>
      <c r="G9" s="9">
        <v>4161.5</v>
      </c>
      <c r="H9" s="9">
        <v>22690.49</v>
      </c>
      <c r="I9" s="9">
        <v>4408</v>
      </c>
      <c r="J9" s="9">
        <v>175</v>
      </c>
      <c r="K9" s="9">
        <v>31434.99</v>
      </c>
      <c r="L9" s="5">
        <f>SUM(F9-K9)</f>
        <v>113565.01</v>
      </c>
    </row>
    <row r="10" spans="1:12" x14ac:dyDescent="0.25">
      <c r="A10" s="1">
        <v>2</v>
      </c>
      <c r="B10" t="s">
        <v>15</v>
      </c>
      <c r="C10" t="s">
        <v>17</v>
      </c>
      <c r="D10" t="s">
        <v>10</v>
      </c>
      <c r="E10" s="1" t="s">
        <v>19</v>
      </c>
      <c r="F10" s="5">
        <v>10000</v>
      </c>
      <c r="G10" s="5">
        <f>F10*0.0287</f>
        <v>287</v>
      </c>
      <c r="H10" s="5">
        <v>0</v>
      </c>
      <c r="I10" s="5">
        <f>F10*0.0304</f>
        <v>304</v>
      </c>
      <c r="J10" s="5">
        <v>25</v>
      </c>
      <c r="K10" s="5">
        <f>+G10+H10+I10+J10</f>
        <v>616</v>
      </c>
      <c r="L10" s="5">
        <f>SUM(F10-K10)</f>
        <v>9384</v>
      </c>
    </row>
    <row r="11" spans="1:12" x14ac:dyDescent="0.25">
      <c r="A11" s="1">
        <v>3</v>
      </c>
      <c r="B11" t="s">
        <v>22</v>
      </c>
      <c r="C11" t="s">
        <v>21</v>
      </c>
      <c r="D11" t="s">
        <v>23</v>
      </c>
      <c r="E11" s="1" t="s">
        <v>19</v>
      </c>
      <c r="F11" s="5">
        <v>13500</v>
      </c>
      <c r="G11" s="5">
        <f>F11*0.0287</f>
        <v>387.45</v>
      </c>
      <c r="H11" s="5">
        <v>0</v>
      </c>
      <c r="I11" s="5">
        <f>F11*0.0304</f>
        <v>410.4</v>
      </c>
      <c r="J11" s="5">
        <v>25</v>
      </c>
      <c r="K11" s="5">
        <f>+G11+H11+I11+J11</f>
        <v>822.84999999999991</v>
      </c>
      <c r="L11" s="5">
        <f>F11-K11</f>
        <v>12677.15</v>
      </c>
    </row>
    <row r="12" spans="1:12" x14ac:dyDescent="0.25">
      <c r="A12" s="1">
        <v>4</v>
      </c>
      <c r="B12" t="s">
        <v>32</v>
      </c>
      <c r="C12" t="s">
        <v>33</v>
      </c>
      <c r="D12" t="s">
        <v>34</v>
      </c>
      <c r="E12" s="1" t="s">
        <v>35</v>
      </c>
      <c r="F12" s="9">
        <v>23467.5</v>
      </c>
      <c r="G12" s="9">
        <v>673.52</v>
      </c>
      <c r="H12" s="9">
        <v>0</v>
      </c>
      <c r="I12" s="9">
        <v>713.41</v>
      </c>
      <c r="J12" s="9">
        <v>250</v>
      </c>
      <c r="K12" s="9">
        <v>1636.93</v>
      </c>
      <c r="L12" s="5">
        <f>F12-K12</f>
        <v>21830.57</v>
      </c>
    </row>
    <row r="13" spans="1:12" x14ac:dyDescent="0.25">
      <c r="A13" s="1">
        <v>5</v>
      </c>
      <c r="B13" t="s">
        <v>12</v>
      </c>
      <c r="C13" t="s">
        <v>18</v>
      </c>
      <c r="D13" t="s">
        <v>11</v>
      </c>
      <c r="E13" s="1" t="s">
        <v>19</v>
      </c>
      <c r="F13" s="5">
        <v>10000</v>
      </c>
      <c r="G13" s="5">
        <f>F13*0.0287</f>
        <v>287</v>
      </c>
      <c r="H13" s="5">
        <v>0</v>
      </c>
      <c r="I13" s="5">
        <f>F13*0.0304</f>
        <v>304</v>
      </c>
      <c r="J13" s="5">
        <v>25</v>
      </c>
      <c r="K13" s="5">
        <f>+G13+H13+I13+J13</f>
        <v>616</v>
      </c>
      <c r="L13" s="5">
        <f>+F13-K13</f>
        <v>9384</v>
      </c>
    </row>
    <row r="14" spans="1:12" x14ac:dyDescent="0.25">
      <c r="A14" s="1">
        <v>6</v>
      </c>
      <c r="B14" t="s">
        <v>13</v>
      </c>
      <c r="C14" t="s">
        <v>18</v>
      </c>
      <c r="D14" t="s">
        <v>14</v>
      </c>
      <c r="E14" s="1" t="s">
        <v>19</v>
      </c>
      <c r="F14" s="5">
        <v>10000</v>
      </c>
      <c r="G14" s="5">
        <f>F14*0.0287</f>
        <v>287</v>
      </c>
      <c r="H14" s="5">
        <v>0</v>
      </c>
      <c r="I14" s="5">
        <f>F14*0.0304</f>
        <v>304</v>
      </c>
      <c r="J14" s="5">
        <v>25</v>
      </c>
      <c r="K14" s="5">
        <f t="shared" ref="K14" si="0">+G14+H14+I14+J14</f>
        <v>616</v>
      </c>
      <c r="L14" s="5">
        <f>+F14-K14</f>
        <v>9384</v>
      </c>
    </row>
    <row r="15" spans="1:12" x14ac:dyDescent="0.25">
      <c r="A15" s="1">
        <v>7</v>
      </c>
      <c r="B15" t="s">
        <v>36</v>
      </c>
      <c r="C15" t="s">
        <v>37</v>
      </c>
      <c r="D15" t="s">
        <v>45</v>
      </c>
      <c r="E15" s="1" t="s">
        <v>35</v>
      </c>
      <c r="F15" s="9">
        <v>75000</v>
      </c>
      <c r="G15" s="9">
        <v>2152.5</v>
      </c>
      <c r="H15" s="9">
        <v>6309.38</v>
      </c>
      <c r="I15" s="9">
        <v>2280</v>
      </c>
      <c r="J15" s="9">
        <v>295</v>
      </c>
      <c r="K15" s="9">
        <v>11036.88</v>
      </c>
      <c r="L15" s="5">
        <f t="shared" ref="L15:L20" si="1">+F15-K15</f>
        <v>63963.12</v>
      </c>
    </row>
    <row r="16" spans="1:12" x14ac:dyDescent="0.25">
      <c r="A16" s="1">
        <v>8</v>
      </c>
      <c r="B16" t="s">
        <v>38</v>
      </c>
      <c r="C16" t="s">
        <v>39</v>
      </c>
      <c r="D16" t="s">
        <v>10</v>
      </c>
      <c r="E16" s="1" t="s">
        <v>19</v>
      </c>
      <c r="F16" s="9">
        <v>19800</v>
      </c>
      <c r="G16" s="9">
        <v>568.26</v>
      </c>
      <c r="H16" s="9">
        <v>0</v>
      </c>
      <c r="I16" s="9">
        <v>601.91999999999996</v>
      </c>
      <c r="J16" s="9">
        <v>25</v>
      </c>
      <c r="K16" s="9">
        <v>1195.18</v>
      </c>
      <c r="L16" s="5">
        <f t="shared" si="1"/>
        <v>18604.82</v>
      </c>
    </row>
    <row r="17" spans="1:12" x14ac:dyDescent="0.25">
      <c r="A17" s="1">
        <v>9</v>
      </c>
      <c r="B17" t="s">
        <v>40</v>
      </c>
      <c r="C17" t="s">
        <v>41</v>
      </c>
      <c r="D17" t="s">
        <v>42</v>
      </c>
      <c r="E17" s="1" t="s">
        <v>35</v>
      </c>
      <c r="F17" s="9">
        <v>19580</v>
      </c>
      <c r="G17" s="9">
        <v>561.95000000000005</v>
      </c>
      <c r="H17" s="9">
        <v>0</v>
      </c>
      <c r="I17" s="9">
        <v>595.23</v>
      </c>
      <c r="J17" s="9">
        <v>145</v>
      </c>
      <c r="K17" s="9">
        <v>1302.18</v>
      </c>
      <c r="L17" s="5">
        <f t="shared" si="1"/>
        <v>18277.82</v>
      </c>
    </row>
    <row r="18" spans="1:12" x14ac:dyDescent="0.25">
      <c r="A18" s="1">
        <v>10</v>
      </c>
      <c r="B18" t="s">
        <v>43</v>
      </c>
      <c r="C18" t="s">
        <v>44</v>
      </c>
      <c r="D18" t="s">
        <v>46</v>
      </c>
      <c r="E18" s="1" t="s">
        <v>19</v>
      </c>
      <c r="F18" s="9">
        <v>47000</v>
      </c>
      <c r="G18" s="9">
        <v>1348.9</v>
      </c>
      <c r="H18" s="9">
        <v>0</v>
      </c>
      <c r="I18" s="9">
        <v>1428.8</v>
      </c>
      <c r="J18" s="9">
        <v>3745.92</v>
      </c>
      <c r="K18" s="9">
        <v>6523.62</v>
      </c>
      <c r="L18" s="5">
        <f t="shared" si="1"/>
        <v>40476.379999999997</v>
      </c>
    </row>
    <row r="19" spans="1:12" x14ac:dyDescent="0.25">
      <c r="A19" s="1">
        <v>11</v>
      </c>
      <c r="B19" t="s">
        <v>47</v>
      </c>
      <c r="C19" t="s">
        <v>48</v>
      </c>
      <c r="D19" t="s">
        <v>49</v>
      </c>
      <c r="E19" s="1" t="s">
        <v>19</v>
      </c>
      <c r="F19" s="9">
        <v>13420</v>
      </c>
      <c r="G19" s="9">
        <v>385.15</v>
      </c>
      <c r="H19" s="9">
        <v>0</v>
      </c>
      <c r="I19" s="9">
        <v>407.97</v>
      </c>
      <c r="J19" s="9">
        <v>125</v>
      </c>
      <c r="K19" s="9">
        <v>918.12</v>
      </c>
      <c r="L19" s="5">
        <f t="shared" si="1"/>
        <v>12501.88</v>
      </c>
    </row>
    <row r="20" spans="1:12" x14ac:dyDescent="0.25">
      <c r="A20" s="1">
        <v>12</v>
      </c>
      <c r="B20" t="s">
        <v>50</v>
      </c>
      <c r="C20" t="s">
        <v>51</v>
      </c>
      <c r="D20" t="s">
        <v>52</v>
      </c>
      <c r="E20" s="1" t="s">
        <v>35</v>
      </c>
      <c r="F20" s="9">
        <v>47000</v>
      </c>
      <c r="G20" s="9">
        <v>1348.9</v>
      </c>
      <c r="H20" s="9">
        <v>1430.6</v>
      </c>
      <c r="I20" s="9">
        <v>1428.8</v>
      </c>
      <c r="J20" s="9">
        <v>175</v>
      </c>
      <c r="K20" s="9">
        <v>4383.3</v>
      </c>
      <c r="L20" s="5">
        <f t="shared" si="1"/>
        <v>42616.7</v>
      </c>
    </row>
    <row r="21" spans="1:12" ht="15.75" x14ac:dyDescent="0.25">
      <c r="A21" s="8" t="s">
        <v>53</v>
      </c>
      <c r="B21" s="2"/>
      <c r="C21" s="2"/>
      <c r="D21" s="2"/>
      <c r="E21" s="2"/>
      <c r="F21" s="3">
        <f t="shared" ref="F21:L21" si="2">SUM(F9:F20)</f>
        <v>433767.5</v>
      </c>
      <c r="G21" s="3">
        <f t="shared" si="2"/>
        <v>12449.13</v>
      </c>
      <c r="H21" s="6">
        <f t="shared" si="2"/>
        <v>30430.47</v>
      </c>
      <c r="I21" s="3">
        <f t="shared" si="2"/>
        <v>13186.529999999997</v>
      </c>
      <c r="J21" s="6">
        <f t="shared" si="2"/>
        <v>5035.92</v>
      </c>
      <c r="K21" s="3">
        <f t="shared" si="2"/>
        <v>61102.05000000001</v>
      </c>
      <c r="L21" s="6">
        <f t="shared" si="2"/>
        <v>372665.45</v>
      </c>
    </row>
    <row r="25" spans="1:12" s="4" customFormat="1" ht="24.95" customHeight="1" x14ac:dyDescent="0.25">
      <c r="B25"/>
      <c r="C25"/>
      <c r="D25"/>
      <c r="E25"/>
      <c r="F25"/>
      <c r="G25"/>
      <c r="H25"/>
      <c r="I25"/>
      <c r="J25"/>
      <c r="K25"/>
      <c r="L25"/>
    </row>
  </sheetData>
  <mergeCells count="18">
    <mergeCell ref="B6:L6"/>
    <mergeCell ref="B1:L1"/>
    <mergeCell ref="B2:L2"/>
    <mergeCell ref="B3:L3"/>
    <mergeCell ref="B4:L4"/>
    <mergeCell ref="B5:L5"/>
    <mergeCell ref="A7:A8"/>
    <mergeCell ref="J7:J8"/>
    <mergeCell ref="K7:K8"/>
    <mergeCell ref="L7:L8"/>
    <mergeCell ref="B7:B8"/>
    <mergeCell ref="D7:D8"/>
    <mergeCell ref="F7:F8"/>
    <mergeCell ref="G7:G8"/>
    <mergeCell ref="H7:H8"/>
    <mergeCell ref="I7:I8"/>
    <mergeCell ref="E7:E8"/>
    <mergeCell ref="C7:C8"/>
  </mergeCells>
  <printOptions horizontalCentered="1" verticalCentered="1"/>
  <pageMargins left="0.45" right="0.4" top="0.74803149606299213" bottom="0.74803149606299213" header="0.31496062992125984" footer="0.31496062992125984"/>
  <pageSetup paperSize="5" scale="70" orientation="landscape" r:id="rId1"/>
  <rowBreaks count="2" manualBreakCount="2">
    <brk id="46" min="1" max="10" man="1"/>
    <brk id="4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8"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Trámite de Pensión</vt:lpstr>
      <vt:lpstr>Hoja2</vt:lpstr>
      <vt:lpstr>Hoja3</vt:lpstr>
      <vt:lpstr>'Trámite de Pensión'!Área_de_impresión</vt:lpstr>
      <vt:lpstr>'Trámite de Pensión'!Títulos_a_imprimir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Bautista</dc:creator>
  <cp:lastModifiedBy>Jamie Méndez Suero</cp:lastModifiedBy>
  <cp:lastPrinted>2025-04-29T12:24:26Z</cp:lastPrinted>
  <dcterms:created xsi:type="dcterms:W3CDTF">2016-11-10T20:16:03Z</dcterms:created>
  <dcterms:modified xsi:type="dcterms:W3CDTF">2025-10-31T14:50:19Z</dcterms:modified>
</cp:coreProperties>
</file>