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RWARCH05\Arch-Piso-9\Proyectos y Documentos\00-Proyectos y Documentos\PLANIFICACIÓN 2025\SIGEF\SIGEF\"/>
    </mc:Choice>
  </mc:AlternateContent>
  <xr:revisionPtr revIDLastSave="0" documentId="13_ncr:1_{D07394DE-D095-4FEF-8857-5CC88A9D36B0}" xr6:coauthVersionLast="47" xr6:coauthVersionMax="47" xr10:uidLastSave="{00000000-0000-0000-0000-000000000000}"/>
  <bookViews>
    <workbookView xWindow="780" yWindow="780" windowWidth="14325" windowHeight="15420" xr2:uid="{00000000-000D-0000-FFFF-FFFF00000000}"/>
  </bookViews>
  <sheets>
    <sheet name="3T" sheetId="1" r:id="rId1"/>
    <sheet name="Hoja1" sheetId="2" state="hidden" r:id="rId2"/>
  </sheets>
  <externalReferences>
    <externalReference r:id="rId3"/>
  </externalReferences>
  <definedNames>
    <definedName name="_xlnm.Print_Area" localSheetId="0">'3T'!$A$1:$J$55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1" l="1"/>
  <c r="H4" i="2"/>
  <c r="G4" i="2"/>
  <c r="I29" i="1"/>
  <c r="I31" i="1"/>
  <c r="J31" i="1"/>
  <c r="J29" i="1" l="1"/>
  <c r="J30" i="1"/>
  <c r="I25" i="1" l="1"/>
  <c r="C16" i="1"/>
  <c r="C15" i="1"/>
  <c r="C14" i="1"/>
</calcChain>
</file>

<file path=xl/sharedStrings.xml><?xml version="1.0" encoding="utf-8"?>
<sst xmlns="http://schemas.openxmlformats.org/spreadsheetml/2006/main" count="92" uniqueCount="81">
  <si>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</si>
  <si>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</si>
  <si>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</si>
  <si>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</si>
  <si>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</si>
  <si>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</si>
  <si>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</si>
  <si>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</si>
  <si>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</si>
  <si>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</si>
  <si>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</si>
  <si>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</si>
  <si>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</si>
  <si>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</si>
  <si>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</si>
  <si>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</si>
  <si>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</si>
  <si>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</si>
  <si>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</si>
  <si>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</si>
  <si>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</si>
  <si>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</si>
  <si>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</si>
  <si>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</si>
  <si>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</si>
  <si>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</si>
  <si>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</si>
  <si>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</si>
  <si>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</si>
  <si>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</si>
  <si>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</si>
  <si>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</si>
  <si>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</si>
  <si>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</si>
  <si>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</si>
  <si>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</si>
  <si>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</si>
  <si>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</si>
  <si>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</si>
  <si>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</si>
  <si>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</si>
  <si>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</si>
  <si>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</si>
  <si>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</si>
  <si>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</si>
  <si>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</si>
  <si>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1.1.1</t>
  </si>
  <si>
    <t>Programación Trimestral</t>
  </si>
  <si>
    <t>Ejecución Trimestral</t>
  </si>
  <si>
    <t xml:space="preserve">0220- Ministerio de Economía, Planificación y Desarrollo </t>
  </si>
  <si>
    <t xml:space="preserve">01- Ministerio de Economía, Planificación y Desarrollo </t>
  </si>
  <si>
    <t xml:space="preserve">0009- Oficina Nacional de Estadística </t>
  </si>
  <si>
    <t>12-Generación de estadísticas nacionales</t>
  </si>
  <si>
    <t xml:space="preserve">Consiste en la recolección, procesamiento y producción de estadísticas oficiales de diferentes sectores de la vida nacional a fin de fortalecer la gestión y toma de decisiones en materia de desarrollo económico-social y la creación de políticas públicas.  </t>
  </si>
  <si>
    <t>Son los ciudadanos consultores de las estadísticas, el sector privado (empresas), sector público (ministerios), organismos internacionales y la academia.</t>
  </si>
  <si>
    <t>5882-Sector público, privado, sociedad civil y organismos internacionales disponen de información estadística oficial</t>
  </si>
  <si>
    <t>Disponibilidad de información estadística oficial con oportunidad y de calidad proveniente de censos, encuestas y registros administrativos, de fácil acceso y comprensión para la toma de decisiones.</t>
  </si>
  <si>
    <t>6799-Sistema Estadístico Nacional dispone de normas y estándares de calidad</t>
  </si>
  <si>
    <t>Armonizar y estandarizar la producción estadística del Sistema Estadístico Nacional (SEN), a través de políticas y normas técnicas aplicables a los procesos, procedimientos y métodos para el diseño, recolección, tratamiento, análisis, procesamiento, integración, compilación y difusión de estadísticas oficiales de calidad, comparables, oportunas y coherentes para la toma de decisión.</t>
  </si>
  <si>
    <t>Número de bases de datos, series e indicadores producidos y disponibles a partir de censos, encuestas y registros administrativos</t>
  </si>
  <si>
    <t>Cantidad de normativas disponibles para operaciones estadísticas en sectores priorizados</t>
  </si>
  <si>
    <t>7971-Actividades formativas para desarrollar competencias estadísticas</t>
  </si>
  <si>
    <t xml:space="preserve">Cantidad de actividades formativas para desarrollar competencias estadísticas </t>
  </si>
  <si>
    <t xml:space="preserve">Este producto busca desarrollar competencias estadísticas, demográficas y geoestadísticas, a través de programas en formatos presencial, virtual sincrónico, virtual asincrónico e híbrido, en 4 niveles: cultura estadística, inicial, intermedio y especializado, para la toma de decisiones basadas en evidencias. </t>
  </si>
  <si>
    <t xml:space="preserve">Satisfacer la demanda de estadísticas oficiales, mediante su producción, divulgación y fortalecimiento del Sistema Estadístico Nacional, para la toma de decisiones públicas y privadas en contribución a la mejora de la calidad de vida de la población y el desarrollo nacional. </t>
  </si>
  <si>
    <t>Ser el ente coordinador del Sistema Estadístico Nacional, modelo en la producción y divulgación de las estadísticas oficiales oportunas, confiables, accesibles y de calidad para el desarrollo sostenible.</t>
  </si>
  <si>
    <t>Aumentar de 2,171 en el 2023 a 2,613 para el 2025 la cantidad de bases de datos, series e indicadores estadísticos, con sus desagregaciones, producidos y disponibles para la toma de decisiones en materia de las políticas públicas actuales, que impulsen el desarrollo económico y social del país.</t>
  </si>
  <si>
    <t>El desvio en el producto 02 se debió a que se programó ejecutar en viaticos y pasajes en la encuensta ENHOGAR MICS  RD$18,260,550.00 y realmente se ejecuto RD$ 8,640,970.00 para una diferencia de RD$ 9,619,580.00</t>
  </si>
  <si>
    <t>La sobre ejecucion del producto 03 se debió a que no se programó ejecutar un servicio de catering y la contratacion de un servicio de data.</t>
  </si>
  <si>
    <t>La sobre ejecucion del producto 04 se debió al pago de vacaciones a ex empleado no programado.</t>
  </si>
  <si>
    <t xml:space="preserve">En el producto 02 se programó ejecutar en viaticos y pasajes en la encuensta ENHOGAR MICS  RD$18,260,550.00 y se ejecuto RD$ 8,640,970.00 para una diferencia de RD$ 9,619,580.00, debido al cambio de fecha de la capaictación del personal eventual a contratar. </t>
  </si>
  <si>
    <t xml:space="preserve">Fortalecer la coordinación interinstitucional y los cronogramas internos. </t>
  </si>
  <si>
    <t>VI. Oportunidades de Mejora</t>
  </si>
  <si>
    <t xml:space="preserve">Beneficiarios: </t>
  </si>
  <si>
    <t>Informe de Evaluación trimestral de las Metas Físicas-Financieras julio-septiembre 2025</t>
  </si>
  <si>
    <t xml:space="preserve">En el trimestre julio-septiembre, se lograron los 1,292 indicadores que se programaron, todas las evidencias se encuentran archivadas y fueron entregadas al área correspondiente en la DIGEPRES, además, se subio a la plataforma de SIGEF. Este logro, corresponde al 100% de la ejecución con respecto a lo programado para el año.                
</t>
  </si>
  <si>
    <t>Durante el trimestre julio-septiembre, se certificaron 160 participantes, logrando la meta establecida. Esto representa un cumplimiento del 100% con respecto a lo programado. La lista de participantes certificados se encuentra archivada y también ha sido cargada en la plataforma SIGEF.</t>
  </si>
  <si>
    <t xml:space="preserve">En el trimestre julio-septiembre, se puso a disposición del Sistema Estadístico Nacional (1) instrumento metodológico:Lineamientos y Recomendaciones para Documentar el Diccionario de Datos.  Este logro corresponde al 100% de la ejecución con respecto a lo programado para el trimestre.       </t>
  </si>
  <si>
    <t>No se registraron desviaciones en la ejecución de las metas físicas con respecto a lo programado. Sin embargo, se evidenció una desviación del 17% en la ejecución financiera del producto, debido a retrasos en la solicitud y ejecución de pagos correspondientes a viáticos, pasajes y honorarios del personal que labora en la Encuesta Nacional de Hogares de Indicadores Múltiples (ENHOGAR MICS 2025).</t>
  </si>
  <si>
    <t>No se registró desviación en la ejecución de la meta física con respecto a lo programado. La sobreejecución del 11% en la ejecución financiera se debió principalmente a la contratación de dos personas, así como al pago de viáticos y pasajes no planificado para viajar a la Ciudad de Nueva York en representación de la institución para participar en el Foro Político de Alto Nivel sobre Desarrollo Sostenible, a solicitud de a solicitud de la Dirección General de Desarrollo Económico y Social (DGDES).</t>
  </si>
  <si>
    <t xml:space="preserve"> No hubo desviación en la ejecución de las metas fisicas con respecto a lo programado. En cuanto a la meta financiera, se registró una desviación del 26% en la ejecución, debido a procesos de compra no conluidos (servicios de producción de recursos gráficos y multimedia para programas formativos monto de RD$ 1,200,000.00 y una consultoria para el diseño y  desarrollo de contenido didacticos e  imparitición de programas formativos y servicios de capacitación de la ENE.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</si>
</sst>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dd/mm/yyyy;@"/>
    <numFmt numFmtId="165" formatCode="&quot;$&quot;#,##0.00"/>
    <numFmt numFmtId="166" formatCode="[$-10409]0%"/>
    <numFmt numFmtId="167" formatCode="[$-10409]0.00%"/>
    <numFmt numFmtId="168" formatCode="[$-10409]0.0%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242424"/>
      <name val="Inherit"/>
    </font>
    <font>
      <i/>
      <sz val="12"/>
      <color theme="1"/>
      <name val="Roboto"/>
    </font>
    <font>
      <b/>
      <i/>
      <sz val="12"/>
      <color theme="1"/>
      <name val="Roboto"/>
    </font>
    <font>
      <b/>
      <i/>
      <sz val="12"/>
      <color rgb="FF000000"/>
      <name val="Roboto"/>
    </font>
    <font>
      <i/>
      <sz val="12"/>
      <color rgb="FF000000"/>
      <name val="Roboto"/>
    </font>
    <font>
      <i/>
      <sz val="12"/>
      <name val="Roboto"/>
    </font>
    <font>
      <i/>
      <sz val="12"/>
      <color theme="0"/>
      <name val="Roboto"/>
    </font>
    <font>
      <b/>
      <sz val="12.5"/>
      <color theme="1"/>
      <name val="Calibri Light"/>
      <family val="2"/>
    </font>
    <font>
      <sz val="12"/>
      <color theme="1"/>
      <name val="Roboto"/>
    </font>
  </fonts>
  <fills count="11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2" tint="-9.9978637043366805E-2"/>
      </left>
      <right/>
      <top style="thin">
        <color theme="0" tint="-0.34998626667073579"/>
      </top>
      <bottom/>
      <diagonal/>
    </border>
    <border>
      <left style="thin">
        <color theme="2" tint="-9.9978637043366805E-2"/>
      </left>
      <right/>
      <top style="thin">
        <color theme="0" tint="-0.34998626667073579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0" tint="-0.34998626667073579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/>
      <bottom/>
      <diagonal/>
    </border>
    <border>
      <left/>
      <right style="thin">
        <color theme="2" tint="-9.9978637043366805E-2"/>
      </right>
      <top style="thin">
        <color theme="0" tint="-0.34998626667073579"/>
      </top>
      <bottom style="thin">
        <color theme="2" tint="-9.9978637043366805E-2"/>
      </bottom>
      <diagonal/>
    </border>
    <border>
      <left/>
      <right style="thin">
        <color indexed="64"/>
      </right>
      <top/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 style="thin">
        <color indexed="64"/>
      </left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 style="thin">
        <color indexed="64"/>
      </left>
      <right style="thin">
        <color theme="2" tint="-9.9978637043366805E-2"/>
      </right>
      <top/>
      <bottom/>
      <diagonal/>
    </border>
    <border>
      <left style="thin">
        <color indexed="64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indexed="64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indexed="64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/>
      <diagonal/>
    </border>
    <border>
      <left style="thin">
        <color indexed="64"/>
      </left>
      <right/>
      <top style="thin">
        <color theme="2" tint="-9.9978637043366805E-2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7" fillId="0" borderId="0" xfId="0" applyFont="1" applyAlignment="1">
      <alignment vertical="center" wrapText="1"/>
    </xf>
    <xf numFmtId="0" fontId="8" fillId="0" borderId="42" xfId="0" applyFont="1" applyBorder="1" applyAlignment="1" applyProtection="1">
      <alignment horizontal="left" vertical="top" wrapText="1"/>
      <protection locked="0"/>
    </xf>
    <xf numFmtId="0" fontId="8" fillId="0" borderId="43" xfId="0" applyFont="1" applyBorder="1" applyAlignment="1" applyProtection="1">
      <alignment horizontal="left" vertical="top" wrapText="1"/>
      <protection locked="0"/>
    </xf>
    <xf numFmtId="164" fontId="11" fillId="0" borderId="12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/>
    </xf>
    <xf numFmtId="0" fontId="8" fillId="0" borderId="17" xfId="0" applyFont="1" applyBorder="1"/>
    <xf numFmtId="0" fontId="8" fillId="0" borderId="0" xfId="0" applyFont="1"/>
    <xf numFmtId="166" fontId="12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167" fontId="12" fillId="7" borderId="35" xfId="0" applyNumberFormat="1" applyFont="1" applyFill="1" applyBorder="1" applyAlignment="1" applyProtection="1">
      <alignment horizontal="center" vertical="center" wrapText="1" readingOrder="1"/>
      <protection locked="0"/>
    </xf>
    <xf numFmtId="0" fontId="10" fillId="10" borderId="50" xfId="0" applyFont="1" applyFill="1" applyBorder="1" applyAlignment="1" applyProtection="1">
      <alignment vertical="center" wrapText="1"/>
      <protection locked="0"/>
    </xf>
    <xf numFmtId="0" fontId="10" fillId="10" borderId="17" xfId="0" applyFont="1" applyFill="1" applyBorder="1" applyAlignment="1" applyProtection="1">
      <alignment vertical="center" wrapText="1"/>
      <protection locked="0"/>
    </xf>
    <xf numFmtId="0" fontId="11" fillId="9" borderId="1" xfId="0" applyFont="1" applyFill="1" applyBorder="1" applyAlignment="1">
      <alignment vertical="top" wrapText="1"/>
    </xf>
    <xf numFmtId="0" fontId="11" fillId="9" borderId="5" xfId="0" applyFont="1" applyFill="1" applyBorder="1" applyAlignment="1">
      <alignment vertical="top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9" borderId="9" xfId="0" applyFont="1" applyFill="1" applyBorder="1" applyAlignment="1">
      <alignment vertical="top" wrapText="1"/>
    </xf>
    <xf numFmtId="0" fontId="11" fillId="0" borderId="17" xfId="0" applyFont="1" applyBorder="1" applyAlignment="1">
      <alignment vertical="center"/>
    </xf>
    <xf numFmtId="0" fontId="11" fillId="0" borderId="51" xfId="0" applyFont="1" applyBorder="1" applyAlignment="1">
      <alignment vertical="center" wrapText="1"/>
    </xf>
    <xf numFmtId="0" fontId="11" fillId="0" borderId="55" xfId="0" applyFont="1" applyBorder="1" applyAlignment="1">
      <alignment vertical="center" wrapText="1"/>
    </xf>
    <xf numFmtId="0" fontId="11" fillId="0" borderId="50" xfId="0" applyFont="1" applyBorder="1" applyAlignment="1">
      <alignment vertical="center" wrapText="1"/>
    </xf>
    <xf numFmtId="0" fontId="11" fillId="8" borderId="28" xfId="0" applyFont="1" applyFill="1" applyBorder="1" applyAlignment="1">
      <alignment horizontal="center" vertical="center" wrapText="1" readingOrder="1"/>
    </xf>
    <xf numFmtId="0" fontId="11" fillId="8" borderId="29" xfId="0" applyFont="1" applyFill="1" applyBorder="1" applyAlignment="1">
      <alignment horizontal="center" vertical="center" wrapText="1" readingOrder="1"/>
    </xf>
    <xf numFmtId="0" fontId="11" fillId="8" borderId="30" xfId="0" applyFont="1" applyFill="1" applyBorder="1" applyAlignment="1">
      <alignment horizontal="center" vertical="center" wrapText="1" readingOrder="1"/>
    </xf>
    <xf numFmtId="0" fontId="8" fillId="0" borderId="45" xfId="0" applyFont="1" applyBorder="1" applyAlignment="1" applyProtection="1">
      <alignment horizontal="left" vertical="top" wrapText="1"/>
      <protection locked="0"/>
    </xf>
    <xf numFmtId="0" fontId="8" fillId="0" borderId="44" xfId="0" applyFont="1" applyBorder="1" applyAlignment="1" applyProtection="1">
      <alignment horizontal="left" vertical="top" wrapText="1"/>
      <protection locked="0"/>
    </xf>
    <xf numFmtId="0" fontId="12" fillId="0" borderId="59" xfId="0" applyFont="1" applyBorder="1" applyAlignment="1" applyProtection="1">
      <alignment horizontal="left" vertical="top" wrapText="1"/>
      <protection locked="0"/>
    </xf>
    <xf numFmtId="2" fontId="12" fillId="7" borderId="18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48" xfId="0" applyFont="1" applyBorder="1" applyAlignment="1" applyProtection="1">
      <alignment vertical="center" wrapText="1"/>
      <protection locked="0"/>
    </xf>
    <xf numFmtId="0" fontId="11" fillId="0" borderId="55" xfId="0" applyFont="1" applyBorder="1" applyAlignment="1" applyProtection="1">
      <alignment vertical="center" wrapText="1"/>
      <protection locked="0"/>
    </xf>
    <xf numFmtId="0" fontId="11" fillId="0" borderId="38" xfId="0" applyFont="1" applyBorder="1" applyAlignment="1" applyProtection="1">
      <alignment vertical="center" wrapText="1"/>
      <protection locked="0"/>
    </xf>
    <xf numFmtId="0" fontId="11" fillId="0" borderId="17" xfId="0" applyFont="1" applyBorder="1" applyAlignment="1" applyProtection="1">
      <alignment vertical="center" wrapText="1"/>
      <protection locked="0"/>
    </xf>
    <xf numFmtId="168" fontId="12" fillId="7" borderId="35" xfId="0" applyNumberFormat="1" applyFont="1" applyFill="1" applyBorder="1" applyAlignment="1" applyProtection="1">
      <alignment horizontal="center" vertical="center" wrapText="1" readingOrder="1"/>
      <protection locked="0"/>
    </xf>
    <xf numFmtId="0" fontId="14" fillId="0" borderId="0" xfId="0" applyFont="1" applyAlignment="1">
      <alignment wrapText="1"/>
    </xf>
    <xf numFmtId="165" fontId="15" fillId="9" borderId="40" xfId="0" applyNumberFormat="1" applyFont="1" applyFill="1" applyBorder="1" applyAlignment="1" applyProtection="1">
      <alignment horizontal="right" vertical="center" wrapText="1"/>
      <protection locked="0"/>
    </xf>
    <xf numFmtId="165" fontId="15" fillId="9" borderId="37" xfId="0" applyNumberFormat="1" applyFont="1" applyFill="1" applyBorder="1" applyAlignment="1" applyProtection="1">
      <alignment horizontal="right" vertical="center" wrapText="1"/>
      <protection locked="0"/>
    </xf>
    <xf numFmtId="0" fontId="15" fillId="9" borderId="40" xfId="0" applyFont="1" applyFill="1" applyBorder="1" applyAlignment="1" applyProtection="1">
      <alignment horizontal="center" vertical="center" wrapText="1"/>
      <protection locked="0"/>
    </xf>
    <xf numFmtId="0" fontId="15" fillId="9" borderId="42" xfId="0" applyFont="1" applyFill="1" applyBorder="1" applyAlignment="1" applyProtection="1">
      <alignment horizontal="center" vertical="center" wrapText="1"/>
      <protection locked="0"/>
    </xf>
    <xf numFmtId="0" fontId="15" fillId="9" borderId="36" xfId="0" applyFont="1" applyFill="1" applyBorder="1" applyAlignment="1" applyProtection="1">
      <alignment horizontal="center" vertical="center" wrapText="1"/>
      <protection locked="0"/>
    </xf>
    <xf numFmtId="0" fontId="15" fillId="9" borderId="39" xfId="0" applyFont="1" applyFill="1" applyBorder="1" applyAlignment="1" applyProtection="1">
      <alignment horizontal="center" vertical="center" wrapText="1"/>
      <protection locked="0"/>
    </xf>
    <xf numFmtId="0" fontId="15" fillId="9" borderId="38" xfId="0" applyFont="1" applyFill="1" applyBorder="1" applyAlignment="1" applyProtection="1">
      <alignment horizontal="center" vertical="center" wrapText="1"/>
      <protection locked="0"/>
    </xf>
    <xf numFmtId="165" fontId="15" fillId="9" borderId="38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167" fontId="12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6" xfId="0" applyFont="1" applyBorder="1" applyAlignment="1">
      <alignment horizontal="center"/>
    </xf>
    <xf numFmtId="0" fontId="9" fillId="10" borderId="0" xfId="0" applyFont="1" applyFill="1" applyAlignment="1" applyProtection="1">
      <alignment horizontal="left" vertical="top" wrapText="1"/>
      <protection locked="0"/>
    </xf>
    <xf numFmtId="0" fontId="9" fillId="10" borderId="18" xfId="0" applyFont="1" applyFill="1" applyBorder="1" applyAlignment="1" applyProtection="1">
      <alignment horizontal="left" vertical="top" wrapText="1"/>
      <protection locked="0"/>
    </xf>
    <xf numFmtId="0" fontId="8" fillId="0" borderId="49" xfId="0" applyFont="1" applyBorder="1" applyAlignment="1" applyProtection="1">
      <alignment horizontal="justify" vertical="center" wrapText="1"/>
      <protection locked="0"/>
    </xf>
    <xf numFmtId="0" fontId="8" fillId="0" borderId="47" xfId="0" applyFont="1" applyBorder="1" applyAlignment="1" applyProtection="1">
      <alignment horizontal="justify" vertical="center" wrapText="1"/>
      <protection locked="0"/>
    </xf>
    <xf numFmtId="0" fontId="8" fillId="0" borderId="46" xfId="0" applyFont="1" applyBorder="1" applyAlignment="1" applyProtection="1">
      <alignment horizontal="justify" vertical="center" wrapText="1"/>
      <protection locked="0"/>
    </xf>
    <xf numFmtId="0" fontId="8" fillId="0" borderId="52" xfId="0" applyFont="1" applyBorder="1" applyAlignment="1" applyProtection="1">
      <alignment horizontal="justify" vertical="top" wrapText="1"/>
      <protection locked="0"/>
    </xf>
    <xf numFmtId="0" fontId="8" fillId="0" borderId="53" xfId="0" applyFont="1" applyBorder="1" applyAlignment="1" applyProtection="1">
      <alignment horizontal="justify" vertical="top" wrapText="1"/>
      <protection locked="0"/>
    </xf>
    <xf numFmtId="0" fontId="8" fillId="0" borderId="54" xfId="0" applyFont="1" applyBorder="1" applyAlignment="1" applyProtection="1">
      <alignment horizontal="justify" vertical="top" wrapText="1"/>
      <protection locked="0"/>
    </xf>
    <xf numFmtId="49" fontId="8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8" fillId="0" borderId="20" xfId="0" applyFont="1" applyBorder="1" applyAlignment="1" applyProtection="1">
      <alignment horizontal="justify" vertical="center" wrapText="1"/>
      <protection locked="0"/>
    </xf>
    <xf numFmtId="0" fontId="8" fillId="0" borderId="20" xfId="0" applyFont="1" applyBorder="1" applyAlignment="1" applyProtection="1">
      <alignment horizontal="left" vertical="center" wrapText="1"/>
      <protection locked="0"/>
    </xf>
    <xf numFmtId="0" fontId="13" fillId="4" borderId="17" xfId="0" applyFont="1" applyFill="1" applyBorder="1" applyAlignment="1">
      <alignment horizontal="left" vertical="center"/>
    </xf>
    <xf numFmtId="0" fontId="13" fillId="4" borderId="0" xfId="0" applyFont="1" applyFill="1" applyAlignment="1">
      <alignment horizontal="left" vertical="center"/>
    </xf>
    <xf numFmtId="0" fontId="13" fillId="4" borderId="18" xfId="0" applyFont="1" applyFill="1" applyBorder="1" applyAlignment="1">
      <alignment horizontal="left" vertical="center"/>
    </xf>
    <xf numFmtId="0" fontId="8" fillId="6" borderId="20" xfId="0" applyFont="1" applyFill="1" applyBorder="1" applyAlignment="1">
      <alignment horizontal="left" vertical="center" wrapText="1"/>
    </xf>
    <xf numFmtId="0" fontId="8" fillId="0" borderId="49" xfId="0" applyFont="1" applyBorder="1" applyAlignment="1" applyProtection="1">
      <alignment horizontal="justify" vertical="top" wrapText="1"/>
      <protection locked="0"/>
    </xf>
    <xf numFmtId="0" fontId="8" fillId="0" borderId="47" xfId="0" applyFont="1" applyBorder="1" applyAlignment="1" applyProtection="1">
      <alignment horizontal="justify" vertical="top" wrapText="1"/>
      <protection locked="0"/>
    </xf>
    <xf numFmtId="0" fontId="8" fillId="0" borderId="46" xfId="0" applyFont="1" applyBorder="1" applyAlignment="1" applyProtection="1">
      <alignment horizontal="justify" vertical="top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18" xfId="0" applyFont="1" applyFill="1" applyBorder="1" applyAlignment="1">
      <alignment horizont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44" fontId="12" fillId="0" borderId="25" xfId="2" applyFont="1" applyFill="1" applyBorder="1" applyAlignment="1" applyProtection="1">
      <alignment horizontal="center" vertical="center" wrapText="1" readingOrder="1"/>
      <protection locked="0"/>
    </xf>
    <xf numFmtId="44" fontId="12" fillId="0" borderId="26" xfId="2" applyFont="1" applyFill="1" applyBorder="1" applyAlignment="1" applyProtection="1">
      <alignment horizontal="center" vertical="center" wrapText="1" readingOrder="1"/>
      <protection locked="0"/>
    </xf>
    <xf numFmtId="0" fontId="8" fillId="0" borderId="52" xfId="0" applyFont="1" applyBorder="1" applyAlignment="1" applyProtection="1">
      <alignment horizontal="left" vertical="center" wrapText="1"/>
      <protection locked="0"/>
    </xf>
    <xf numFmtId="0" fontId="8" fillId="0" borderId="53" xfId="0" applyFont="1" applyBorder="1" applyAlignment="1" applyProtection="1">
      <alignment horizontal="left" vertical="center" wrapText="1"/>
      <protection locked="0"/>
    </xf>
    <xf numFmtId="0" fontId="8" fillId="0" borderId="54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18" xfId="0" applyFont="1" applyBorder="1" applyAlignment="1" applyProtection="1">
      <alignment horizontal="left" vertical="center" wrapText="1"/>
      <protection locked="0"/>
    </xf>
    <xf numFmtId="0" fontId="12" fillId="6" borderId="21" xfId="0" applyFont="1" applyFill="1" applyBorder="1" applyAlignment="1">
      <alignment horizontal="center" vertical="center" wrapText="1" readingOrder="1"/>
    </xf>
    <xf numFmtId="0" fontId="12" fillId="6" borderId="22" xfId="0" applyFont="1" applyFill="1" applyBorder="1" applyAlignment="1">
      <alignment horizontal="center" vertical="center" wrapText="1" readingOrder="1"/>
    </xf>
    <xf numFmtId="0" fontId="12" fillId="6" borderId="23" xfId="0" applyFont="1" applyFill="1" applyBorder="1" applyAlignment="1">
      <alignment horizontal="center" vertical="center" wrapText="1" readingOrder="1"/>
    </xf>
    <xf numFmtId="0" fontId="12" fillId="6" borderId="24" xfId="0" applyFont="1" applyFill="1" applyBorder="1" applyAlignment="1">
      <alignment horizontal="center" vertical="center" wrapText="1" readingOrder="1"/>
    </xf>
    <xf numFmtId="0" fontId="12" fillId="6" borderId="34" xfId="0" applyFont="1" applyFill="1" applyBorder="1" applyAlignment="1">
      <alignment horizontal="center" vertical="center" wrapText="1" readingOrder="1"/>
    </xf>
    <xf numFmtId="10" fontId="12" fillId="7" borderId="26" xfId="1" applyNumberFormat="1" applyFont="1" applyFill="1" applyBorder="1" applyAlignment="1" applyProtection="1">
      <alignment horizontal="center" vertical="center" wrapText="1" readingOrder="1"/>
    </xf>
    <xf numFmtId="10" fontId="12" fillId="7" borderId="27" xfId="1" applyNumberFormat="1" applyFont="1" applyFill="1" applyBorder="1" applyAlignment="1" applyProtection="1">
      <alignment horizontal="center" vertical="center" wrapText="1" readingOrder="1"/>
    </xf>
    <xf numFmtId="0" fontId="11" fillId="8" borderId="26" xfId="0" applyFont="1" applyFill="1" applyBorder="1" applyAlignment="1">
      <alignment horizontal="center" vertical="center" wrapText="1" readingOrder="1"/>
    </xf>
    <xf numFmtId="0" fontId="12" fillId="6" borderId="26" xfId="0" applyFont="1" applyFill="1" applyBorder="1" applyAlignment="1">
      <alignment vertical="top" wrapText="1"/>
    </xf>
    <xf numFmtId="0" fontId="12" fillId="6" borderId="27" xfId="0" applyFont="1" applyFill="1" applyBorder="1" applyAlignment="1">
      <alignment vertical="top" wrapText="1"/>
    </xf>
    <xf numFmtId="44" fontId="15" fillId="9" borderId="23" xfId="2" applyFont="1" applyFill="1" applyBorder="1" applyAlignment="1" applyProtection="1">
      <alignment horizontal="center" vertical="center" wrapText="1" readingOrder="1"/>
      <protection locked="0"/>
    </xf>
    <xf numFmtId="44" fontId="15" fillId="9" borderId="34" xfId="2" applyFont="1" applyFill="1" applyBorder="1" applyAlignment="1" applyProtection="1">
      <alignment horizontal="center" vertical="center" wrapText="1" readingOrder="1"/>
      <protection locked="0"/>
    </xf>
    <xf numFmtId="44" fontId="15" fillId="9" borderId="22" xfId="2" applyFont="1" applyFill="1" applyBorder="1" applyAlignment="1" applyProtection="1">
      <alignment horizontal="center" vertical="center" wrapText="1" readingOrder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3" fillId="4" borderId="58" xfId="0" applyFont="1" applyFill="1" applyBorder="1" applyAlignment="1">
      <alignment horizontal="left" vertical="center"/>
    </xf>
    <xf numFmtId="0" fontId="13" fillId="4" borderId="41" xfId="0" applyFont="1" applyFill="1" applyBorder="1" applyAlignment="1">
      <alignment horizontal="left" vertical="center"/>
    </xf>
    <xf numFmtId="0" fontId="13" fillId="4" borderId="56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8" fillId="0" borderId="31" xfId="0" applyFont="1" applyBorder="1" applyAlignment="1" applyProtection="1">
      <alignment horizontal="left" vertical="center" wrapText="1"/>
      <protection locked="0"/>
    </xf>
    <xf numFmtId="0" fontId="8" fillId="0" borderId="32" xfId="0" applyFont="1" applyBorder="1" applyAlignment="1" applyProtection="1">
      <alignment horizontal="left" vertical="center" wrapText="1"/>
      <protection locked="0"/>
    </xf>
    <xf numFmtId="0" fontId="8" fillId="0" borderId="33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8" fillId="0" borderId="57" xfId="0" applyFont="1" applyBorder="1" applyAlignment="1" applyProtection="1">
      <alignment horizontal="justify" vertical="top" wrapText="1"/>
      <protection locked="0"/>
    </xf>
    <xf numFmtId="0" fontId="8" fillId="0" borderId="0" xfId="0" applyFont="1" applyAlignment="1" applyProtection="1">
      <alignment horizontal="justify" vertical="top" wrapText="1"/>
      <protection locked="0"/>
    </xf>
    <xf numFmtId="0" fontId="8" fillId="0" borderId="18" xfId="0" applyFont="1" applyBorder="1" applyAlignment="1" applyProtection="1">
      <alignment horizontal="justify" vertical="top" wrapText="1"/>
      <protection locked="0"/>
    </xf>
    <xf numFmtId="0" fontId="8" fillId="0" borderId="49" xfId="0" applyFont="1" applyBorder="1" applyAlignment="1" applyProtection="1">
      <alignment horizontal="left" vertical="center" wrapText="1"/>
      <protection locked="0"/>
    </xf>
    <xf numFmtId="0" fontId="8" fillId="0" borderId="47" xfId="0" applyFont="1" applyBorder="1" applyAlignment="1" applyProtection="1">
      <alignment horizontal="left" vertical="center" wrapText="1"/>
      <protection locked="0"/>
    </xf>
    <xf numFmtId="0" fontId="8" fillId="0" borderId="46" xfId="0" applyFont="1" applyBorder="1" applyAlignment="1" applyProtection="1">
      <alignment horizontal="left" vertical="center" wrapText="1"/>
      <protection locked="0"/>
    </xf>
    <xf numFmtId="0" fontId="8" fillId="0" borderId="57" xfId="0" applyFont="1" applyBorder="1" applyAlignment="1" applyProtection="1">
      <alignment horizontal="left" vertical="center" wrapText="1"/>
      <protection locked="0"/>
    </xf>
  </cellXfs>
  <cellStyles count="3">
    <cellStyle name="Moneda" xfId="2" builtinId="4"/>
    <cellStyle name="Normal" xfId="0" builtinId="0"/>
    <cellStyle name="Porcentaje" xfId="1" builtinId="5"/>
  </cellStyles>
  <dxfs count="15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auto="1"/>
        <name val="Roboto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auto="1"/>
        <name val="Roboto"/>
        <scheme val="none"/>
      </font>
      <numFmt numFmtId="2" formatCode="0.00"/>
      <fill>
        <patternFill patternType="solid">
          <fgColor indexed="64"/>
          <bgColor theme="6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Roboto"/>
        <scheme val="none"/>
      </font>
      <numFmt numFmtId="169" formatCode="[$-10409]#,##0.00;\-#,##0.00"/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Roboto"/>
        <scheme val="none"/>
      </font>
      <numFmt numFmtId="170" formatCode="[$-10409]#,##0;\-#,##0"/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Roboto"/>
        <scheme val="none"/>
      </font>
      <numFmt numFmtId="169" formatCode="[$-10409]#,##0.00;\-#,##0.00"/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Roboto"/>
        <scheme val="none"/>
      </font>
      <numFmt numFmtId="169" formatCode="[$-10409]#,##0.00;\-#,##0.00"/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numFmt numFmtId="169" formatCode="[$-10409]#,##0.00;\-#,##0.00"/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Roboto"/>
        <scheme val="none"/>
      </font>
      <numFmt numFmtId="170" formatCode="[$-10409]#,##0;\-#,##0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auto="1"/>
        <name val="Robot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auto="1"/>
        <name val="Robot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auto="1"/>
        <name val="Robot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000000"/>
        <name val="Roboto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28575</xdr:rowOff>
    </xdr:from>
    <xdr:ext cx="1322070" cy="752896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28575"/>
          <a:ext cx="1322070" cy="752896"/>
        </a:xfrm>
        <a:prstGeom prst="rect">
          <a:avLst/>
        </a:prstGeom>
      </xdr:spPr>
    </xdr:pic>
    <xdr:clientData/>
  </xdr:oneCellAnchor>
  <xdr:twoCellAnchor editAs="oneCell">
    <xdr:from>
      <xdr:col>1</xdr:col>
      <xdr:colOff>2272395</xdr:colOff>
      <xdr:row>49</xdr:row>
      <xdr:rowOff>68036</xdr:rowOff>
    </xdr:from>
    <xdr:to>
      <xdr:col>4</xdr:col>
      <xdr:colOff>802822</xdr:colOff>
      <xdr:row>56</xdr:row>
      <xdr:rowOff>145917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9700754-93F1-42EF-BB37-FA3C92D16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2" y="17689286"/>
          <a:ext cx="2993570" cy="16154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149677</xdr:colOff>
      <xdr:row>48</xdr:row>
      <xdr:rowOff>173511</xdr:rowOff>
    </xdr:from>
    <xdr:to>
      <xdr:col>6</xdr:col>
      <xdr:colOff>150365</xdr:colOff>
      <xdr:row>54</xdr:row>
      <xdr:rowOff>136071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23C2147-B9AD-B78F-51C8-605B90692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75070" y="17604261"/>
          <a:ext cx="1320581" cy="13096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eigob-my.sharepoint.com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1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+Tabla1[[#This Row],[Física 
(E)]]/Tabla1[[#This Row],[Física
(C)]]*100%</calculatedColumnFormula>
    </tableColumn>
    <tableColumn id="8" xr3:uid="{00000000-0010-0000-0000-000008000000}" name="Financiero _x000a_(%) _x000a_H=F/D" dataDxfId="0">
      <calculatedColumnFormula>Tabla1[[#This Row],[Financiera 
 (F)]]/Tabla1[[#This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7"/>
  <sheetViews>
    <sheetView showGridLines="0" tabSelected="1" zoomScale="70" zoomScaleNormal="70" zoomScaleSheetLayoutView="100" workbookViewId="0">
      <selection activeCell="B45" sqref="B45:J45"/>
    </sheetView>
  </sheetViews>
  <sheetFormatPr baseColWidth="10" defaultColWidth="10.85546875" defaultRowHeight="15"/>
  <cols>
    <col min="1" max="1" width="28.85546875" style="2" customWidth="1"/>
    <col min="2" max="2" width="34.5703125" style="2" customWidth="1"/>
    <col min="3" max="3" width="12.7109375" style="2" customWidth="1"/>
    <col min="4" max="4" width="19.85546875" style="2" bestFit="1" customWidth="1"/>
    <col min="5" max="5" width="12.7109375" style="2" customWidth="1"/>
    <col min="6" max="6" width="19.85546875" style="2" bestFit="1" customWidth="1"/>
    <col min="7" max="7" width="12.7109375" style="2" customWidth="1"/>
    <col min="8" max="8" width="18.42578125" style="2" bestFit="1" customWidth="1"/>
    <col min="9" max="10" width="12.7109375" style="2" customWidth="1"/>
    <col min="11" max="11" width="179.5703125" style="2" bestFit="1" customWidth="1"/>
  </cols>
  <sheetData>
    <row r="1" spans="1:11" ht="16.5" thickBot="1">
      <c r="A1" s="18"/>
      <c r="B1" s="72" t="s">
        <v>74</v>
      </c>
      <c r="C1" s="73"/>
      <c r="D1" s="73"/>
      <c r="E1" s="73"/>
      <c r="F1" s="73"/>
      <c r="G1" s="73"/>
      <c r="H1" s="73"/>
      <c r="I1" s="73"/>
      <c r="J1" s="74"/>
      <c r="K1" s="1"/>
    </row>
    <row r="2" spans="1:11" ht="32.25" thickBot="1">
      <c r="A2" s="19"/>
      <c r="B2" s="75" t="s">
        <v>0</v>
      </c>
      <c r="C2" s="76"/>
      <c r="D2" s="75" t="s">
        <v>1</v>
      </c>
      <c r="E2" s="76"/>
      <c r="F2" s="76"/>
      <c r="G2" s="76"/>
      <c r="H2" s="77"/>
      <c r="I2" s="20" t="s">
        <v>2</v>
      </c>
      <c r="J2" s="21" t="s">
        <v>3</v>
      </c>
      <c r="K2" s="1"/>
    </row>
    <row r="3" spans="1:11" ht="20.25" customHeight="1" thickBot="1">
      <c r="A3" s="22"/>
      <c r="B3" s="78" t="s">
        <v>4</v>
      </c>
      <c r="C3" s="79"/>
      <c r="D3" s="78"/>
      <c r="E3" s="79"/>
      <c r="F3" s="79"/>
      <c r="G3" s="79"/>
      <c r="H3" s="80"/>
      <c r="I3" s="8"/>
      <c r="J3" s="9"/>
      <c r="K3" s="1"/>
    </row>
    <row r="4" spans="1:11" ht="9" customHeight="1">
      <c r="A4" s="50"/>
      <c r="B4" s="51"/>
      <c r="C4" s="51"/>
      <c r="D4" s="52"/>
      <c r="E4" s="52"/>
      <c r="F4" s="52"/>
      <c r="G4" s="52"/>
      <c r="H4" s="52"/>
      <c r="I4" s="51"/>
      <c r="J4" s="53"/>
      <c r="K4" s="1"/>
    </row>
    <row r="5" spans="1:11" ht="3" customHeight="1">
      <c r="A5" s="81"/>
      <c r="B5" s="82"/>
      <c r="C5" s="82"/>
      <c r="D5" s="82"/>
      <c r="E5" s="82"/>
      <c r="F5" s="82"/>
      <c r="G5" s="82"/>
      <c r="H5" s="82"/>
      <c r="I5" s="82"/>
      <c r="J5" s="83"/>
      <c r="K5" s="1"/>
    </row>
    <row r="6" spans="1:11" ht="15.75">
      <c r="A6" s="65" t="s">
        <v>5</v>
      </c>
      <c r="B6" s="66"/>
      <c r="C6" s="66"/>
      <c r="D6" s="66"/>
      <c r="E6" s="66"/>
      <c r="F6" s="66"/>
      <c r="G6" s="66"/>
      <c r="H6" s="66"/>
      <c r="I6" s="66"/>
      <c r="J6" s="67"/>
      <c r="K6" s="1"/>
    </row>
    <row r="7" spans="1:11" ht="15.75">
      <c r="A7" s="84" t="s">
        <v>6</v>
      </c>
      <c r="B7" s="85"/>
      <c r="C7" s="85"/>
      <c r="D7" s="85"/>
      <c r="E7" s="85"/>
      <c r="F7" s="85"/>
      <c r="G7" s="85"/>
      <c r="H7" s="85"/>
      <c r="I7" s="85"/>
      <c r="J7" s="86"/>
      <c r="K7" s="1"/>
    </row>
    <row r="8" spans="1:11" ht="15.75">
      <c r="A8" s="23" t="s">
        <v>7</v>
      </c>
      <c r="B8" s="62" t="s">
        <v>49</v>
      </c>
      <c r="C8" s="62"/>
      <c r="D8" s="62"/>
      <c r="E8" s="62"/>
      <c r="F8" s="62"/>
      <c r="G8" s="62"/>
      <c r="H8" s="62"/>
      <c r="I8" s="62"/>
      <c r="J8" s="62"/>
      <c r="K8" s="1"/>
    </row>
    <row r="9" spans="1:11" ht="15" customHeight="1">
      <c r="A9" s="12" t="s">
        <v>34</v>
      </c>
      <c r="B9" s="62" t="s">
        <v>50</v>
      </c>
      <c r="C9" s="62"/>
      <c r="D9" s="62"/>
      <c r="E9" s="62"/>
      <c r="F9" s="62"/>
      <c r="G9" s="62"/>
      <c r="H9" s="62"/>
      <c r="I9" s="62"/>
      <c r="J9" s="62"/>
      <c r="K9" s="1"/>
    </row>
    <row r="10" spans="1:11" ht="15.75">
      <c r="A10" s="12" t="s">
        <v>35</v>
      </c>
      <c r="B10" s="62" t="s">
        <v>51</v>
      </c>
      <c r="C10" s="62"/>
      <c r="D10" s="62"/>
      <c r="E10" s="62"/>
      <c r="F10" s="62"/>
      <c r="G10" s="62"/>
      <c r="H10" s="62"/>
      <c r="I10" s="62"/>
      <c r="J10" s="62"/>
      <c r="K10" s="1"/>
    </row>
    <row r="11" spans="1:11" ht="36.75" customHeight="1">
      <c r="A11" s="23" t="s">
        <v>8</v>
      </c>
      <c r="B11" s="63" t="s">
        <v>64</v>
      </c>
      <c r="C11" s="63"/>
      <c r="D11" s="63"/>
      <c r="E11" s="63"/>
      <c r="F11" s="63"/>
      <c r="G11" s="63"/>
      <c r="H11" s="63"/>
      <c r="I11" s="63"/>
      <c r="J11" s="63"/>
    </row>
    <row r="12" spans="1:11" ht="27.75" customHeight="1">
      <c r="A12" s="23" t="s">
        <v>9</v>
      </c>
      <c r="B12" s="64" t="s">
        <v>65</v>
      </c>
      <c r="C12" s="64"/>
      <c r="D12" s="64"/>
      <c r="E12" s="64"/>
      <c r="F12" s="64"/>
      <c r="G12" s="64"/>
      <c r="H12" s="64"/>
      <c r="I12" s="64"/>
      <c r="J12" s="64"/>
    </row>
    <row r="13" spans="1:11" ht="15.75">
      <c r="A13" s="65" t="s">
        <v>10</v>
      </c>
      <c r="B13" s="66"/>
      <c r="C13" s="66"/>
      <c r="D13" s="66"/>
      <c r="E13" s="66"/>
      <c r="F13" s="66"/>
      <c r="G13" s="66"/>
      <c r="H13" s="66"/>
      <c r="I13" s="66"/>
      <c r="J13" s="67"/>
    </row>
    <row r="14" spans="1:11" ht="15.75">
      <c r="A14" s="23" t="s">
        <v>11</v>
      </c>
      <c r="B14" s="10">
        <v>1</v>
      </c>
      <c r="C14" s="68" t="str">
        <f>IFERROR(VLOOKUP(B14,'[1]Validacion datos'!A2:B5,2,FALSE),"")</f>
        <v>DESARROLLO INSTITUCIONAL</v>
      </c>
      <c r="D14" s="68"/>
      <c r="E14" s="68"/>
      <c r="F14" s="68"/>
      <c r="G14" s="68"/>
      <c r="H14" s="68"/>
      <c r="I14" s="68"/>
      <c r="J14" s="68"/>
    </row>
    <row r="15" spans="1:11" ht="15.75">
      <c r="A15" s="23" t="s">
        <v>12</v>
      </c>
      <c r="B15" s="11">
        <v>1.1000000000000001</v>
      </c>
      <c r="C15" s="68" t="str">
        <f>IFERROR(VLOOKUP(B15,'[1]Validacion datos'!A8:B26,2,FALSE),"")</f>
        <v>Administración pública transparente, eficiente y orientada</v>
      </c>
      <c r="D15" s="68"/>
      <c r="E15" s="68"/>
      <c r="F15" s="68"/>
      <c r="G15" s="68"/>
      <c r="H15" s="68"/>
      <c r="I15" s="68"/>
      <c r="J15" s="68"/>
    </row>
    <row r="16" spans="1:11" ht="25.5" customHeight="1">
      <c r="A16" s="23" t="s">
        <v>13</v>
      </c>
      <c r="B16" s="11" t="s">
        <v>46</v>
      </c>
      <c r="C16" s="68" t="str">
        <f>IFERROR(VLOOKUP(B16,'[1]Validacion datos'!D8:E64,2,FALSE),"")</f>
        <v>Estructurar una administración pública eficiente que actúe con honestidad, transparencia y rendición de cuentas y se oriente a la obtención de resultados en beneficio de la sociedad y del desarrollo nacional y local</v>
      </c>
      <c r="D16" s="68"/>
      <c r="E16" s="68"/>
      <c r="F16" s="68"/>
      <c r="G16" s="68"/>
      <c r="H16" s="68"/>
      <c r="I16" s="68"/>
      <c r="J16" s="68"/>
    </row>
    <row r="17" spans="1:11" ht="15.75">
      <c r="A17" s="65" t="s">
        <v>14</v>
      </c>
      <c r="B17" s="66"/>
      <c r="C17" s="66"/>
      <c r="D17" s="66"/>
      <c r="E17" s="66"/>
      <c r="F17" s="66"/>
      <c r="G17" s="66"/>
      <c r="H17" s="66"/>
      <c r="I17" s="66"/>
      <c r="J17" s="67"/>
    </row>
    <row r="18" spans="1:11" ht="15.75">
      <c r="A18" s="23" t="s">
        <v>15</v>
      </c>
      <c r="B18" s="122" t="s">
        <v>52</v>
      </c>
      <c r="C18" s="123"/>
      <c r="D18" s="123"/>
      <c r="E18" s="123"/>
      <c r="F18" s="123"/>
      <c r="G18" s="123"/>
      <c r="H18" s="123"/>
      <c r="I18" s="123"/>
      <c r="J18" s="124"/>
    </row>
    <row r="19" spans="1:11" ht="34.5" customHeight="1">
      <c r="A19" s="24" t="s">
        <v>16</v>
      </c>
      <c r="B19" s="125" t="s">
        <v>53</v>
      </c>
      <c r="C19" s="92"/>
      <c r="D19" s="92"/>
      <c r="E19" s="92"/>
      <c r="F19" s="92"/>
      <c r="G19" s="92"/>
      <c r="H19" s="92"/>
      <c r="I19" s="92"/>
      <c r="J19" s="93"/>
    </row>
    <row r="20" spans="1:11" ht="17.25" customHeight="1">
      <c r="A20" s="25" t="s">
        <v>73</v>
      </c>
      <c r="B20" s="89" t="s">
        <v>54</v>
      </c>
      <c r="C20" s="90"/>
      <c r="D20" s="90"/>
      <c r="E20" s="90"/>
      <c r="F20" s="90"/>
      <c r="G20" s="90"/>
      <c r="H20" s="90"/>
      <c r="I20" s="90"/>
      <c r="J20" s="91"/>
    </row>
    <row r="21" spans="1:11" ht="47.25" customHeight="1">
      <c r="A21" s="26" t="s">
        <v>36</v>
      </c>
      <c r="B21" s="92" t="s">
        <v>66</v>
      </c>
      <c r="C21" s="92"/>
      <c r="D21" s="92"/>
      <c r="E21" s="92"/>
      <c r="F21" s="92"/>
      <c r="G21" s="92"/>
      <c r="H21" s="92"/>
      <c r="I21" s="92"/>
      <c r="J21" s="93"/>
      <c r="K21" s="1"/>
    </row>
    <row r="22" spans="1:11" ht="15.75">
      <c r="A22" s="65" t="s">
        <v>17</v>
      </c>
      <c r="B22" s="66"/>
      <c r="C22" s="66"/>
      <c r="D22" s="66"/>
      <c r="E22" s="66"/>
      <c r="F22" s="66"/>
      <c r="G22" s="66"/>
      <c r="H22" s="66"/>
      <c r="I22" s="66"/>
      <c r="J22" s="67"/>
    </row>
    <row r="23" spans="1:11" ht="15.75">
      <c r="A23" s="84" t="s">
        <v>18</v>
      </c>
      <c r="B23" s="85"/>
      <c r="C23" s="85"/>
      <c r="D23" s="85"/>
      <c r="E23" s="85"/>
      <c r="F23" s="85"/>
      <c r="G23" s="85"/>
      <c r="H23" s="85"/>
      <c r="I23" s="85"/>
      <c r="J23" s="86"/>
      <c r="K23" s="1"/>
    </row>
    <row r="24" spans="1:11" ht="15" customHeight="1">
      <c r="A24" s="94" t="s">
        <v>19</v>
      </c>
      <c r="B24" s="95"/>
      <c r="C24" s="96" t="s">
        <v>20</v>
      </c>
      <c r="D24" s="98"/>
      <c r="E24" s="98"/>
      <c r="F24" s="98" t="s">
        <v>21</v>
      </c>
      <c r="G24" s="98"/>
      <c r="H24" s="95"/>
      <c r="I24" s="96" t="s">
        <v>22</v>
      </c>
      <c r="J24" s="97"/>
    </row>
    <row r="25" spans="1:11" ht="15.75">
      <c r="A25" s="87">
        <v>694496789</v>
      </c>
      <c r="B25" s="88"/>
      <c r="C25" s="104">
        <v>692496789</v>
      </c>
      <c r="D25" s="105"/>
      <c r="E25" s="106"/>
      <c r="F25" s="104">
        <v>454235264.85000002</v>
      </c>
      <c r="G25" s="105"/>
      <c r="H25" s="106"/>
      <c r="I25" s="99">
        <f>+IF(F25&gt;0,F25/C25,0)</f>
        <v>0.6559384419759382</v>
      </c>
      <c r="J25" s="100"/>
    </row>
    <row r="26" spans="1:11" ht="15.75">
      <c r="A26" s="84" t="s">
        <v>23</v>
      </c>
      <c r="B26" s="85"/>
      <c r="C26" s="85"/>
      <c r="D26" s="85"/>
      <c r="E26" s="85"/>
      <c r="F26" s="85"/>
      <c r="G26" s="85"/>
      <c r="H26" s="85"/>
      <c r="I26" s="85"/>
      <c r="J26" s="86"/>
      <c r="K26" s="1"/>
    </row>
    <row r="27" spans="1:11" ht="15.75">
      <c r="A27" s="12"/>
      <c r="B27" s="13"/>
      <c r="C27" s="101" t="s">
        <v>45</v>
      </c>
      <c r="D27" s="102"/>
      <c r="E27" s="101" t="s">
        <v>47</v>
      </c>
      <c r="F27" s="102"/>
      <c r="G27" s="101" t="s">
        <v>48</v>
      </c>
      <c r="H27" s="101"/>
      <c r="I27" s="101" t="s">
        <v>24</v>
      </c>
      <c r="J27" s="103"/>
    </row>
    <row r="28" spans="1:11" ht="47.25">
      <c r="A28" s="27" t="s">
        <v>25</v>
      </c>
      <c r="B28" s="28" t="s">
        <v>26</v>
      </c>
      <c r="C28" s="28" t="s">
        <v>37</v>
      </c>
      <c r="D28" s="28" t="s">
        <v>38</v>
      </c>
      <c r="E28" s="28" t="s">
        <v>39</v>
      </c>
      <c r="F28" s="28" t="s">
        <v>40</v>
      </c>
      <c r="G28" s="28" t="s">
        <v>41</v>
      </c>
      <c r="H28" s="28" t="s">
        <v>42</v>
      </c>
      <c r="I28" s="28" t="s">
        <v>43</v>
      </c>
      <c r="J28" s="29" t="s">
        <v>44</v>
      </c>
    </row>
    <row r="29" spans="1:11" ht="94.5">
      <c r="A29" s="30" t="s">
        <v>55</v>
      </c>
      <c r="B29" s="6" t="s">
        <v>59</v>
      </c>
      <c r="C29" s="42">
        <v>2964</v>
      </c>
      <c r="D29" s="40">
        <v>358671886.35000002</v>
      </c>
      <c r="E29" s="43">
        <v>1292</v>
      </c>
      <c r="F29" s="41">
        <v>112824714.09999999</v>
      </c>
      <c r="G29" s="44">
        <v>1292</v>
      </c>
      <c r="H29" s="41">
        <v>93499356.760000005</v>
      </c>
      <c r="I29" s="14">
        <f>+Tabla1[[#This Row],[Física 
(E)]]/Tabla1[[#This Row],[Física
(C)]]*100%</f>
        <v>1</v>
      </c>
      <c r="J29" s="49">
        <f>Tabla1[[#This Row],[Financiera 
 (F)]]/Tabla1[[#This Row],[Financiera
(D)]]</f>
        <v>0.82871343841499712</v>
      </c>
    </row>
    <row r="30" spans="1:11" ht="47.25" customHeight="1">
      <c r="A30" s="31" t="s">
        <v>57</v>
      </c>
      <c r="B30" s="7" t="s">
        <v>60</v>
      </c>
      <c r="C30" s="42">
        <v>5</v>
      </c>
      <c r="D30" s="41">
        <v>37556263.359999999</v>
      </c>
      <c r="E30" s="45">
        <v>1</v>
      </c>
      <c r="F30" s="41">
        <v>7209085.0999999996</v>
      </c>
      <c r="G30" s="46">
        <v>1</v>
      </c>
      <c r="H30" s="47">
        <v>8059221.1699999999</v>
      </c>
      <c r="I30" s="14">
        <f>+Tabla1[[#This Row],[Física 
(E)]]/Tabla1[[#This Row],[Física
(C)]]*100%</f>
        <v>1</v>
      </c>
      <c r="J30" s="38">
        <f>Tabla1[[#This Row],[Financiera 
 (F)]]/Tabla1[[#This Row],[Financiera
(D)]]</f>
        <v>1.1179256532843538</v>
      </c>
    </row>
    <row r="31" spans="1:11" ht="48.75" customHeight="1">
      <c r="A31" s="32" t="s">
        <v>61</v>
      </c>
      <c r="B31" s="7" t="s">
        <v>62</v>
      </c>
      <c r="C31" s="48">
        <v>630</v>
      </c>
      <c r="D31" s="41">
        <v>19664252</v>
      </c>
      <c r="E31" s="43">
        <v>160</v>
      </c>
      <c r="F31" s="41">
        <v>4900000</v>
      </c>
      <c r="G31" s="43">
        <v>160</v>
      </c>
      <c r="H31" s="41">
        <v>3599431.08</v>
      </c>
      <c r="I31" s="33">
        <f>Tabla1[[#This Row],[Física 
(E)]]/Tabla1[[#This Row],[Física
(C)]]*100</f>
        <v>100</v>
      </c>
      <c r="J31" s="15">
        <f>Tabla1[[#This Row],[Financiera 
 (F)]]/Tabla1[[#This Row],[Financiera
(D)]]</f>
        <v>0.73457777142857139</v>
      </c>
    </row>
    <row r="32" spans="1:11" ht="15.75">
      <c r="A32" s="65" t="s">
        <v>27</v>
      </c>
      <c r="B32" s="66"/>
      <c r="C32" s="66"/>
      <c r="D32" s="66"/>
      <c r="E32" s="66"/>
      <c r="F32" s="66"/>
      <c r="G32" s="66"/>
      <c r="H32" s="66"/>
      <c r="I32" s="66"/>
      <c r="J32" s="67"/>
    </row>
    <row r="33" spans="1:11" ht="15.75">
      <c r="A33" s="84" t="s">
        <v>28</v>
      </c>
      <c r="B33" s="85"/>
      <c r="C33" s="85"/>
      <c r="D33" s="85"/>
      <c r="E33" s="85"/>
      <c r="F33" s="85"/>
      <c r="G33" s="85"/>
      <c r="H33" s="85"/>
      <c r="I33" s="85"/>
      <c r="J33" s="86"/>
      <c r="K33" s="1"/>
    </row>
    <row r="34" spans="1:11" ht="18.75" customHeight="1">
      <c r="A34" s="16" t="s">
        <v>29</v>
      </c>
      <c r="B34" s="54" t="s">
        <v>55</v>
      </c>
      <c r="C34" s="54"/>
      <c r="D34" s="54"/>
      <c r="E34" s="54"/>
      <c r="F34" s="54"/>
      <c r="G34" s="54"/>
      <c r="H34" s="54"/>
      <c r="I34" s="54"/>
      <c r="J34" s="55"/>
    </row>
    <row r="35" spans="1:11" ht="33.75" customHeight="1">
      <c r="A35" s="34" t="s">
        <v>30</v>
      </c>
      <c r="B35" s="69" t="s">
        <v>56</v>
      </c>
      <c r="C35" s="70"/>
      <c r="D35" s="70"/>
      <c r="E35" s="70"/>
      <c r="F35" s="70"/>
      <c r="G35" s="70"/>
      <c r="H35" s="70"/>
      <c r="I35" s="70"/>
      <c r="J35" s="71"/>
    </row>
    <row r="36" spans="1:11" ht="51.75" customHeight="1">
      <c r="A36" s="35" t="s">
        <v>31</v>
      </c>
      <c r="B36" s="59" t="s">
        <v>75</v>
      </c>
      <c r="C36" s="60"/>
      <c r="D36" s="60"/>
      <c r="E36" s="60"/>
      <c r="F36" s="60"/>
      <c r="G36" s="60"/>
      <c r="H36" s="60"/>
      <c r="I36" s="60"/>
      <c r="J36" s="61"/>
    </row>
    <row r="37" spans="1:11" ht="52.15" customHeight="1">
      <c r="A37" s="35" t="s">
        <v>32</v>
      </c>
      <c r="B37" s="59" t="s">
        <v>78</v>
      </c>
      <c r="C37" s="60"/>
      <c r="D37" s="60"/>
      <c r="E37" s="60"/>
      <c r="F37" s="60"/>
      <c r="G37" s="60"/>
      <c r="H37" s="60"/>
      <c r="I37" s="60"/>
      <c r="J37" s="61"/>
      <c r="K37" s="39"/>
    </row>
    <row r="38" spans="1:11" ht="15.75">
      <c r="A38" s="17" t="s">
        <v>29</v>
      </c>
      <c r="B38" s="54" t="s">
        <v>57</v>
      </c>
      <c r="C38" s="54"/>
      <c r="D38" s="54"/>
      <c r="E38" s="54"/>
      <c r="F38" s="54"/>
      <c r="G38" s="54"/>
      <c r="H38" s="54"/>
      <c r="I38" s="54"/>
      <c r="J38" s="55"/>
    </row>
    <row r="39" spans="1:11" ht="50.25" customHeight="1">
      <c r="A39" s="36" t="s">
        <v>30</v>
      </c>
      <c r="B39" s="59" t="s">
        <v>58</v>
      </c>
      <c r="C39" s="60"/>
      <c r="D39" s="60"/>
      <c r="E39" s="60"/>
      <c r="F39" s="60"/>
      <c r="G39" s="60"/>
      <c r="H39" s="60"/>
      <c r="I39" s="60"/>
      <c r="J39" s="61"/>
    </row>
    <row r="40" spans="1:11" ht="39.75" customHeight="1">
      <c r="A40" s="35" t="s">
        <v>31</v>
      </c>
      <c r="B40" s="59" t="s">
        <v>77</v>
      </c>
      <c r="C40" s="60"/>
      <c r="D40" s="60"/>
      <c r="E40" s="60"/>
      <c r="F40" s="60"/>
      <c r="G40" s="60"/>
      <c r="H40" s="60"/>
      <c r="I40" s="60"/>
      <c r="J40" s="61"/>
    </row>
    <row r="41" spans="1:11" ht="63" customHeight="1">
      <c r="A41" s="37" t="s">
        <v>32</v>
      </c>
      <c r="B41" s="119" t="s">
        <v>79</v>
      </c>
      <c r="C41" s="120"/>
      <c r="D41" s="120"/>
      <c r="E41" s="120"/>
      <c r="F41" s="120"/>
      <c r="G41" s="120"/>
      <c r="H41" s="120"/>
      <c r="I41" s="120"/>
      <c r="J41" s="121"/>
      <c r="K41" s="39"/>
    </row>
    <row r="42" spans="1:11" ht="15.75">
      <c r="A42" s="16" t="s">
        <v>29</v>
      </c>
      <c r="B42" s="54" t="s">
        <v>61</v>
      </c>
      <c r="C42" s="54"/>
      <c r="D42" s="54"/>
      <c r="E42" s="54"/>
      <c r="F42" s="54"/>
      <c r="G42" s="54"/>
      <c r="H42" s="54"/>
      <c r="I42" s="54"/>
      <c r="J42" s="55"/>
    </row>
    <row r="43" spans="1:11" ht="46.5" customHeight="1">
      <c r="A43" s="34" t="s">
        <v>30</v>
      </c>
      <c r="B43" s="56" t="s">
        <v>63</v>
      </c>
      <c r="C43" s="57"/>
      <c r="D43" s="57"/>
      <c r="E43" s="57"/>
      <c r="F43" s="57"/>
      <c r="G43" s="57"/>
      <c r="H43" s="57"/>
      <c r="I43" s="57"/>
      <c r="J43" s="58"/>
    </row>
    <row r="44" spans="1:11" ht="35.450000000000003" customHeight="1">
      <c r="A44" s="35" t="s">
        <v>31</v>
      </c>
      <c r="B44" s="59" t="s">
        <v>76</v>
      </c>
      <c r="C44" s="60"/>
      <c r="D44" s="60"/>
      <c r="E44" s="60"/>
      <c r="F44" s="60"/>
      <c r="G44" s="60"/>
      <c r="H44" s="60"/>
      <c r="I44" s="60"/>
      <c r="J44" s="61"/>
    </row>
    <row r="45" spans="1:11" ht="69" customHeight="1">
      <c r="A45" s="35" t="s">
        <v>32</v>
      </c>
      <c r="B45" s="59" t="s">
        <v>80</v>
      </c>
      <c r="C45" s="60"/>
      <c r="D45" s="60"/>
      <c r="E45" s="60"/>
      <c r="F45" s="60"/>
      <c r="G45" s="60"/>
      <c r="H45" s="60"/>
      <c r="I45" s="60"/>
      <c r="J45" s="61"/>
    </row>
    <row r="46" spans="1:11" ht="69" customHeight="1">
      <c r="A46" s="109" t="s">
        <v>72</v>
      </c>
      <c r="B46" s="110"/>
      <c r="C46" s="110"/>
      <c r="D46" s="110"/>
      <c r="E46" s="110"/>
      <c r="F46" s="110"/>
      <c r="G46" s="110"/>
      <c r="H46" s="110"/>
      <c r="I46" s="110"/>
      <c r="J46" s="111"/>
    </row>
    <row r="47" spans="1:11" ht="15.75">
      <c r="A47" s="112" t="s">
        <v>33</v>
      </c>
      <c r="B47" s="113"/>
      <c r="C47" s="113"/>
      <c r="D47" s="113"/>
      <c r="E47" s="113"/>
      <c r="F47" s="113"/>
      <c r="G47" s="113"/>
      <c r="H47" s="113"/>
      <c r="I47" s="113"/>
      <c r="J47" s="114"/>
      <c r="K47" s="1"/>
    </row>
    <row r="48" spans="1:11" ht="15.75">
      <c r="A48" s="115" t="s">
        <v>71</v>
      </c>
      <c r="B48" s="116"/>
      <c r="C48" s="116"/>
      <c r="D48" s="116"/>
      <c r="E48" s="116"/>
      <c r="F48" s="116"/>
      <c r="G48" s="116"/>
      <c r="H48" s="116"/>
      <c r="I48" s="116"/>
      <c r="J48" s="117"/>
    </row>
    <row r="49" spans="1:10">
      <c r="A49" s="3"/>
      <c r="B49" s="3"/>
      <c r="C49" s="3"/>
      <c r="D49" s="3"/>
      <c r="E49" s="3"/>
      <c r="F49" s="3"/>
      <c r="G49" s="3"/>
      <c r="H49" s="3"/>
      <c r="I49" s="3"/>
      <c r="J49" s="3"/>
    </row>
    <row r="50" spans="1:10" ht="30.75" customHeight="1">
      <c r="A50" s="118"/>
      <c r="B50" s="118"/>
      <c r="C50" s="118"/>
      <c r="D50" s="118"/>
      <c r="E50" s="118"/>
      <c r="F50" s="118"/>
      <c r="G50" s="118"/>
      <c r="H50" s="118"/>
      <c r="I50" s="118"/>
      <c r="J50" s="118"/>
    </row>
    <row r="52" spans="1:10">
      <c r="C52" s="107"/>
      <c r="D52" s="107"/>
      <c r="E52" s="107"/>
    </row>
    <row r="53" spans="1:10">
      <c r="C53" s="4"/>
      <c r="D53" s="4"/>
      <c r="E53" s="4"/>
    </row>
    <row r="54" spans="1:10">
      <c r="C54" s="4"/>
      <c r="D54" s="4"/>
      <c r="E54" s="4"/>
    </row>
    <row r="55" spans="1:10">
      <c r="C55" s="4"/>
      <c r="D55" s="4"/>
      <c r="E55" s="4"/>
    </row>
    <row r="56" spans="1:10">
      <c r="C56" s="108"/>
      <c r="D56" s="108"/>
      <c r="E56" s="108"/>
    </row>
    <row r="57" spans="1:10">
      <c r="C57" s="108"/>
      <c r="D57" s="108"/>
      <c r="E57" s="108"/>
    </row>
  </sheetData>
  <mergeCells count="59">
    <mergeCell ref="C52:E52"/>
    <mergeCell ref="C15:J15"/>
    <mergeCell ref="C56:E56"/>
    <mergeCell ref="C57:E57"/>
    <mergeCell ref="A46:J46"/>
    <mergeCell ref="A47:J47"/>
    <mergeCell ref="A48:J48"/>
    <mergeCell ref="A50:J50"/>
    <mergeCell ref="B38:J38"/>
    <mergeCell ref="B39:J39"/>
    <mergeCell ref="B40:J40"/>
    <mergeCell ref="B41:J41"/>
    <mergeCell ref="C16:J16"/>
    <mergeCell ref="A17:J17"/>
    <mergeCell ref="B18:J18"/>
    <mergeCell ref="B19:J19"/>
    <mergeCell ref="A32:J32"/>
    <mergeCell ref="A33:J33"/>
    <mergeCell ref="A22:J22"/>
    <mergeCell ref="A23:J23"/>
    <mergeCell ref="A24:B24"/>
    <mergeCell ref="I24:J24"/>
    <mergeCell ref="C24:E24"/>
    <mergeCell ref="F24:H24"/>
    <mergeCell ref="I25:J25"/>
    <mergeCell ref="A26:J26"/>
    <mergeCell ref="C27:D27"/>
    <mergeCell ref="G27:H27"/>
    <mergeCell ref="I27:J27"/>
    <mergeCell ref="C25:E25"/>
    <mergeCell ref="F25:H25"/>
    <mergeCell ref="E27:F27"/>
    <mergeCell ref="A5:J5"/>
    <mergeCell ref="A6:J6"/>
    <mergeCell ref="A7:J7"/>
    <mergeCell ref="A25:B25"/>
    <mergeCell ref="B20:J20"/>
    <mergeCell ref="B21:J21"/>
    <mergeCell ref="B1:J1"/>
    <mergeCell ref="B2:C2"/>
    <mergeCell ref="D2:H2"/>
    <mergeCell ref="B3:C3"/>
    <mergeCell ref="D3:H3"/>
    <mergeCell ref="A4:J4"/>
    <mergeCell ref="B42:J42"/>
    <mergeCell ref="B43:J43"/>
    <mergeCell ref="B44:J44"/>
    <mergeCell ref="B45:J45"/>
    <mergeCell ref="B8:J8"/>
    <mergeCell ref="B11:J11"/>
    <mergeCell ref="B12:J12"/>
    <mergeCell ref="A13:J13"/>
    <mergeCell ref="C14:J14"/>
    <mergeCell ref="B9:J9"/>
    <mergeCell ref="B10:J10"/>
    <mergeCell ref="B34:J34"/>
    <mergeCell ref="B35:J35"/>
    <mergeCell ref="B36:J36"/>
    <mergeCell ref="B37:J37"/>
  </mergeCells>
  <phoneticPr fontId="6" type="noConversion"/>
  <dataValidations xWindow="782" yWindow="747" count="16">
    <dataValidation allowBlank="1" showInputMessage="1" showErrorMessage="1" prompt="Monto ejecutado en el trimestre" sqref="H28" xr:uid="{00000000-0002-0000-0000-000000000000}"/>
    <dataValidation allowBlank="1" showInputMessage="1" showErrorMessage="1" prompt="Meta alcanzada en el trimestre" sqref="G28" xr:uid="{00000000-0002-0000-0000-000001000000}"/>
    <dataValidation allowBlank="1" showInputMessage="1" showErrorMessage="1" prompt="Monto presupuestado para el producto" sqref="F28 D28" xr:uid="{00000000-0002-0000-0000-000002000000}"/>
    <dataValidation allowBlank="1" showInputMessage="1" showErrorMessage="1" prompt="Meta anual del indicador" sqref="E28 C28" xr:uid="{00000000-0002-0000-0000-000003000000}"/>
    <dataValidation allowBlank="1" showInputMessage="1" showErrorMessage="1" prompt="Nombre del indicador" sqref="B28" xr:uid="{00000000-0002-0000-0000-000004000000}"/>
    <dataValidation allowBlank="1" showInputMessage="1" showErrorMessage="1" prompt="Nombre de cada producto" sqref="A28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48:J49" xr:uid="{00000000-0002-0000-0000-000008000000}"/>
    <dataValidation allowBlank="1" showInputMessage="1" showErrorMessage="1" prompt="De existir desvío, explicar razones." sqref="B37 C37:J38 G30:H31 F29 B30:E31 I29:I31" xr:uid="{00000000-0002-0000-0000-000009000000}"/>
    <dataValidation allowBlank="1" showInputMessage="1" showErrorMessage="1" prompt="1. Describir lo plasmado en el presupuesto_x000a_2. Describir lo alcanzado en términos financieros y de producción " sqref="B36:J36 B40:J40" xr:uid="{00000000-0002-0000-0000-00000A000000}"/>
    <dataValidation allowBlank="1" showInputMessage="1" showErrorMessage="1" prompt="¿En qué consiste el producto? su objetivo" sqref="B35:J35" xr:uid="{00000000-0002-0000-0000-00000B000000}"/>
    <dataValidation allowBlank="1" showInputMessage="1" showErrorMessage="1" prompt="Nombre del producto" sqref="B34:J34 A29:E29 G29:H29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ageMargins left="0.7" right="0.7" top="0.75" bottom="0.75" header="0.3" footer="0.3"/>
  <pageSetup scale="46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9D014-40B1-4AC0-87C4-0C8168F1AD53}">
  <dimension ref="D4:H19"/>
  <sheetViews>
    <sheetView workbookViewId="0">
      <selection activeCell="D14" sqref="D14"/>
    </sheetView>
  </sheetViews>
  <sheetFormatPr baseColWidth="10" defaultRowHeight="15"/>
  <cols>
    <col min="4" max="4" width="95.5703125" customWidth="1"/>
  </cols>
  <sheetData>
    <row r="4" spans="4:8">
      <c r="E4">
        <v>160</v>
      </c>
      <c r="F4">
        <v>161</v>
      </c>
      <c r="G4">
        <f>F4/E4*100</f>
        <v>100.62500000000001</v>
      </c>
      <c r="H4">
        <f>G4-100</f>
        <v>0.62500000000001421</v>
      </c>
    </row>
    <row r="12" spans="4:8" ht="42.75">
      <c r="D12" s="5" t="s">
        <v>67</v>
      </c>
    </row>
    <row r="13" spans="4:8" ht="28.5">
      <c r="D13" s="5" t="s">
        <v>68</v>
      </c>
    </row>
    <row r="14" spans="4:8">
      <c r="D14" s="5" t="s">
        <v>69</v>
      </c>
    </row>
    <row r="19" spans="4:4" ht="42.75">
      <c r="D19" s="5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3T</vt:lpstr>
      <vt:lpstr>Hoja1</vt:lpstr>
      <vt:lpstr>'3T'!Área_de_impresión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Sonia Luisana Cristo Santos</cp:lastModifiedBy>
  <cp:lastPrinted>2025-10-15T19:22:30Z</cp:lastPrinted>
  <dcterms:created xsi:type="dcterms:W3CDTF">2021-03-22T15:50:10Z</dcterms:created>
  <dcterms:modified xsi:type="dcterms:W3CDTF">2025-10-15T19:22:40Z</dcterms:modified>
</cp:coreProperties>
</file>