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5\PORTAL DE TRANSPARENCIA\AGOSTO\"/>
    </mc:Choice>
  </mc:AlternateContent>
  <xr:revisionPtr revIDLastSave="0" documentId="13_ncr:1_{65EDD376-A92D-44A0-BC6E-4F36A1304BF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IJOS" sheetId="1" r:id="rId1"/>
  </sheets>
  <definedNames>
    <definedName name="_xlnm._FilterDatabase" localSheetId="0" hidden="1">FIJOS!$B$1:$B$337</definedName>
    <definedName name="_xlnm.Print_Area" localSheetId="0">FIJOS!$A$1:$M$336</definedName>
    <definedName name="_xlnm.Print_Titles" localSheetId="0">FIJOS!$1:$8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9" i="1" l="1"/>
  <c r="L128" i="1"/>
  <c r="L160" i="1"/>
  <c r="L195" i="1"/>
  <c r="L222" i="1"/>
  <c r="L191" i="1"/>
  <c r="L208" i="1"/>
  <c r="L212" i="1"/>
  <c r="L221" i="1"/>
  <c r="L224" i="1"/>
  <c r="L250" i="1"/>
  <c r="L10" i="1"/>
  <c r="L9" i="1"/>
  <c r="L96" i="1"/>
  <c r="L35" i="1"/>
  <c r="L34" i="1"/>
  <c r="L76" i="1"/>
  <c r="M76" i="1" s="1"/>
  <c r="L75" i="1"/>
  <c r="I270" i="1"/>
  <c r="L25" i="1"/>
  <c r="L19" i="1"/>
  <c r="L15" i="1"/>
  <c r="L13" i="1"/>
  <c r="L11" i="1"/>
  <c r="K270" i="1"/>
  <c r="J270" i="1"/>
  <c r="M9" i="1"/>
  <c r="L164" i="1"/>
  <c r="L163" i="1"/>
  <c r="M96" i="1"/>
  <c r="J64" i="1"/>
  <c r="H64" i="1"/>
  <c r="L64" i="1" s="1"/>
  <c r="M64" i="1" s="1"/>
  <c r="J50" i="1"/>
  <c r="H50" i="1"/>
  <c r="L50" i="1" s="1"/>
  <c r="M50" i="1" s="1"/>
  <c r="J36" i="1"/>
  <c r="M35" i="1"/>
  <c r="J88" i="1"/>
  <c r="H88" i="1"/>
  <c r="J13" i="1"/>
  <c r="H13" i="1"/>
  <c r="L88" i="1" l="1"/>
  <c r="M88" i="1" s="1"/>
  <c r="M13" i="1"/>
  <c r="J10" i="1"/>
  <c r="J65" i="1"/>
  <c r="H65" i="1"/>
  <c r="G270" i="1"/>
  <c r="H12" i="1"/>
  <c r="L12" i="1" s="1"/>
  <c r="L65" i="1" l="1"/>
  <c r="M65" i="1" s="1"/>
  <c r="M12" i="1"/>
  <c r="H228" i="1"/>
  <c r="L228" i="1" s="1"/>
  <c r="M228" i="1" s="1"/>
  <c r="H234" i="1"/>
  <c r="J234" i="1"/>
  <c r="H236" i="1"/>
  <c r="L236" i="1" s="1"/>
  <c r="M236" i="1" s="1"/>
  <c r="L234" i="1" l="1"/>
  <c r="M234" i="1" s="1"/>
  <c r="H127" i="1" l="1"/>
  <c r="L127" i="1" s="1"/>
  <c r="M127" i="1" s="1"/>
  <c r="J163" i="1" l="1"/>
  <c r="H163" i="1"/>
  <c r="J51" i="1"/>
  <c r="H51" i="1"/>
  <c r="J62" i="1"/>
  <c r="H62" i="1"/>
  <c r="H80" i="1"/>
  <c r="J80" i="1"/>
  <c r="H118" i="1"/>
  <c r="J118" i="1"/>
  <c r="J54" i="1"/>
  <c r="H54" i="1"/>
  <c r="M163" i="1" l="1"/>
  <c r="L51" i="1"/>
  <c r="M51" i="1" s="1"/>
  <c r="L62" i="1"/>
  <c r="M62" i="1" s="1"/>
  <c r="L80" i="1"/>
  <c r="M80" i="1" s="1"/>
  <c r="L118" i="1"/>
  <c r="M118" i="1" s="1"/>
  <c r="L54" i="1"/>
  <c r="M54" i="1" s="1"/>
  <c r="J209" i="1"/>
  <c r="H209" i="1"/>
  <c r="J173" i="1"/>
  <c r="H173" i="1"/>
  <c r="J174" i="1"/>
  <c r="H174" i="1"/>
  <c r="J69" i="1"/>
  <c r="H69" i="1"/>
  <c r="H246" i="1"/>
  <c r="J246" i="1"/>
  <c r="H22" i="1"/>
  <c r="J22" i="1"/>
  <c r="J133" i="1"/>
  <c r="H133" i="1"/>
  <c r="L69" i="1" l="1"/>
  <c r="M69" i="1" s="1"/>
  <c r="L209" i="1"/>
  <c r="M209" i="1" s="1"/>
  <c r="L173" i="1"/>
  <c r="M173" i="1" s="1"/>
  <c r="L174" i="1"/>
  <c r="M174" i="1" s="1"/>
  <c r="L246" i="1"/>
  <c r="M246" i="1" s="1"/>
  <c r="L22" i="1"/>
  <c r="M22" i="1" s="1"/>
  <c r="L133" i="1"/>
  <c r="M133" i="1" s="1"/>
  <c r="J250" i="1"/>
  <c r="H250" i="1"/>
  <c r="J241" i="1"/>
  <c r="H241" i="1"/>
  <c r="J164" i="1"/>
  <c r="H164" i="1"/>
  <c r="M250" i="1" l="1"/>
  <c r="L241" i="1"/>
  <c r="M241" i="1" s="1"/>
  <c r="M164" i="1"/>
  <c r="H221" i="1"/>
  <c r="J221" i="1"/>
  <c r="H227" i="1"/>
  <c r="L227" i="1" s="1"/>
  <c r="M227" i="1" s="1"/>
  <c r="H225" i="1"/>
  <c r="L225" i="1" s="1"/>
  <c r="M225" i="1" s="1"/>
  <c r="H223" i="1"/>
  <c r="L223" i="1" s="1"/>
  <c r="M223" i="1" s="1"/>
  <c r="H222" i="1"/>
  <c r="M222" i="1" s="1"/>
  <c r="H220" i="1"/>
  <c r="J220" i="1"/>
  <c r="J232" i="1"/>
  <c r="J219" i="1"/>
  <c r="H219" i="1"/>
  <c r="J218" i="1"/>
  <c r="H218" i="1"/>
  <c r="J217" i="1"/>
  <c r="H217" i="1"/>
  <c r="J28" i="1"/>
  <c r="H28" i="1"/>
  <c r="H117" i="1"/>
  <c r="J117" i="1"/>
  <c r="H116" i="1"/>
  <c r="J116" i="1"/>
  <c r="H115" i="1"/>
  <c r="J115" i="1"/>
  <c r="H114" i="1"/>
  <c r="J114" i="1"/>
  <c r="H113" i="1"/>
  <c r="J113" i="1"/>
  <c r="H76" i="1"/>
  <c r="H204" i="1"/>
  <c r="J204" i="1"/>
  <c r="J264" i="1"/>
  <c r="H264" i="1"/>
  <c r="J263" i="1"/>
  <c r="H263" i="1"/>
  <c r="J262" i="1"/>
  <c r="H262" i="1"/>
  <c r="J261" i="1"/>
  <c r="H261" i="1"/>
  <c r="J260" i="1"/>
  <c r="H260" i="1"/>
  <c r="J259" i="1"/>
  <c r="H259" i="1"/>
  <c r="J258" i="1"/>
  <c r="H258" i="1"/>
  <c r="J257" i="1"/>
  <c r="H257" i="1"/>
  <c r="J256" i="1"/>
  <c r="H256" i="1"/>
  <c r="J255" i="1"/>
  <c r="H255" i="1"/>
  <c r="J254" i="1"/>
  <c r="H254" i="1"/>
  <c r="J253" i="1"/>
  <c r="H253" i="1"/>
  <c r="J252" i="1"/>
  <c r="H252" i="1"/>
  <c r="J251" i="1"/>
  <c r="H251" i="1"/>
  <c r="H269" i="1"/>
  <c r="J268" i="1"/>
  <c r="H268" i="1"/>
  <c r="J267" i="1"/>
  <c r="H267" i="1"/>
  <c r="H266" i="1"/>
  <c r="J265" i="1"/>
  <c r="H265" i="1"/>
  <c r="J249" i="1"/>
  <c r="H249" i="1"/>
  <c r="J248" i="1"/>
  <c r="H248" i="1"/>
  <c r="J247" i="1"/>
  <c r="H247" i="1"/>
  <c r="H245" i="1"/>
  <c r="J244" i="1"/>
  <c r="H244" i="1"/>
  <c r="J243" i="1"/>
  <c r="H243" i="1"/>
  <c r="J242" i="1"/>
  <c r="H242" i="1"/>
  <c r="J240" i="1"/>
  <c r="H240" i="1"/>
  <c r="J239" i="1"/>
  <c r="H239" i="1"/>
  <c r="J238" i="1"/>
  <c r="H238" i="1"/>
  <c r="J237" i="1"/>
  <c r="H237" i="1"/>
  <c r="H235" i="1"/>
  <c r="L235" i="1" s="1"/>
  <c r="M235" i="1" s="1"/>
  <c r="J233" i="1"/>
  <c r="H233" i="1"/>
  <c r="H232" i="1"/>
  <c r="J231" i="1"/>
  <c r="H231" i="1"/>
  <c r="J230" i="1"/>
  <c r="H230" i="1"/>
  <c r="J229" i="1"/>
  <c r="H229" i="1"/>
  <c r="J226" i="1"/>
  <c r="H226" i="1"/>
  <c r="J224" i="1"/>
  <c r="H224" i="1"/>
  <c r="J216" i="1"/>
  <c r="H216" i="1"/>
  <c r="J215" i="1"/>
  <c r="H215" i="1"/>
  <c r="J214" i="1"/>
  <c r="H214" i="1"/>
  <c r="J213" i="1"/>
  <c r="H213" i="1"/>
  <c r="J212" i="1"/>
  <c r="H212" i="1"/>
  <c r="J211" i="1"/>
  <c r="H211" i="1"/>
  <c r="J210" i="1"/>
  <c r="H210" i="1"/>
  <c r="J208" i="1"/>
  <c r="H208" i="1"/>
  <c r="J207" i="1"/>
  <c r="H207" i="1"/>
  <c r="J206" i="1"/>
  <c r="H206" i="1"/>
  <c r="J205" i="1"/>
  <c r="H205" i="1"/>
  <c r="J203" i="1"/>
  <c r="H203" i="1"/>
  <c r="J202" i="1"/>
  <c r="H202" i="1"/>
  <c r="J201" i="1"/>
  <c r="H201" i="1"/>
  <c r="J200" i="1"/>
  <c r="H200" i="1"/>
  <c r="J199" i="1"/>
  <c r="H199" i="1"/>
  <c r="J198" i="1"/>
  <c r="H198" i="1"/>
  <c r="J197" i="1"/>
  <c r="H197" i="1"/>
  <c r="J196" i="1"/>
  <c r="H196" i="1"/>
  <c r="J195" i="1"/>
  <c r="H195" i="1"/>
  <c r="J194" i="1"/>
  <c r="H194" i="1"/>
  <c r="J193" i="1"/>
  <c r="H193" i="1"/>
  <c r="J192" i="1"/>
  <c r="H192" i="1"/>
  <c r="J191" i="1"/>
  <c r="H191" i="1"/>
  <c r="J190" i="1"/>
  <c r="H190" i="1"/>
  <c r="J189" i="1"/>
  <c r="H189" i="1"/>
  <c r="J188" i="1"/>
  <c r="H188" i="1"/>
  <c r="J187" i="1"/>
  <c r="H187" i="1"/>
  <c r="J186" i="1"/>
  <c r="H186" i="1"/>
  <c r="J185" i="1"/>
  <c r="H185" i="1"/>
  <c r="J184" i="1"/>
  <c r="H184" i="1"/>
  <c r="J183" i="1"/>
  <c r="H183" i="1"/>
  <c r="J182" i="1"/>
  <c r="H182" i="1"/>
  <c r="J181" i="1"/>
  <c r="H181" i="1"/>
  <c r="J180" i="1"/>
  <c r="H180" i="1"/>
  <c r="J179" i="1"/>
  <c r="H179" i="1"/>
  <c r="J178" i="1"/>
  <c r="H178" i="1"/>
  <c r="J177" i="1"/>
  <c r="H177" i="1"/>
  <c r="J176" i="1"/>
  <c r="H176" i="1"/>
  <c r="J175" i="1"/>
  <c r="H175" i="1"/>
  <c r="J172" i="1"/>
  <c r="H172" i="1"/>
  <c r="J171" i="1"/>
  <c r="H171" i="1"/>
  <c r="J170" i="1"/>
  <c r="H170" i="1"/>
  <c r="J169" i="1"/>
  <c r="H169" i="1"/>
  <c r="J168" i="1"/>
  <c r="H168" i="1"/>
  <c r="J167" i="1"/>
  <c r="H167" i="1"/>
  <c r="J166" i="1"/>
  <c r="H166" i="1"/>
  <c r="J165" i="1"/>
  <c r="H165" i="1"/>
  <c r="J162" i="1"/>
  <c r="H162" i="1"/>
  <c r="J161" i="1"/>
  <c r="H161" i="1"/>
  <c r="J160" i="1"/>
  <c r="H160" i="1"/>
  <c r="J159" i="1"/>
  <c r="H159" i="1"/>
  <c r="J158" i="1"/>
  <c r="H158" i="1"/>
  <c r="J157" i="1"/>
  <c r="H157" i="1"/>
  <c r="J156" i="1"/>
  <c r="H156" i="1"/>
  <c r="J155" i="1"/>
  <c r="H155" i="1"/>
  <c r="J154" i="1"/>
  <c r="H154" i="1"/>
  <c r="J153" i="1"/>
  <c r="H153" i="1"/>
  <c r="J152" i="1"/>
  <c r="H152" i="1"/>
  <c r="J151" i="1"/>
  <c r="H151" i="1"/>
  <c r="J150" i="1"/>
  <c r="H150" i="1"/>
  <c r="J149" i="1"/>
  <c r="H149" i="1"/>
  <c r="H148" i="1"/>
  <c r="L148" i="1" s="1"/>
  <c r="M148" i="1" s="1"/>
  <c r="J147" i="1"/>
  <c r="H147" i="1"/>
  <c r="H146" i="1"/>
  <c r="L146" i="1" s="1"/>
  <c r="M146" i="1" s="1"/>
  <c r="J41" i="1"/>
  <c r="J139" i="1"/>
  <c r="H139" i="1"/>
  <c r="J140" i="1"/>
  <c r="H140" i="1"/>
  <c r="J45" i="1"/>
  <c r="H45" i="1"/>
  <c r="H38" i="1"/>
  <c r="J38" i="1"/>
  <c r="J37" i="1"/>
  <c r="H37" i="1"/>
  <c r="H124" i="1"/>
  <c r="J124" i="1"/>
  <c r="J26" i="1"/>
  <c r="H26" i="1"/>
  <c r="H25" i="1"/>
  <c r="L245" i="1" l="1"/>
  <c r="M245" i="1" s="1"/>
  <c r="M221" i="1"/>
  <c r="L219" i="1"/>
  <c r="M219" i="1" s="1"/>
  <c r="L220" i="1"/>
  <c r="M220" i="1" s="1"/>
  <c r="L218" i="1"/>
  <c r="M218" i="1" s="1"/>
  <c r="L217" i="1"/>
  <c r="M217" i="1" s="1"/>
  <c r="L158" i="1"/>
  <c r="M158" i="1" s="1"/>
  <c r="L117" i="1"/>
  <c r="M117" i="1" s="1"/>
  <c r="L157" i="1"/>
  <c r="M157" i="1" s="1"/>
  <c r="L28" i="1"/>
  <c r="M28" i="1" s="1"/>
  <c r="L115" i="1"/>
  <c r="M115" i="1" s="1"/>
  <c r="L116" i="1"/>
  <c r="M116" i="1" s="1"/>
  <c r="L114" i="1"/>
  <c r="M114" i="1" s="1"/>
  <c r="L113" i="1"/>
  <c r="L204" i="1"/>
  <c r="M204" i="1" s="1"/>
  <c r="L203" i="1"/>
  <c r="M203" i="1" s="1"/>
  <c r="L238" i="1"/>
  <c r="M238" i="1" s="1"/>
  <c r="L263" i="1"/>
  <c r="M263" i="1" s="1"/>
  <c r="L264" i="1"/>
  <c r="M264" i="1" s="1"/>
  <c r="L262" i="1"/>
  <c r="M262" i="1" s="1"/>
  <c r="L252" i="1"/>
  <c r="M252" i="1" s="1"/>
  <c r="L255" i="1"/>
  <c r="M255" i="1" s="1"/>
  <c r="L257" i="1"/>
  <c r="M257" i="1" s="1"/>
  <c r="L260" i="1"/>
  <c r="M260" i="1" s="1"/>
  <c r="L261" i="1"/>
  <c r="M261" i="1" s="1"/>
  <c r="L259" i="1"/>
  <c r="M259" i="1" s="1"/>
  <c r="L258" i="1"/>
  <c r="M258" i="1" s="1"/>
  <c r="L256" i="1"/>
  <c r="M256" i="1" s="1"/>
  <c r="L254" i="1"/>
  <c r="L253" i="1"/>
  <c r="M253" i="1" s="1"/>
  <c r="L242" i="1"/>
  <c r="M242" i="1" s="1"/>
  <c r="L251" i="1"/>
  <c r="M251" i="1" s="1"/>
  <c r="L211" i="1"/>
  <c r="M211" i="1" s="1"/>
  <c r="L213" i="1"/>
  <c r="M213" i="1" s="1"/>
  <c r="M224" i="1"/>
  <c r="L229" i="1"/>
  <c r="L232" i="1"/>
  <c r="M232" i="1" s="1"/>
  <c r="L265" i="1"/>
  <c r="M265" i="1" s="1"/>
  <c r="M212" i="1"/>
  <c r="L231" i="1"/>
  <c r="M231" i="1" s="1"/>
  <c r="L247" i="1"/>
  <c r="M247" i="1" s="1"/>
  <c r="L266" i="1"/>
  <c r="M266" i="1" s="1"/>
  <c r="L269" i="1"/>
  <c r="L240" i="1"/>
  <c r="M240" i="1" s="1"/>
  <c r="L248" i="1"/>
  <c r="M248" i="1" s="1"/>
  <c r="L226" i="1"/>
  <c r="M226" i="1" s="1"/>
  <c r="L230" i="1"/>
  <c r="M230" i="1" s="1"/>
  <c r="L233" i="1"/>
  <c r="M233" i="1" s="1"/>
  <c r="L239" i="1"/>
  <c r="M239" i="1" s="1"/>
  <c r="L237" i="1"/>
  <c r="M237" i="1" s="1"/>
  <c r="L243" i="1"/>
  <c r="M243" i="1" s="1"/>
  <c r="L267" i="1"/>
  <c r="M267" i="1" s="1"/>
  <c r="L244" i="1"/>
  <c r="M244" i="1" s="1"/>
  <c r="L249" i="1"/>
  <c r="M249" i="1" s="1"/>
  <c r="L268" i="1"/>
  <c r="M268" i="1" s="1"/>
  <c r="L214" i="1"/>
  <c r="M214" i="1" s="1"/>
  <c r="L210" i="1"/>
  <c r="M210" i="1" s="1"/>
  <c r="L215" i="1"/>
  <c r="M215" i="1" s="1"/>
  <c r="L175" i="1"/>
  <c r="M175" i="1" s="1"/>
  <c r="L181" i="1"/>
  <c r="M181" i="1" s="1"/>
  <c r="L187" i="1"/>
  <c r="M195" i="1"/>
  <c r="L198" i="1"/>
  <c r="M198" i="1" s="1"/>
  <c r="L201" i="1"/>
  <c r="M201" i="1" s="1"/>
  <c r="L207" i="1"/>
  <c r="M207" i="1" s="1"/>
  <c r="L216" i="1"/>
  <c r="M216" i="1" s="1"/>
  <c r="L196" i="1"/>
  <c r="M196" i="1" s="1"/>
  <c r="L202" i="1"/>
  <c r="M202" i="1" s="1"/>
  <c r="L199" i="1"/>
  <c r="M199" i="1" s="1"/>
  <c r="L171" i="1"/>
  <c r="M171" i="1" s="1"/>
  <c r="L177" i="1"/>
  <c r="M177" i="1" s="1"/>
  <c r="L183" i="1"/>
  <c r="M183" i="1" s="1"/>
  <c r="L186" i="1"/>
  <c r="M186" i="1" s="1"/>
  <c r="L189" i="1"/>
  <c r="M189" i="1" s="1"/>
  <c r="L192" i="1"/>
  <c r="M192" i="1" s="1"/>
  <c r="L197" i="1"/>
  <c r="M197" i="1" s="1"/>
  <c r="L176" i="1"/>
  <c r="M176" i="1" s="1"/>
  <c r="L182" i="1"/>
  <c r="M182" i="1" s="1"/>
  <c r="L188" i="1"/>
  <c r="M188" i="1" s="1"/>
  <c r="L200" i="1"/>
  <c r="M200" i="1" s="1"/>
  <c r="L205" i="1"/>
  <c r="M205" i="1" s="1"/>
  <c r="L206" i="1"/>
  <c r="M206" i="1" s="1"/>
  <c r="M208" i="1"/>
  <c r="L180" i="1"/>
  <c r="M180" i="1" s="1"/>
  <c r="L193" i="1"/>
  <c r="M193" i="1" s="1"/>
  <c r="M191" i="1"/>
  <c r="L194" i="1"/>
  <c r="M194" i="1" s="1"/>
  <c r="L172" i="1"/>
  <c r="M172" i="1" s="1"/>
  <c r="L185" i="1"/>
  <c r="M185" i="1" s="1"/>
  <c r="L190" i="1"/>
  <c r="M190" i="1" s="1"/>
  <c r="L178" i="1"/>
  <c r="M178" i="1" s="1"/>
  <c r="L179" i="1"/>
  <c r="M179" i="1" s="1"/>
  <c r="L184" i="1"/>
  <c r="M184" i="1" s="1"/>
  <c r="L169" i="1"/>
  <c r="M169" i="1" s="1"/>
  <c r="L165" i="1"/>
  <c r="M165" i="1" s="1"/>
  <c r="L168" i="1"/>
  <c r="M168" i="1" s="1"/>
  <c r="L170" i="1"/>
  <c r="M170" i="1" s="1"/>
  <c r="L154" i="1"/>
  <c r="M154" i="1" s="1"/>
  <c r="M160" i="1"/>
  <c r="L147" i="1"/>
  <c r="M147" i="1" s="1"/>
  <c r="L153" i="1"/>
  <c r="M153" i="1" s="1"/>
  <c r="L156" i="1"/>
  <c r="M156" i="1" s="1"/>
  <c r="L162" i="1"/>
  <c r="M162" i="1" s="1"/>
  <c r="L167" i="1"/>
  <c r="M167" i="1" s="1"/>
  <c r="L161" i="1"/>
  <c r="M161" i="1" s="1"/>
  <c r="L152" i="1"/>
  <c r="M152" i="1" s="1"/>
  <c r="L155" i="1"/>
  <c r="M155" i="1" s="1"/>
  <c r="L166" i="1"/>
  <c r="M166" i="1" s="1"/>
  <c r="L150" i="1"/>
  <c r="M150" i="1" s="1"/>
  <c r="L159" i="1"/>
  <c r="M159" i="1" s="1"/>
  <c r="L149" i="1"/>
  <c r="M149" i="1" s="1"/>
  <c r="L151" i="1"/>
  <c r="M151" i="1" s="1"/>
  <c r="L140" i="1"/>
  <c r="M140" i="1" s="1"/>
  <c r="L139" i="1"/>
  <c r="M139" i="1" s="1"/>
  <c r="L45" i="1"/>
  <c r="M45" i="1" s="1"/>
  <c r="L38" i="1"/>
  <c r="M38" i="1" s="1"/>
  <c r="L37" i="1"/>
  <c r="M37" i="1" s="1"/>
  <c r="L26" i="1"/>
  <c r="M26" i="1" s="1"/>
  <c r="L124" i="1"/>
  <c r="M124" i="1" s="1"/>
  <c r="J144" i="1"/>
  <c r="H144" i="1"/>
  <c r="J132" i="1"/>
  <c r="H132" i="1"/>
  <c r="J141" i="1"/>
  <c r="H141" i="1"/>
  <c r="J59" i="1"/>
  <c r="H59" i="1"/>
  <c r="M187" i="1" l="1"/>
  <c r="M269" i="1"/>
  <c r="M113" i="1"/>
  <c r="M229" i="1"/>
  <c r="L132" i="1"/>
  <c r="M132" i="1" s="1"/>
  <c r="L59" i="1"/>
  <c r="M59" i="1" s="1"/>
  <c r="L141" i="1"/>
  <c r="M141" i="1" s="1"/>
  <c r="J70" i="1"/>
  <c r="H70" i="1"/>
  <c r="J14" i="1"/>
  <c r="H14" i="1"/>
  <c r="J23" i="1"/>
  <c r="H23" i="1"/>
  <c r="H46" i="1"/>
  <c r="J46" i="1"/>
  <c r="H112" i="1"/>
  <c r="J112" i="1"/>
  <c r="H111" i="1"/>
  <c r="J111" i="1"/>
  <c r="H71" i="1"/>
  <c r="J71" i="1"/>
  <c r="J68" i="1"/>
  <c r="H68" i="1"/>
  <c r="J67" i="1"/>
  <c r="H67" i="1"/>
  <c r="J66" i="1"/>
  <c r="H66" i="1"/>
  <c r="J136" i="1"/>
  <c r="H136" i="1"/>
  <c r="H135" i="1"/>
  <c r="L67" i="1" l="1"/>
  <c r="M67" i="1" s="1"/>
  <c r="L68" i="1"/>
  <c r="M68" i="1" s="1"/>
  <c r="L70" i="1"/>
  <c r="M70" i="1" s="1"/>
  <c r="L14" i="1"/>
  <c r="M14" i="1" s="1"/>
  <c r="L23" i="1"/>
  <c r="M23" i="1" s="1"/>
  <c r="L112" i="1"/>
  <c r="M112" i="1" s="1"/>
  <c r="L46" i="1"/>
  <c r="M46" i="1" s="1"/>
  <c r="L111" i="1"/>
  <c r="M111" i="1" s="1"/>
  <c r="L71" i="1"/>
  <c r="M71" i="1" s="1"/>
  <c r="L66" i="1"/>
  <c r="M66" i="1" s="1"/>
  <c r="L136" i="1"/>
  <c r="M136" i="1" s="1"/>
  <c r="L135" i="1"/>
  <c r="M135" i="1" s="1"/>
  <c r="H53" i="1"/>
  <c r="J53" i="1"/>
  <c r="J49" i="1"/>
  <c r="H49" i="1"/>
  <c r="J25" i="1"/>
  <c r="M25" i="1" s="1"/>
  <c r="L53" i="1" l="1"/>
  <c r="M53" i="1" s="1"/>
  <c r="L49" i="1"/>
  <c r="M49" i="1" s="1"/>
  <c r="H9" i="1"/>
  <c r="J11" i="1" l="1"/>
  <c r="J15" i="1"/>
  <c r="J16" i="1"/>
  <c r="J17" i="1"/>
  <c r="J18" i="1"/>
  <c r="J20" i="1"/>
  <c r="J21" i="1"/>
  <c r="J24" i="1"/>
  <c r="J27" i="1"/>
  <c r="J29" i="1"/>
  <c r="J30" i="1"/>
  <c r="J31" i="1"/>
  <c r="J32" i="1"/>
  <c r="J33" i="1"/>
  <c r="J34" i="1"/>
  <c r="J35" i="1"/>
  <c r="J39" i="1"/>
  <c r="J40" i="1"/>
  <c r="J43" i="1"/>
  <c r="J44" i="1"/>
  <c r="J47" i="1"/>
  <c r="J48" i="1"/>
  <c r="J52" i="1"/>
  <c r="J55" i="1"/>
  <c r="J57" i="1"/>
  <c r="J58" i="1"/>
  <c r="J63" i="1"/>
  <c r="J72" i="1"/>
  <c r="J73" i="1"/>
  <c r="J74" i="1"/>
  <c r="J75" i="1"/>
  <c r="J77" i="1"/>
  <c r="J78" i="1"/>
  <c r="J79" i="1"/>
  <c r="J81" i="1"/>
  <c r="J82" i="1"/>
  <c r="J83" i="1"/>
  <c r="J84" i="1"/>
  <c r="J85" i="1"/>
  <c r="J86" i="1"/>
  <c r="J87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9" i="1"/>
  <c r="J120" i="1"/>
  <c r="J121" i="1"/>
  <c r="J122" i="1"/>
  <c r="J123" i="1"/>
  <c r="J125" i="1"/>
  <c r="J126" i="1"/>
  <c r="J128" i="1"/>
  <c r="J129" i="1"/>
  <c r="J130" i="1"/>
  <c r="J131" i="1"/>
  <c r="J134" i="1"/>
  <c r="J137" i="1"/>
  <c r="J138" i="1"/>
  <c r="J142" i="1"/>
  <c r="J143" i="1"/>
  <c r="J145" i="1"/>
  <c r="J19" i="1"/>
  <c r="H52" i="1" l="1"/>
  <c r="H48" i="1"/>
  <c r="H110" i="1"/>
  <c r="L110" i="1" s="1"/>
  <c r="H47" i="1"/>
  <c r="H10" i="1"/>
  <c r="H11" i="1"/>
  <c r="H15" i="1"/>
  <c r="H16" i="1"/>
  <c r="H17" i="1"/>
  <c r="H18" i="1"/>
  <c r="H20" i="1"/>
  <c r="H21" i="1"/>
  <c r="H24" i="1"/>
  <c r="L24" i="1" s="1"/>
  <c r="H27" i="1"/>
  <c r="H29" i="1"/>
  <c r="H30" i="1"/>
  <c r="H31" i="1"/>
  <c r="H32" i="1"/>
  <c r="H33" i="1"/>
  <c r="H34" i="1"/>
  <c r="H35" i="1"/>
  <c r="H36" i="1"/>
  <c r="H39" i="1"/>
  <c r="H40" i="1"/>
  <c r="L40" i="1" s="1"/>
  <c r="H41" i="1"/>
  <c r="H42" i="1"/>
  <c r="H43" i="1"/>
  <c r="L43" i="1" s="1"/>
  <c r="H44" i="1"/>
  <c r="H55" i="1"/>
  <c r="H56" i="1"/>
  <c r="H57" i="1"/>
  <c r="L57" i="1" s="1"/>
  <c r="H58" i="1"/>
  <c r="H60" i="1"/>
  <c r="H61" i="1"/>
  <c r="H63" i="1"/>
  <c r="L63" i="1" s="1"/>
  <c r="H72" i="1"/>
  <c r="L72" i="1" s="1"/>
  <c r="H73" i="1"/>
  <c r="L73" i="1" s="1"/>
  <c r="M73" i="1" s="1"/>
  <c r="H74" i="1"/>
  <c r="H75" i="1"/>
  <c r="H77" i="1"/>
  <c r="L77" i="1" s="1"/>
  <c r="H78" i="1"/>
  <c r="H79" i="1"/>
  <c r="H81" i="1"/>
  <c r="H82" i="1"/>
  <c r="H83" i="1"/>
  <c r="H84" i="1"/>
  <c r="H85" i="1"/>
  <c r="H86" i="1"/>
  <c r="H87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9" i="1"/>
  <c r="L119" i="1" s="1"/>
  <c r="H120" i="1"/>
  <c r="H121" i="1"/>
  <c r="H122" i="1"/>
  <c r="H123" i="1"/>
  <c r="H125" i="1"/>
  <c r="H126" i="1"/>
  <c r="H128" i="1"/>
  <c r="H129" i="1"/>
  <c r="H130" i="1"/>
  <c r="H131" i="1"/>
  <c r="H134" i="1"/>
  <c r="H137" i="1"/>
  <c r="H138" i="1"/>
  <c r="H142" i="1"/>
  <c r="H143" i="1"/>
  <c r="L143" i="1" s="1"/>
  <c r="M143" i="1" s="1"/>
  <c r="H145" i="1"/>
  <c r="H19" i="1"/>
  <c r="H270" i="1" l="1"/>
  <c r="L52" i="1"/>
  <c r="M52" i="1" s="1"/>
  <c r="L48" i="1"/>
  <c r="M48" i="1" s="1"/>
  <c r="M109" i="1"/>
  <c r="M110" i="1"/>
  <c r="L108" i="1"/>
  <c r="M108" i="1" s="1"/>
  <c r="M15" i="1"/>
  <c r="L106" i="1"/>
  <c r="L74" i="1"/>
  <c r="M74" i="1" s="1"/>
  <c r="L107" i="1"/>
  <c r="M107" i="1" s="1"/>
  <c r="M75" i="1"/>
  <c r="M34" i="1"/>
  <c r="L47" i="1"/>
  <c r="L21" i="1"/>
  <c r="M21" i="1" s="1"/>
  <c r="L39" i="1"/>
  <c r="M39" i="1" s="1"/>
  <c r="M10" i="1"/>
  <c r="L16" i="1"/>
  <c r="L17" i="1"/>
  <c r="L18" i="1"/>
  <c r="L29" i="1"/>
  <c r="L30" i="1"/>
  <c r="L31" i="1"/>
  <c r="L33" i="1"/>
  <c r="L36" i="1"/>
  <c r="L44" i="1"/>
  <c r="L55" i="1"/>
  <c r="L56" i="1"/>
  <c r="L58" i="1"/>
  <c r="L60" i="1"/>
  <c r="L61" i="1"/>
  <c r="L78" i="1"/>
  <c r="L81" i="1"/>
  <c r="L82" i="1"/>
  <c r="L83" i="1"/>
  <c r="L85" i="1"/>
  <c r="L87" i="1"/>
  <c r="L89" i="1"/>
  <c r="L90" i="1"/>
  <c r="L91" i="1"/>
  <c r="L92" i="1"/>
  <c r="L93" i="1"/>
  <c r="L95" i="1"/>
  <c r="L97" i="1"/>
  <c r="L98" i="1"/>
  <c r="L99" i="1"/>
  <c r="L100" i="1"/>
  <c r="L101" i="1"/>
  <c r="L102" i="1"/>
  <c r="L103" i="1"/>
  <c r="L104" i="1"/>
  <c r="L270" i="1" s="1"/>
  <c r="L105" i="1"/>
  <c r="L120" i="1"/>
  <c r="L121" i="1"/>
  <c r="L122" i="1"/>
  <c r="L123" i="1"/>
  <c r="L126" i="1"/>
  <c r="L129" i="1"/>
  <c r="L130" i="1"/>
  <c r="L134" i="1"/>
  <c r="L138" i="1"/>
  <c r="L142" i="1"/>
  <c r="L144" i="1"/>
  <c r="M144" i="1" s="1"/>
  <c r="L145" i="1"/>
  <c r="M89" i="1" l="1"/>
  <c r="M18" i="1" l="1"/>
  <c r="M17" i="1"/>
  <c r="M93" i="1" l="1"/>
  <c r="M58" i="1" l="1"/>
  <c r="M134" i="1" l="1"/>
  <c r="M101" i="1" l="1"/>
  <c r="M78" i="1" l="1"/>
  <c r="M83" i="1" l="1"/>
  <c r="M128" i="1" l="1"/>
  <c r="M11" i="1" l="1"/>
  <c r="M16" i="1"/>
  <c r="M24" i="1"/>
  <c r="M29" i="1"/>
  <c r="M30" i="1"/>
  <c r="M31" i="1"/>
  <c r="M33" i="1"/>
  <c r="M36" i="1"/>
  <c r="M44" i="1"/>
  <c r="M55" i="1"/>
  <c r="M56" i="1"/>
  <c r="M57" i="1"/>
  <c r="M60" i="1"/>
  <c r="M61" i="1"/>
  <c r="M63" i="1"/>
  <c r="M77" i="1"/>
  <c r="M81" i="1"/>
  <c r="M82" i="1"/>
  <c r="M85" i="1"/>
  <c r="M87" i="1"/>
  <c r="M90" i="1"/>
  <c r="M91" i="1"/>
  <c r="M92" i="1"/>
  <c r="M95" i="1"/>
  <c r="M97" i="1"/>
  <c r="M98" i="1"/>
  <c r="M99" i="1"/>
  <c r="M100" i="1"/>
  <c r="M102" i="1"/>
  <c r="M103" i="1"/>
  <c r="M104" i="1"/>
  <c r="M105" i="1"/>
  <c r="M106" i="1"/>
  <c r="M120" i="1"/>
  <c r="M121" i="1"/>
  <c r="M123" i="1"/>
  <c r="M126" i="1"/>
  <c r="M129" i="1"/>
  <c r="M130" i="1"/>
  <c r="M138" i="1"/>
  <c r="M142" i="1"/>
  <c r="M145" i="1"/>
  <c r="M19" i="1"/>
  <c r="L27" i="1" l="1"/>
  <c r="M27" i="1" s="1"/>
  <c r="M72" i="1" l="1"/>
  <c r="L79" i="1" l="1"/>
  <c r="M79" i="1" s="1"/>
  <c r="L131" i="1" l="1"/>
  <c r="M131" i="1" s="1"/>
  <c r="L125" i="1"/>
  <c r="M125" i="1" s="1"/>
  <c r="M122" i="1"/>
  <c r="M119" i="1"/>
  <c r="L94" i="1"/>
  <c r="M94" i="1" s="1"/>
  <c r="L86" i="1"/>
  <c r="M86" i="1" s="1"/>
  <c r="L84" i="1"/>
  <c r="M84" i="1" s="1"/>
  <c r="L137" i="1" l="1"/>
  <c r="M137" i="1" s="1"/>
  <c r="M47" i="1" l="1"/>
  <c r="M43" i="1" l="1"/>
  <c r="L42" i="1" l="1"/>
  <c r="M42" i="1" s="1"/>
  <c r="L32" i="1" l="1"/>
  <c r="M32" i="1" s="1"/>
  <c r="L20" i="1" l="1"/>
  <c r="M20" i="1" l="1"/>
  <c r="L41" i="1" l="1"/>
  <c r="M41" i="1" l="1"/>
  <c r="M40" i="1"/>
  <c r="M270" i="1" s="1"/>
</calcChain>
</file>

<file path=xl/sharedStrings.xml><?xml version="1.0" encoding="utf-8"?>
<sst xmlns="http://schemas.openxmlformats.org/spreadsheetml/2006/main" count="1325" uniqueCount="510">
  <si>
    <t>Cargo</t>
  </si>
  <si>
    <t>AFP</t>
  </si>
  <si>
    <t>ISR</t>
  </si>
  <si>
    <t>SFS</t>
  </si>
  <si>
    <t>Otros Desc.</t>
  </si>
  <si>
    <t>Total Desc.</t>
  </si>
  <si>
    <t>Neto</t>
  </si>
  <si>
    <t>OFICINA NACIONAL DE ESTADISTICAS- ONE</t>
  </si>
  <si>
    <t>CECILIA MERCEDES BELLIARD VARGAS</t>
  </si>
  <si>
    <t>TECNICO</t>
  </si>
  <si>
    <t>KENIA ORQUIDEA SANCHEZ FELIX</t>
  </si>
  <si>
    <t>DEPARTAMENTO DE PLANIFICACION Y DESARROLLO- ONE</t>
  </si>
  <si>
    <t>SECRETARIA</t>
  </si>
  <si>
    <t>SERYIRA JOSEFINA DURAN ORTIZ</t>
  </si>
  <si>
    <t>JULISSA AIMEE CANARIO ACOSTA</t>
  </si>
  <si>
    <t>WENDOLIS MICELI GARCIA</t>
  </si>
  <si>
    <t>DEPARTAMENTO JURIDICO - ONE</t>
  </si>
  <si>
    <t>ROBERT ANTONIO CUSTODIO BAEZ</t>
  </si>
  <si>
    <t>JULIO IVAN PERALTA GUZMAN</t>
  </si>
  <si>
    <t>ERNESTO ANTONIO MONTERO</t>
  </si>
  <si>
    <t>DANIEL PACHECO TAVAREZ</t>
  </si>
  <si>
    <t>NESTOR CLAUDIO PEREYRA SANTOS</t>
  </si>
  <si>
    <t>ROBERTO ARGELIS SORIANO SEGURA</t>
  </si>
  <si>
    <t>NEUTA NELSA RAMOS MADERA</t>
  </si>
  <si>
    <t>DAYRA MAGDALENA FERRERAS FOLCH</t>
  </si>
  <si>
    <t>ELBA LUCIDENIS MEDRANO FORTUNA</t>
  </si>
  <si>
    <t>MENSAJERO INTERNO</t>
  </si>
  <si>
    <t>ALICIA GERMOSEN MATEO</t>
  </si>
  <si>
    <t>AUSTRIA OVIEDO SANCHEZ</t>
  </si>
  <si>
    <t>RAFAEL AUGUSTO RODRIGUEZ PARRA</t>
  </si>
  <si>
    <t>AUXILIAR</t>
  </si>
  <si>
    <t>ROMARIS GARCIA JAVIER</t>
  </si>
  <si>
    <t>SECCION DE CORRESPONDENCIA- ONE</t>
  </si>
  <si>
    <t>CARLOS LEANDRO PUELLO</t>
  </si>
  <si>
    <t>MENSAJERO EXTERNO</t>
  </si>
  <si>
    <t>BERKIS ROSARIO SANTANA</t>
  </si>
  <si>
    <t>RECEPCIONISTA</t>
  </si>
  <si>
    <t>ANGEL LUIS GOMEZ SANTOS</t>
  </si>
  <si>
    <t>CONSERJE</t>
  </si>
  <si>
    <t>MARTA YRIS AGESTA ROSARIO</t>
  </si>
  <si>
    <t>EZEQUIEL SEGURA PEREZ</t>
  </si>
  <si>
    <t>LUZ MARIA MERCEDES REYNOSO</t>
  </si>
  <si>
    <t>LUCIA ANTONIA ACOSTA ABREU</t>
  </si>
  <si>
    <t>CARLOS MANUEL NOVARRO MENDEZ</t>
  </si>
  <si>
    <t>AYUDANTE MANTENIMIENTO</t>
  </si>
  <si>
    <t>CANDIDA VALDEZ SANCHEZ</t>
  </si>
  <si>
    <t>TOMAS AQUINO FANINI MOREL</t>
  </si>
  <si>
    <t>NAITSABES MERCEDES ROSARIO PIMENTEL</t>
  </si>
  <si>
    <t>FRANCISCO ANTONIO ARIAS MARTINEZ</t>
  </si>
  <si>
    <t>CHOFER</t>
  </si>
  <si>
    <t>ESCUELA NACIONAL DE ESTADISTICA- ONE</t>
  </si>
  <si>
    <t>PAOLA GISSEL LAMA SANCHEZ</t>
  </si>
  <si>
    <t>RICARDO ERNESTO SUNCAR REYES</t>
  </si>
  <si>
    <t>DIRECCION DE CENSOS Y ENCUESTAS- ONE</t>
  </si>
  <si>
    <t>COORDINADOR DE LOGISTICA</t>
  </si>
  <si>
    <t>DEPARTAMENTO DE CENSOS- ONE</t>
  </si>
  <si>
    <t>LUIS DARIO FELIZ SANTANA</t>
  </si>
  <si>
    <t>BRAUDILIA MICELANIA GARCIA VICENTE</t>
  </si>
  <si>
    <t>MARIA RITA PARRA CASTILLO</t>
  </si>
  <si>
    <t>DEPARTAMENTO DE ENCUESTAS- ONE</t>
  </si>
  <si>
    <t>MARY RODRIGUEZ DE OLEO</t>
  </si>
  <si>
    <t>JOSE ANIBAL JIMENEZ GUILLEN</t>
  </si>
  <si>
    <t>JOSEFINA ALTAGRACIA ESPINAL MATEO</t>
  </si>
  <si>
    <t>RAFAELA CRISANTA JIMENEZ ROSARIO</t>
  </si>
  <si>
    <t>BIRMANIA ALTAGRACIA SANCHEZ ROSARIO</t>
  </si>
  <si>
    <t>DARWIN ERIAM ENCARNACION RODRIGUEZ</t>
  </si>
  <si>
    <t>CLARA INES GUERRERO PEREZ</t>
  </si>
  <si>
    <t>ELIECIN ESTEBAN HERRERA SOTO</t>
  </si>
  <si>
    <t>YENSY MERCEDES MARTINEZ MEDINA</t>
  </si>
  <si>
    <t>ALTAGRACIA MARIA PINALES SUAREZ</t>
  </si>
  <si>
    <t>ANA MARIA PEREZ PEREZ</t>
  </si>
  <si>
    <t>ENMANUEL DE JESUS MADERA LOPEZ</t>
  </si>
  <si>
    <t>LEONARDO ANTONIO PEREZ SUERO</t>
  </si>
  <si>
    <t>LUZ SAGRARIO MOREL DE JESUS</t>
  </si>
  <si>
    <t>NELLY MERCEDES</t>
  </si>
  <si>
    <t>SIOMARA ARIAS HERRERA</t>
  </si>
  <si>
    <t>CECILIA ROSADO GALVA</t>
  </si>
  <si>
    <t>ELBA ALTAGRACIA DE LANCER REYES</t>
  </si>
  <si>
    <t>MARIANA DE LEON DE LEON</t>
  </si>
  <si>
    <t>JOSE AMPARO PEREZ</t>
  </si>
  <si>
    <t>AUXILIAR II</t>
  </si>
  <si>
    <t>MIDALIA BELLO EUSEBIO</t>
  </si>
  <si>
    <t>RAFAEL FRANCISCO ROSARIO MENDEZ</t>
  </si>
  <si>
    <t>CODIFICADORA</t>
  </si>
  <si>
    <t>CARLOS ANTONIO HERNANDEZ SANTIAGO</t>
  </si>
  <si>
    <t>RAFAELINA GOMEZ VALDEZ</t>
  </si>
  <si>
    <t>BELKIS CAMINERO GUILAMO</t>
  </si>
  <si>
    <t>FRANCISCO FLORENCIO SOLIS</t>
  </si>
  <si>
    <t>BENITA PILAR RODRIGUEZ</t>
  </si>
  <si>
    <t>APOLONIA ENRIQUETA PEREZ DIAZ</t>
  </si>
  <si>
    <t>MARIA ALTAGRACIA SANTOS LOPEZ</t>
  </si>
  <si>
    <t>ZENOBIA HORACIO GARCIA</t>
  </si>
  <si>
    <t>NIURKA MILAURIS FIGUEREO LUCIANO</t>
  </si>
  <si>
    <t>ADMINISTRADOR DE GEODATABASE</t>
  </si>
  <si>
    <t>CRISMARY GARCIA RAMIREZ</t>
  </si>
  <si>
    <t>TECNICO EN GEOMATICA</t>
  </si>
  <si>
    <t>JOSE RODOLFO MERCEDES BROWN</t>
  </si>
  <si>
    <t>MACARIA CANDELARIO RAMOS</t>
  </si>
  <si>
    <t>OLIVER ENMANUEL SANCHEZ DESENA</t>
  </si>
  <si>
    <t>DIVISION DE GEOMATICA- ONE</t>
  </si>
  <si>
    <t>EDITOR DE PLANOS</t>
  </si>
  <si>
    <t>LUIS ALBERTI ACEVEDO ZABALA</t>
  </si>
  <si>
    <t>ROBERTICO JIMENEZ CONTRERAS</t>
  </si>
  <si>
    <t>DEPARTAMENTO DE COMUNICACIONES- ONE</t>
  </si>
  <si>
    <t>DIAFANA ELIZABETH SOTO BAEZ</t>
  </si>
  <si>
    <t>SECRETARIA EJECUTIVA</t>
  </si>
  <si>
    <t>DOWLAY HUMBALH CASTILLO PEREZ</t>
  </si>
  <si>
    <t>ISAURA MARIA ABREU DIAZ</t>
  </si>
  <si>
    <t>CARMEN CECILIA CABANES MENDEZ</t>
  </si>
  <si>
    <t>JENNIFER TEJEDA CUESTA</t>
  </si>
  <si>
    <t>MIGUEL EDUARDO LUCIANO SANTANA</t>
  </si>
  <si>
    <t>RAYSA HERNANDEZ GARCIA</t>
  </si>
  <si>
    <t>Sueldo Bruto</t>
  </si>
  <si>
    <t>OFICINA NACIONAL DE ESTADÍSTICA</t>
  </si>
  <si>
    <t>Santo Domingo, República Dominicana</t>
  </si>
  <si>
    <t>SONIA LUISANA CRISTO SANTOS</t>
  </si>
  <si>
    <t>DEPARTAMENTO DE RECURSOS HUMANOS- ONE</t>
  </si>
  <si>
    <t>KISORIS ELOISA SANCHEZ PEÑA</t>
  </si>
  <si>
    <t>MAYORDOMO</t>
  </si>
  <si>
    <t>NELSON GUILLERMO APONTE SOTO</t>
  </si>
  <si>
    <t>ALFIDA IBELKA SANCHEZ SERRANO</t>
  </si>
  <si>
    <t>XIOMARA DIAZ JIMENEZ</t>
  </si>
  <si>
    <t>TORIBIA MONTERO MONTERO</t>
  </si>
  <si>
    <t>THEODORE ALEXANDER QUANT MATOS</t>
  </si>
  <si>
    <t>BIANKIS RUSELIS BELLO CARRION</t>
  </si>
  <si>
    <t>ORQUELINA MERAN CASTRO</t>
  </si>
  <si>
    <t>PARQUEADOR</t>
  </si>
  <si>
    <t>DIRECCION DE ESTADISTICAS ECONOMICAS- ONE</t>
  </si>
  <si>
    <t>ADELA NIKAURY PIÑEIRO MATOS</t>
  </si>
  <si>
    <t>MARLEN DE ARMAS HILTON</t>
  </si>
  <si>
    <t>ROBERTO ANTONIO CASTILLO BRITO</t>
  </si>
  <si>
    <t>CARRERA ADM.</t>
  </si>
  <si>
    <t>FIJO</t>
  </si>
  <si>
    <t>IVAN ALBERTO OTTENWALDER NUÑEZ</t>
  </si>
  <si>
    <t>AUXILIAR ADMINISTRATIVO (A)</t>
  </si>
  <si>
    <t>MARIANELIS GUERRERO</t>
  </si>
  <si>
    <t>LUIS HENRY GUZMAN CORDERO</t>
  </si>
  <si>
    <t>DENNIS CHRISTOPHER POLANCO</t>
  </si>
  <si>
    <t>ELECTRICISTA</t>
  </si>
  <si>
    <t>ANDRES ANIBAL MEDINA CUEVA</t>
  </si>
  <si>
    <t>YANIRA CRISTINA DE LA CRUZ PERALTA</t>
  </si>
  <si>
    <t>JEORGE LEONARDO SANCHEZ BONILLA</t>
  </si>
  <si>
    <t>JHENSY JAFRINEO SANDOVAL MORAN</t>
  </si>
  <si>
    <t>VIVIAN NATHALY SANCHEZ</t>
  </si>
  <si>
    <t>FIORDALIZA MATEO LANDA</t>
  </si>
  <si>
    <t>MIGUEL ANTONIO MARTINEZ ASENCIO</t>
  </si>
  <si>
    <t>EMIRCI ANTONIA MEDINA CUEVAS</t>
  </si>
  <si>
    <t>CATTY SELMO CANDELARIO</t>
  </si>
  <si>
    <t>OLGA LIDIA GUZMAN FRIAS</t>
  </si>
  <si>
    <t>MARTINA HERNANDEZ MORENO</t>
  </si>
  <si>
    <t>MARIA MARGARITA MARRERO MARTINEZ</t>
  </si>
  <si>
    <t>HOLY LEIDY GARCIA CASTILLO</t>
  </si>
  <si>
    <t>JOHAN MARCOS SEGURA CHARLES</t>
  </si>
  <si>
    <t>JHONNY RAFAEL PERDOMO BASILIO</t>
  </si>
  <si>
    <t>ROBERT IVAN PEREZ RODRIGUEZ</t>
  </si>
  <si>
    <t>MARIANELA BELTRE GARCES</t>
  </si>
  <si>
    <t>WILMA ALEXANDER ARIAS CASTRO</t>
  </si>
  <si>
    <t>Estatus</t>
  </si>
  <si>
    <t>Nombre</t>
  </si>
  <si>
    <t>WENDY YOKASTA CABRERA CONTRERAS</t>
  </si>
  <si>
    <t>ADMINISTRADOR BASE DE DATOS</t>
  </si>
  <si>
    <t>LUIS GUILLERMO SUED BAEZ</t>
  </si>
  <si>
    <t>SARIELA SANCHEZ</t>
  </si>
  <si>
    <t>JOSE RAFAEL AQUINO BALBUENA</t>
  </si>
  <si>
    <t>DAQUEILIN ENCARNACION PEÑA</t>
  </si>
  <si>
    <t>ENMANUEL ALBERTO DE LEON REYES</t>
  </si>
  <si>
    <t>TECNICO DE CONTABILIDAD</t>
  </si>
  <si>
    <t>THEANY MARIE MAGO ACEVEDO</t>
  </si>
  <si>
    <t>DIVISION DE DISEÑO Y ANALISIS- ONE</t>
  </si>
  <si>
    <t>FARAH MICHELLE PAREDES VIERA</t>
  </si>
  <si>
    <t>EDDY ODALIX TEJEDA DIAZ</t>
  </si>
  <si>
    <t>MILAGROS SENA QUEZADA</t>
  </si>
  <si>
    <t>PARALEGAL</t>
  </si>
  <si>
    <t>MERIBEL RAMOS CONCEPCION</t>
  </si>
  <si>
    <t>YASELY GONZALEZ MOREL</t>
  </si>
  <si>
    <t>TECNICO ADMINISTRATIVO</t>
  </si>
  <si>
    <t>DEPARTAMENTO DE VINCULACIONES - ONE</t>
  </si>
  <si>
    <t>DIVISION DE DISEÑO Y PUBLICACIONES-ONE</t>
  </si>
  <si>
    <t>DIVISION DE RECLUTAMIENTO Y SELECCIÓN Y ORGANIZACIÓN DEL TRABAJO- ONE</t>
  </si>
  <si>
    <t>DIVISION DE RELACIONES LABORALES Y SOCIALES- ONE</t>
  </si>
  <si>
    <t>DEPARTAMENTO DE GEOESTADISTICAS- ONE</t>
  </si>
  <si>
    <t>DIVISION DE OPERACIONES GEOESTADISTICAS- ONE</t>
  </si>
  <si>
    <t>DEPARTAMENTO ADMINISTRATIVO- ONE</t>
  </si>
  <si>
    <t>KISSAYRI REYES MATEO</t>
  </si>
  <si>
    <t>CRISTIAN ANTONIO GUZMAN ROSARIO</t>
  </si>
  <si>
    <t>DEPARTAMENTO FINANCIERO- ONE</t>
  </si>
  <si>
    <t>DIVISION DE CONTABILIDAD- ONE</t>
  </si>
  <si>
    <t>DIRECCION DE TECNOLOGIAS DE LA INFORMACION Y COMUNICACION- ONE</t>
  </si>
  <si>
    <t>DIVISION DE ADMINISTRACION DE SERVICIOS TIC- ONE</t>
  </si>
  <si>
    <t>DEPARTAMENTO DE DESARROLLO E IMPLEMENTACION DE SISTEMAS- ONE</t>
  </si>
  <si>
    <t>DIVISION DE ADMINISTRACION DE REDES Y COMUNICACIONES- ONE</t>
  </si>
  <si>
    <t>DEPARTAMENTO DE PROCESAMIENTO DE DATOS- ONE</t>
  </si>
  <si>
    <t>DIRECCION DE ESTADISTICAS DEMOGRAFICAS, SOCIALES Y AMBIENTALES- ONE</t>
  </si>
  <si>
    <t>DEPARTAMENTO DE ESTADISTICAS DEMOGRAFICAS Y SOCIALES- ONE</t>
  </si>
  <si>
    <t>DIVISION DE ESTADISTICAS DEMOGRAFICAS- ONE</t>
  </si>
  <si>
    <t>DIVISION DE INDICES DE PRODUCCION-ONE</t>
  </si>
  <si>
    <t>DEPARTAMENTO DE ESTADISTICAS ESTRUCTURALES- ONE</t>
  </si>
  <si>
    <t>DIVISION DIRECTORIOS- ONE</t>
  </si>
  <si>
    <t>F</t>
  </si>
  <si>
    <t>M</t>
  </si>
  <si>
    <t xml:space="preserve">FIJO </t>
  </si>
  <si>
    <t xml:space="preserve">OTTO ISAIAS ROJAS REYES </t>
  </si>
  <si>
    <t>MAGNOLIA ESTHER JEREZ MARMOLEJOS</t>
  </si>
  <si>
    <t xml:space="preserve">LAURA JULISSA PEREYRA SENCION </t>
  </si>
  <si>
    <t xml:space="preserve">LUZ MARIA DE LEON CASTILLO </t>
  </si>
  <si>
    <t xml:space="preserve">JUANA YVELISE SALDAÑA DE LEON </t>
  </si>
  <si>
    <t>LIDIA SANTA RIVAS UREÑA</t>
  </si>
  <si>
    <t>MARIA ELIZABETH NIN PEÑA</t>
  </si>
  <si>
    <t>DEPARTAMENTO DE ARTICULACION DEL SISTEMA ESTADISTICO NACIONAL- ONE</t>
  </si>
  <si>
    <t>ZOLAINA CASTILLO PEREZ</t>
  </si>
  <si>
    <t>Genero</t>
  </si>
  <si>
    <t xml:space="preserve">CELEDONIA MONTERO MONTERO </t>
  </si>
  <si>
    <t xml:space="preserve">CYNTHIA ELOISA REYES LANTIGUA </t>
  </si>
  <si>
    <t xml:space="preserve">VICTOR ANTONIO LEREAUX BENZAN </t>
  </si>
  <si>
    <t xml:space="preserve">JORGE LUIS HEREDIA MANCEBO </t>
  </si>
  <si>
    <t>ENCARGADA INTERINA</t>
  </si>
  <si>
    <t>NORVIA LORENA MARTINEZ FERNANDEZ</t>
  </si>
  <si>
    <t>Nómina de Empleados Fijos</t>
  </si>
  <si>
    <t>DIVISION DE ACCESO A LA INFORMACION PUBLICA</t>
  </si>
  <si>
    <t>HUASCAR ESTEBAN VANDERHORST</t>
  </si>
  <si>
    <t xml:space="preserve">JOSE MIGUEL PEREZ DEL CARMEN </t>
  </si>
  <si>
    <t>INGRID SORAYA CASTILLO NUÑUEZ</t>
  </si>
  <si>
    <t xml:space="preserve">GIAN CARLO PEZZOTTI SARANGELO </t>
  </si>
  <si>
    <t>MARCELL BIENVENIDO EUSEBIO SAVIÑON</t>
  </si>
  <si>
    <t xml:space="preserve">RAMONA MERCEDES PERALTA TAVERAS </t>
  </si>
  <si>
    <t xml:space="preserve">ANGELICA MARIA PARRA CORSINO </t>
  </si>
  <si>
    <t>ROSANNA ALTAGRACIA PEREZ GARCIA</t>
  </si>
  <si>
    <t>DIVISION DE INVESTIGACIONES- ONE</t>
  </si>
  <si>
    <t xml:space="preserve">GENOLIA  ALEXANDRA GOMEZ CESPEDES </t>
  </si>
  <si>
    <t xml:space="preserve">ANALISTA DE INVESTIGACIONES </t>
  </si>
  <si>
    <t xml:space="preserve">JUAN DE LA CRUZ RODRIGUEZ ABREU </t>
  </si>
  <si>
    <t xml:space="preserve">JULIO JIMENEZ PEREZ </t>
  </si>
  <si>
    <t>DIVISION DE INDICES DE PRECIOS MINORISTAS-ONE</t>
  </si>
  <si>
    <t xml:space="preserve">DANIEL MEJIA CARABALLO </t>
  </si>
  <si>
    <t>SECCION DE ARCHIVO CENTRAL- ONE</t>
  </si>
  <si>
    <t>MARCIA JOSEFINA CONTRERAS TEJEDA</t>
  </si>
  <si>
    <t>LEONEL SANLANTE CARRASCO</t>
  </si>
  <si>
    <t>OLGA CELESTE MUÑOZ PEÑA</t>
  </si>
  <si>
    <t>DIVISION DE PRESUPUESTO-ONE</t>
  </si>
  <si>
    <t>KATY MORENO CHARLES</t>
  </si>
  <si>
    <t>DIVISION DE SERVICIOS GENERALES- ONE</t>
  </si>
  <si>
    <t>DIRECCION DE NORMATIVAS Y METODOLOGIA-ONE</t>
  </si>
  <si>
    <t>DIVISION DE ESTADISTICAS SOCIALES- ONE</t>
  </si>
  <si>
    <t>HERMINIA ERCIRA DOTEL SANCHEZ</t>
  </si>
  <si>
    <t>WILLY NEY OTAÑEZ REYES</t>
  </si>
  <si>
    <t>MANUEL ADELSO CRUZ AMEZQUITA</t>
  </si>
  <si>
    <t>DEPARTAMENTO DE METODOLOGIAS-ONE</t>
  </si>
  <si>
    <t>DEPARTAMENTO DE COMPRAS Y CONTRATACIONES- ONE</t>
  </si>
  <si>
    <t xml:space="preserve">COORDINADORA ADMINISTRATIVA </t>
  </si>
  <si>
    <t>ANALISTA FINANCIERO</t>
  </si>
  <si>
    <t>DIVISION DE OPERACIONES DE CENSOS- ONE</t>
  </si>
  <si>
    <t xml:space="preserve">MARGARITA LARA LARA </t>
  </si>
  <si>
    <t xml:space="preserve">GRESY MARIBEL BAEZ DE LOS SANTOS </t>
  </si>
  <si>
    <t>JAMIE MENDEZ SUERO</t>
  </si>
  <si>
    <t xml:space="preserve">MARCO ANTONIO MORENO MOREL </t>
  </si>
  <si>
    <t xml:space="preserve">CHOFER </t>
  </si>
  <si>
    <t>RONY PEREZ LOPEZ</t>
  </si>
  <si>
    <t>ANALISTA DE OPERACIONES GEOESTADISTICA</t>
  </si>
  <si>
    <t>CARLO ALBERTO ORTIZ BAEZ</t>
  </si>
  <si>
    <t>DIVISION ENCUESTA ACTIVIDAD ECONOMICA- ONE</t>
  </si>
  <si>
    <t>DEPARTAMENTO DE ESTADÍSTICAS AMBIENTALES-ONE</t>
  </si>
  <si>
    <t>PAOLA ESMERALDA RODRIGUEZ ADAMES</t>
  </si>
  <si>
    <t>FRANCISCO IRENEO CACERES UREÑA</t>
  </si>
  <si>
    <t>DIVISION DE DISEÑO METODOLOGICO Y CONCEPTUAL- ONE</t>
  </si>
  <si>
    <t xml:space="preserve">ANALISTA DE RECURSOS HUMANOS </t>
  </si>
  <si>
    <t>DIVISION DE DESARROLLO INSTITUCIONAL Y CALIDAD EN LA GESTION-ONE</t>
  </si>
  <si>
    <t>SHELILA E DEL C DE JESUS RUIZ SILVERIO</t>
  </si>
  <si>
    <t>ENMANUEL ALEXANDER HERNANDEZ REYNOSO</t>
  </si>
  <si>
    <t>CARMEN ALTAGRACIA MARIÑEZ QUEZADA</t>
  </si>
  <si>
    <t>CARGO DE CONFIANZA</t>
  </si>
  <si>
    <t>NERYS SANTANA CASTILLO</t>
  </si>
  <si>
    <t>JUAN ANTONIO RODRIGUEZ CONCEPCION</t>
  </si>
  <si>
    <t>ANA LUISA FELIX FELIPE</t>
  </si>
  <si>
    <t>DIVISION DE MEDIOS DIGITALES Y CONTENIDOS MULTIMEDIA-ONE</t>
  </si>
  <si>
    <t xml:space="preserve"> </t>
  </si>
  <si>
    <t>MILCIADES ALEJANDRO KING SILVEN</t>
  </si>
  <si>
    <t>SUPERVISOR DE TRANSPORTACION</t>
  </si>
  <si>
    <t>AURA GREGORIA POLANCO JEREZ DE FISCHER</t>
  </si>
  <si>
    <t>CAROLINA ELIZABETH PRENSA MORENO</t>
  </si>
  <si>
    <t>HEALLY ANNY SANCHEZ ESTRELLA</t>
  </si>
  <si>
    <t>ALFERNY STALIN EUSEBIO HEREDIA</t>
  </si>
  <si>
    <t xml:space="preserve">MARIA ANTONIA BRITO LEONIDAS </t>
  </si>
  <si>
    <t xml:space="preserve">YARILYS ALTAGRACIA ESPINAL LOPEZ </t>
  </si>
  <si>
    <t>ELAINE ANGELICA MEJIA MARMOL</t>
  </si>
  <si>
    <t xml:space="preserve">ANALISTA DE PLANIFICACION </t>
  </si>
  <si>
    <t xml:space="preserve">GRICELL ALEXANDRA FROMETA ABREU </t>
  </si>
  <si>
    <t xml:space="preserve">TECNICO DE CONTROL DE BIENES </t>
  </si>
  <si>
    <t xml:space="preserve">EDDY FLOIRAN LANTIGUA SANCHEZ </t>
  </si>
  <si>
    <t>INDIRA ENCARNACION OTAÑO</t>
  </si>
  <si>
    <t>HECTOR BIENVENIDO RINCON PEGUERO</t>
  </si>
  <si>
    <t>Departamento</t>
  </si>
  <si>
    <t>No</t>
  </si>
  <si>
    <t xml:space="preserve">HEIDY BAUTISTA </t>
  </si>
  <si>
    <t xml:space="preserve">TECNICO DE SERVICIOS DE INFORMACION </t>
  </si>
  <si>
    <t xml:space="preserve">TECNICO DE REDES Y COMUNICACIONES </t>
  </si>
  <si>
    <t>ADMINISTRADOR DE REDES Y COMUNICACIONES</t>
  </si>
  <si>
    <t>ANALISTA DE RECLUTAMIENTO Y SELECCIÓN DE PERSONAL</t>
  </si>
  <si>
    <t>ANALISTA DE RELACIONES LABORALES Y SOCIALES</t>
  </si>
  <si>
    <t>ANALISTA DE LEVANTAMIENTO Y ANALISIS DE OPERACIONES ESTADISTICAS</t>
  </si>
  <si>
    <t xml:space="preserve">OFICIAL DE SERVICIO DE INFORMACION </t>
  </si>
  <si>
    <t>DELFIA MILADYS DE JESUS TORIBIO MEZQUITA</t>
  </si>
  <si>
    <t xml:space="preserve">RAUL DERISME ACOSTA </t>
  </si>
  <si>
    <t>ADAN EMMANUEL PEREZ QUESADA</t>
  </si>
  <si>
    <t>MIGUELINA ALTAGRACIA VELEZ SANTOS</t>
  </si>
  <si>
    <t>DIVISION DE OPERACIONES DE ENCUESTAS- ONE</t>
  </si>
  <si>
    <t>DIVISION DE ESTADISTICAS SECTORIALES- ONE</t>
  </si>
  <si>
    <t>DEPARTAMENTO DE ESTADISTICAS COYUNTURALES-ONE</t>
  </si>
  <si>
    <t>ANALISTA DE COMPRAS Y CONTRATACIONES</t>
  </si>
  <si>
    <t xml:space="preserve">TECNICO DE COMUNICACIONES </t>
  </si>
  <si>
    <t>PROGRAMADOR</t>
  </si>
  <si>
    <t xml:space="preserve">TECNICO EN GEOMATICA </t>
  </si>
  <si>
    <t xml:space="preserve">ANALISTA DE DISEÑO Y ANALISIS </t>
  </si>
  <si>
    <t xml:space="preserve">ANALISTA DE CONGRUENCIA Y CALIDAD DE LA INFORMACION </t>
  </si>
  <si>
    <t>TECNICO DE DIRECTORIOS</t>
  </si>
  <si>
    <t>COORDINADORA DE ENCUESTA DE ACTIVIDAD ECONOMICA</t>
  </si>
  <si>
    <t>TECNICO DE ENCUESTA DE ACTIVIDAD ECONOMICA</t>
  </si>
  <si>
    <t>COORDINADOR DE ESTADISTICA SECTORIALES</t>
  </si>
  <si>
    <t xml:space="preserve">ANALISTA DE ESTADISTICAS SECTORIALES </t>
  </si>
  <si>
    <t>HECTOR RADHAMES PIMENTEL AQUINO</t>
  </si>
  <si>
    <t>ENCARGADO DIV. DE INDICE DE PRECIOS MINORISTAS</t>
  </si>
  <si>
    <t>MILAGROS DE LEON DE CORDERO</t>
  </si>
  <si>
    <t>PATRICIA CASTRO ESPINAL</t>
  </si>
  <si>
    <t>THENDERLY SHANELL TRINIDAD CABRERA</t>
  </si>
  <si>
    <t>TECNICO (A) DE CONTABILIDAD</t>
  </si>
  <si>
    <t>TECNICO DE SISTEMAS</t>
  </si>
  <si>
    <t>TECNICO DE PROCESAMIENTO DE DATOS</t>
  </si>
  <si>
    <t>TECNICO EN OPERACIONES GEOESTADISTICAS</t>
  </si>
  <si>
    <t>DIGITALIZADOR DE DATOS GEOMATICOS</t>
  </si>
  <si>
    <t>NICOLE STHEFANY REYES ADAMES</t>
  </si>
  <si>
    <t>REALIZADOR AUDIOVISUAL</t>
  </si>
  <si>
    <t>GISELLE LICELOT CORDERO BALBUENA</t>
  </si>
  <si>
    <t>VICTOR VALENZUELA SANCHEZ</t>
  </si>
  <si>
    <t>AYUDANTE DE MANTENIMIENTO</t>
  </si>
  <si>
    <t>WANDA PASCUAL RICHIEZ</t>
  </si>
  <si>
    <t>ENCARGADA DEPARTAMENTO DE VINCULACIONES</t>
  </si>
  <si>
    <t>ENCARGADA DEPARTAMENTO DE COMUNICACIONES</t>
  </si>
  <si>
    <t>ENCARGADA SECCION DE ARCHIVO CENTRAL</t>
  </si>
  <si>
    <t>ENCARGADO DEPARTAMENTO FINANCIERO</t>
  </si>
  <si>
    <t>ENCARGADA DIVISION DE CONTABILIDAD</t>
  </si>
  <si>
    <t>ENCARGADO DEPARTAMENTO DE PROCESAMIENTO DE DATOS</t>
  </si>
  <si>
    <t>ENCARGADA DIVISION DISEÑO Y ANALISIS</t>
  </si>
  <si>
    <t xml:space="preserve">ANALISTA DE ENCUESTA DE ACTIVIDAD ECONOMICA </t>
  </si>
  <si>
    <t>ENCARGADO DIVISION DE ESTADISTICAS SOCIALES</t>
  </si>
  <si>
    <t>ENCARGADO DEPARTAMENTO DESARROLLO E IMPLEMENTACION DE SISTEMAS</t>
  </si>
  <si>
    <t>KASSANDRA SANCHEZ TEJADA</t>
  </si>
  <si>
    <t>MARISOL CORDERO MEJIA</t>
  </si>
  <si>
    <t>ANGEL EDUARDO ARIAS CUEVAS</t>
  </si>
  <si>
    <t>AUXILIAR ALMACEN Y SUMINISTRO</t>
  </si>
  <si>
    <t>DIVISION DE PLANIFICACION ACADEMICA-ONE</t>
  </si>
  <si>
    <t>ENCARGADA DIVISION DESARROLLO INSTITUCIONAL Y CALIDAD EN LA GESTION</t>
  </si>
  <si>
    <t>COORDINADORA DE ENCUESTAS DE ACTIVIDAD ECONOMICA</t>
  </si>
  <si>
    <t>ENCARGADO DIVISION DE ENCUESTAS DE ACTIVIDAD ECONOMICA</t>
  </si>
  <si>
    <t xml:space="preserve">ENC. CENTRO DE DOCUMENTACION </t>
  </si>
  <si>
    <t xml:space="preserve">PARALEGAL </t>
  </si>
  <si>
    <t>JORGE LUIS BERIGUETE BARRIENTO</t>
  </si>
  <si>
    <t>SECCION DE REGISTRO, CONTROL Y NÓMINAS- ONE</t>
  </si>
  <si>
    <t>ENC. DIV. RECLUTAMIENTO, SELECCIÓN Y ORGANIZACIÓN DEL TRABAJO</t>
  </si>
  <si>
    <t xml:space="preserve">ENC. DIV. DE EVALUACION DEL DESEMPEÑO Y CAPACITACIÓN </t>
  </si>
  <si>
    <t>DIVISION DE EVALUACION DEL DESEMPEÑO Y CAPACITACIÓN- ONE</t>
  </si>
  <si>
    <t>ANALISTA DE PRESUPUESTO</t>
  </si>
  <si>
    <t>ENCARGADO DPTO. DE ENCUESTAS</t>
  </si>
  <si>
    <t xml:space="preserve">SECRETARIA </t>
  </si>
  <si>
    <t>TECNICO (A) DE ESTADISTICAS SECTORIALES</t>
  </si>
  <si>
    <t>TECNICO (A) DE ESTADISTICAS DEMOGRAFICAS Y SOCIALES</t>
  </si>
  <si>
    <t>BELLANIRIS ALTAGRACIA HILARIO SANCHEZ</t>
  </si>
  <si>
    <t>ANALISTA DE OPERACIONES DE ENCUESTAS</t>
  </si>
  <si>
    <t>KELVIN SANCHEZ ROMANO</t>
  </si>
  <si>
    <t>ENCARGADA DIVISION DE OPERACIONES DE ENCUESTAS</t>
  </si>
  <si>
    <t>ENCARGADO (A) DEPTO. ESTADISTICAS DEMOGRAFICAS Y SOCIALES</t>
  </si>
  <si>
    <t>JOSELINA MERCEDES CUSTODIO MINYETY</t>
  </si>
  <si>
    <t>DIVISION DE FORMULACION Y SEGUIMIENTO PLAN PRODUCCION ESTADISTICA-ONE</t>
  </si>
  <si>
    <t>ANALISTA FORMULACION Y SEGUIMIENTO DEL PLAN ESTADISTICO NACIONAL</t>
  </si>
  <si>
    <t xml:space="preserve">COORDINADORA DE ESTADISTICAS DEMOGRAFICAS </t>
  </si>
  <si>
    <t>DIVISION DE CENTRO DE SERVICIO INFORMACION-ONE</t>
  </si>
  <si>
    <t>DIVISION DE CENTROS SERVICIO DE INFORMACION-ONE</t>
  </si>
  <si>
    <t>DIVISION DE OPERACIONES DE CAMPO-ONE</t>
  </si>
  <si>
    <t>MELVIN JUNIOR MALDONADO ARIAS</t>
  </si>
  <si>
    <t>ENCARGADA DIVISION DISEÑO METODOLOGICO Y CONCEPTUAL</t>
  </si>
  <si>
    <t xml:space="preserve">DIVISION DE CONGRUENCIA Y CALIDAD DE LA INFORMACION- ONE </t>
  </si>
  <si>
    <t>COORDINADOR DIRECCION ESTADISTICAS ECONOMICAS</t>
  </si>
  <si>
    <t>ENCARGADA DPTO. DE ESTADISTICAS AMBIENTALES</t>
  </si>
  <si>
    <t>JOSEFINA DE LOS ANGELES MANZUETA MUESES</t>
  </si>
  <si>
    <t>OLLANTAY ROBERT RIVERA SOSA</t>
  </si>
  <si>
    <t>FIOR D' ALIZA DEL CARMEN ROSARIO PAYERO</t>
  </si>
  <si>
    <t>DACHEL ESTEFANY ARIAS MONEGRO</t>
  </si>
  <si>
    <t>ANABEL DIROCHE TEJADA</t>
  </si>
  <si>
    <t>DEPARTAMENTO DE CALIDAD DE LA PRODUCCION DE ESTADISTICA-ONE</t>
  </si>
  <si>
    <t>PERLA MASSIEL ARIAS ARAGONES</t>
  </si>
  <si>
    <t>ANALISTA DE METODOLOGIA</t>
  </si>
  <si>
    <t>EDILI PEREZ VALLEJO</t>
  </si>
  <si>
    <t>PATRIA MINERVA SANTANA RAMIREZ</t>
  </si>
  <si>
    <t>DIVISION DE ESTADISTICAS DE COMERCIO EXTERIOR-ONE</t>
  </si>
  <si>
    <t>MARIA VICTORIA DE LA ROSA PAULINO</t>
  </si>
  <si>
    <t>DEPARTAMENTO JURIDICO-ONE</t>
  </si>
  <si>
    <t>DIVISION DE ADMINISTRACION DE SISTEMAS-ONE</t>
  </si>
  <si>
    <t>TECNICO (A) DE ESTADISTICAS DE COMERCIO EXTERIOR</t>
  </si>
  <si>
    <t>COORDINADOR (A) DE DISEÑO Y ANALISIS</t>
  </si>
  <si>
    <t>COORDINADOR DE OPERACIONES DE ENCUESTA</t>
  </si>
  <si>
    <t>JULIANA PION CACERES</t>
  </si>
  <si>
    <t>ANALISTA CALIDAD EN LA GESTION</t>
  </si>
  <si>
    <t>KATHERINE ELIZABETH DIAZ MONTERO</t>
  </si>
  <si>
    <t xml:space="preserve">DE LIBRE NOMBRAMIENTO Y  REMOCION                                 </t>
  </si>
  <si>
    <t>COORDINADOR (A) DE OPERACIONES DE CENSOS</t>
  </si>
  <si>
    <t>ANALISTA DE REGISTRO Y CONTROL</t>
  </si>
  <si>
    <t>ANA YUDELKA MATEO MATEO</t>
  </si>
  <si>
    <t>JENIFER JOSEFINA HERRERA SOTO</t>
  </si>
  <si>
    <t>JAYSON MEDRANO EUSEBIO</t>
  </si>
  <si>
    <t>ROSMERY AWILDA LOPEZ LARA</t>
  </si>
  <si>
    <t>DIRECCION ADMINISTRATIVA FINANCIERA-ONE</t>
  </si>
  <si>
    <t>COORDINADOR DEL CENTRO DE SERVICIO DE INFORMACION</t>
  </si>
  <si>
    <t>JOHANNA JOAQUIN REYES</t>
  </si>
  <si>
    <t>CARLOS RADHAMES GUTIERREZ</t>
  </si>
  <si>
    <t>NICANOL ZARZUELA PUELLO</t>
  </si>
  <si>
    <t>TEOLENNIS DIONAYRIS CUEVAS MENDEZ</t>
  </si>
  <si>
    <t>DIVISION DE COMUNICACIONES INTERNAS Y EXTERNAS-ONE</t>
  </si>
  <si>
    <t xml:space="preserve">TECNICO (A) DE COMUNICACIONES </t>
  </si>
  <si>
    <t>DISEÑADOR (A) GRAFICO (A)</t>
  </si>
  <si>
    <t>ENCARGADA DIVISION COMUNICACIONES INTERNAS Y EXTERNAS</t>
  </si>
  <si>
    <t>ANALISTA NÓMINAS</t>
  </si>
  <si>
    <t>TECNICO (A) DE RECURSOS HUMANOS</t>
  </si>
  <si>
    <t>TECNICO (A) DE NÓMINAS</t>
  </si>
  <si>
    <t>TECNICO (A) DE PROCESAMIENTO DE DATOS</t>
  </si>
  <si>
    <t>TECNICO (A) ARCHIVISTA</t>
  </si>
  <si>
    <t>SUPERVISOR (A) ALMACEN</t>
  </si>
  <si>
    <t>SUPERVISOR (A) MANTENIMIENTO</t>
  </si>
  <si>
    <t>TECNICO (A) EN OPERACIONES GEOESTADISTICAS</t>
  </si>
  <si>
    <t>TECNICO (A) EN OPERACIONES GEOESTADISTICA</t>
  </si>
  <si>
    <t xml:space="preserve">TECNICO (A) EN GEOMATICA </t>
  </si>
  <si>
    <t>DIGITALIZADOR (A) DE DATOS GEOMATICOS</t>
  </si>
  <si>
    <t>COORDINADOR DEPARTAMENTO DE ENCUESTAS</t>
  </si>
  <si>
    <t>TECNICO (A) DE OPERACIONES DE ENCUESTA</t>
  </si>
  <si>
    <t xml:space="preserve">TECNICO (A) DE INDICES DE PRODUCCION </t>
  </si>
  <si>
    <t xml:space="preserve">ANALISTA DE INDICES DE PRODUCCION </t>
  </si>
  <si>
    <t xml:space="preserve">TECNICO DE INDICES DE PRODUCCION </t>
  </si>
  <si>
    <t>TECNICO (A) DE ESTADISTICAS ESTRUCTURALES</t>
  </si>
  <si>
    <t>TECNICO (A) DE DIRECTORIOS</t>
  </si>
  <si>
    <t>TECNICO (A) DE ENCUESTA DE ACTIVIDAD ECONOMICA</t>
  </si>
  <si>
    <t xml:space="preserve">TECNICO (A) DE SERVICIOS DE INFORMACION </t>
  </si>
  <si>
    <t>TECNICO(A) ADMINISTRATIVO</t>
  </si>
  <si>
    <t>DIVISION DE GESTION DE DATOS-ONE</t>
  </si>
  <si>
    <t>ENC. DIV. DE ACCESO A LA INFORMACION PUBLICA</t>
  </si>
  <si>
    <t>ENCARGADA DEPARTAMENTO PLANIFICACION Y DESARROLLO</t>
  </si>
  <si>
    <t>GESTOR(A) DE PROTOCOLO</t>
  </si>
  <si>
    <t>SUPERVISOR(A) DE EVENTOS</t>
  </si>
  <si>
    <t>TECNICO (A) EN COMPRAS Y CONTRATACIONES</t>
  </si>
  <si>
    <t>EDUARDO MIGUEL CACERES ROQUE</t>
  </si>
  <si>
    <t>TECNICO (A) DE OPERACIONES DE CENSOS</t>
  </si>
  <si>
    <t>PAOLA MELISSA ORTEGA BURGOS</t>
  </si>
  <si>
    <t>ANALISTA DE ESTADISTICAS COYUNTURALES</t>
  </si>
  <si>
    <t>ANDREINA MARCELYS CRUZ GUERRERO</t>
  </si>
  <si>
    <t>DIVISION DE FORMULACION, MONITOREO Y EVALUACION DE PLANES, PROGRAMAS Y PROYECTOS-ONE</t>
  </si>
  <si>
    <t>ANALISTA DE PLANIFICACION</t>
  </si>
  <si>
    <t>ABIGAIL LIBURD GUERRERO</t>
  </si>
  <si>
    <t>ALONDRA CAMILLA CORNELIO NUÑEZ</t>
  </si>
  <si>
    <t>MAXIMO NOVAS ESPINAL</t>
  </si>
  <si>
    <t xml:space="preserve">FOTÓGRAFO </t>
  </si>
  <si>
    <t>RAFAEL AURELIO RAMIREZ ACOSTA</t>
  </si>
  <si>
    <t>DISEÑADOR GRÁFICO</t>
  </si>
  <si>
    <t>DISEÑADOR (A) GRÁFICO (A)</t>
  </si>
  <si>
    <t>WINSTON ROSARIO SILFA</t>
  </si>
  <si>
    <t>DEPARTAMENTO DE OPERACIONES TIC-ONE</t>
  </si>
  <si>
    <t>BRIDALIA CESARINA UBALDO</t>
  </si>
  <si>
    <t>JENNY CLARISSA BERROA</t>
  </si>
  <si>
    <t>MERI RAIDIRIS GUZMAN SORIANO</t>
  </si>
  <si>
    <t>ANGELA ANTONIA CARRASCO SOSA</t>
  </si>
  <si>
    <t>JUANA DOMINGA LEBRON RIVERA DE RAMIREZ</t>
  </si>
  <si>
    <t>DIRECTOR DE CENSOS Y ENCUESTAS</t>
  </si>
  <si>
    <t>ANALISTA DE CALIDAD DE LA PRODUCCION ESTADISTICA</t>
  </si>
  <si>
    <t>RONNY MANUEL DIPRE CONTRERA</t>
  </si>
  <si>
    <t xml:space="preserve">ALEXANDRA LUCIA NUÑEZ CRISPIN </t>
  </si>
  <si>
    <t>WILKING CABRERA LORA</t>
  </si>
  <si>
    <t>ROSA SANTOS RAMIREZ</t>
  </si>
  <si>
    <t>ALFREDO BELTRE BUENO</t>
  </si>
  <si>
    <t>YOBA FELIZ GUZMAN</t>
  </si>
  <si>
    <t>JOEL GOMEZ VALENZUELA</t>
  </si>
  <si>
    <t>ALISON OMAR GIL JIMENEZ</t>
  </si>
  <si>
    <t xml:space="preserve">ANALISTA DE ESTADISTICAS SOCIALES </t>
  </si>
  <si>
    <t>IRONELIS GREGORINA ARIAS FRANCO</t>
  </si>
  <si>
    <t>ANDRES ALEJANDRO AYBAR ABUD</t>
  </si>
  <si>
    <t>EDWIN PEREZ BRITO</t>
  </si>
  <si>
    <t>ANALISTA DE ESTADISTICAS AMBIENTALES</t>
  </si>
  <si>
    <t>OLGA MARIA SURIEL CARRASCO</t>
  </si>
  <si>
    <t>MANUELA GARCIA BALBUENA</t>
  </si>
  <si>
    <t>DIVISION DE ADMINISTRACION DE SERVICIOS TIC-ONE</t>
  </si>
  <si>
    <t>DEPARTAMENTO DE SISTEMA NORMATIVO-ONE</t>
  </si>
  <si>
    <t>COORD. DE SISTEMA NORMATIVO</t>
  </si>
  <si>
    <t>YOCAURY RODRIGUEZ ORTIZ</t>
  </si>
  <si>
    <t>YEFFRY STARLING MEJIA LA PAEZ</t>
  </si>
  <si>
    <t>ANALISTA DE SISTEMA DE INFORMACION GEOGRAFICA</t>
  </si>
  <si>
    <t>MILDRED GRABIELA MARTINEZ MEJIA</t>
  </si>
  <si>
    <t>ENCARGADA DE LA SECCIÓN DE REGISTRO CONTROL Y NÓMINA</t>
  </si>
  <si>
    <t>GREGORI OVALLES DIAZ</t>
  </si>
  <si>
    <t>MIGUEL ANGEL NUÑEZ SANCHEZ</t>
  </si>
  <si>
    <t>TECNICO DE RELACIONES LABORALES Y SOCIALES</t>
  </si>
  <si>
    <t>ENCARGADO DIVISION ADMINISTRACION DE SERVICIOS TIC</t>
  </si>
  <si>
    <t>ISABEL DE LA PAZ BURGOS</t>
  </si>
  <si>
    <t>SECCION DE TESORERIA-ONE</t>
  </si>
  <si>
    <t>ENCARGADA DE LA  SECCION DE TESORERIA</t>
  </si>
  <si>
    <t>EDWARD ODALIS CHALA BAUTISTA</t>
  </si>
  <si>
    <t xml:space="preserve">ENCARGADO DIVISION OPERACIONES GEOESTADISTICAS </t>
  </si>
  <si>
    <t>EDGAR LORENZO JAQUEZ GUILLEN</t>
  </si>
  <si>
    <t xml:space="preserve">ENCARGADO DE LA DIVISION DE OPERACIONES DE CAMPO </t>
  </si>
  <si>
    <t>SANTA GRISSELL ARIAS TEJEDA</t>
  </si>
  <si>
    <t>ENCARGADO DEPARTAMENTO DE GEOESTADISTICAS</t>
  </si>
  <si>
    <t>YESENIA ALTAGRACIA ESPINAL HERNANDEZ</t>
  </si>
  <si>
    <t>DIRECTORA GENERAL</t>
  </si>
  <si>
    <t>COORDINADORA EJECUTIVA DEL DESPACHO</t>
  </si>
  <si>
    <t>Mes de Agosto 2025</t>
  </si>
  <si>
    <t>Total general: 261</t>
  </si>
  <si>
    <t>MINISTERIO DE HACIENDA Y ECONOMÍA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</si>
</sst>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sz val="18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 val="doubleAccounting"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2">
    <xf numFmtId="0" fontId="0" fillId="0" borderId="0" xfId="0"/>
    <xf numFmtId="0" fontId="16" fillId="0" borderId="0" xfId="0" applyFont="1"/>
    <xf numFmtId="0" fontId="16" fillId="33" borderId="0" xfId="0" applyFont="1" applyFill="1"/>
    <xf numFmtId="0" fontId="19" fillId="35" borderId="0" xfId="0" applyFont="1" applyFill="1" applyAlignment="1">
      <alignment vertic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37" borderId="0" xfId="0" applyFill="1"/>
    <xf numFmtId="0" fontId="22" fillId="0" borderId="0" xfId="0" applyFont="1"/>
    <xf numFmtId="0" fontId="0" fillId="0" borderId="0" xfId="0" applyAlignment="1">
      <alignment horizontal="center"/>
    </xf>
    <xf numFmtId="0" fontId="22" fillId="37" borderId="0" xfId="0" applyFont="1" applyFill="1"/>
    <xf numFmtId="0" fontId="0" fillId="33" borderId="0" xfId="0" applyFill="1"/>
    <xf numFmtId="0" fontId="0" fillId="39" borderId="0" xfId="0" applyFill="1"/>
    <xf numFmtId="0" fontId="23" fillId="38" borderId="0" xfId="0" applyFont="1" applyFill="1"/>
    <xf numFmtId="164" fontId="0" fillId="0" borderId="0" xfId="1" applyFont="1" applyAlignment="1"/>
    <xf numFmtId="164" fontId="0" fillId="0" borderId="0" xfId="1" applyFont="1"/>
    <xf numFmtId="164" fontId="1" fillId="0" borderId="0" xfId="1" applyFont="1" applyAlignment="1"/>
    <xf numFmtId="164" fontId="0" fillId="37" borderId="0" xfId="1" applyFont="1" applyFill="1"/>
    <xf numFmtId="0" fontId="0" fillId="40" borderId="0" xfId="0" applyFill="1"/>
    <xf numFmtId="164" fontId="16" fillId="0" borderId="0" xfId="1" applyFont="1"/>
    <xf numFmtId="164" fontId="24" fillId="0" borderId="0" xfId="1" applyFont="1" applyAlignment="1">
      <alignment vertical="center"/>
    </xf>
    <xf numFmtId="164" fontId="25" fillId="0" borderId="0" xfId="1" applyFont="1" applyFill="1"/>
    <xf numFmtId="0" fontId="22" fillId="0" borderId="0" xfId="0" applyFont="1" applyAlignment="1">
      <alignment horizontal="left"/>
    </xf>
    <xf numFmtId="0" fontId="0" fillId="37" borderId="0" xfId="0" applyFill="1" applyAlignment="1">
      <alignment horizontal="left"/>
    </xf>
    <xf numFmtId="164" fontId="0" fillId="0" borderId="0" xfId="1" applyFont="1" applyFill="1" applyAlignment="1"/>
    <xf numFmtId="14" fontId="0" fillId="0" borderId="0" xfId="0" applyNumberFormat="1"/>
    <xf numFmtId="164" fontId="0" fillId="37" borderId="0" xfId="1" applyFont="1" applyFill="1" applyAlignment="1"/>
    <xf numFmtId="164" fontId="22" fillId="37" borderId="0" xfId="1" applyFont="1" applyFill="1" applyAlignment="1"/>
    <xf numFmtId="164" fontId="1" fillId="37" borderId="0" xfId="1" applyFont="1" applyFill="1" applyAlignment="1"/>
    <xf numFmtId="164" fontId="1" fillId="0" borderId="0" xfId="1" applyFont="1" applyFill="1" applyAlignment="1"/>
    <xf numFmtId="164" fontId="22" fillId="0" borderId="0" xfId="1" applyFont="1" applyAlignment="1"/>
    <xf numFmtId="0" fontId="0" fillId="0" borderId="0" xfId="0" applyAlignment="1">
      <alignment vertical="top" wrapText="1"/>
    </xf>
    <xf numFmtId="164" fontId="1" fillId="0" borderId="0" xfId="1" applyFont="1"/>
    <xf numFmtId="164" fontId="1" fillId="0" borderId="0" xfId="1" applyFont="1" applyFill="1"/>
    <xf numFmtId="164" fontId="19" fillId="35" borderId="0" xfId="1" applyFont="1" applyFill="1" applyAlignment="1">
      <alignment vertical="center"/>
    </xf>
    <xf numFmtId="0" fontId="0" fillId="0" borderId="0" xfId="0" applyAlignment="1">
      <alignment wrapText="1"/>
    </xf>
    <xf numFmtId="164" fontId="1" fillId="37" borderId="0" xfId="1" applyFont="1" applyFill="1"/>
    <xf numFmtId="0" fontId="22" fillId="37" borderId="0" xfId="0" applyFont="1" applyFill="1" applyAlignment="1">
      <alignment horizontal="left"/>
    </xf>
    <xf numFmtId="0" fontId="19" fillId="35" borderId="0" xfId="0" applyFont="1" applyFill="1" applyAlignment="1">
      <alignment horizontal="left"/>
    </xf>
    <xf numFmtId="164" fontId="22" fillId="0" borderId="0" xfId="1" applyFont="1"/>
    <xf numFmtId="164" fontId="0" fillId="0" borderId="0" xfId="1" applyFont="1" applyFill="1"/>
    <xf numFmtId="164" fontId="0" fillId="0" borderId="0" xfId="0" applyNumberFormat="1"/>
    <xf numFmtId="0" fontId="17" fillId="36" borderId="19" xfId="0" applyFont="1" applyFill="1" applyBorder="1" applyAlignment="1">
      <alignment horizontal="center"/>
    </xf>
    <xf numFmtId="0" fontId="17" fillId="36" borderId="20" xfId="0" applyFont="1" applyFill="1" applyBorder="1" applyAlignment="1">
      <alignment horizontal="center"/>
    </xf>
    <xf numFmtId="0" fontId="17" fillId="36" borderId="21" xfId="0" applyFont="1" applyFill="1" applyBorder="1" applyAlignment="1">
      <alignment horizontal="center"/>
    </xf>
    <xf numFmtId="0" fontId="20" fillId="36" borderId="10" xfId="0" applyFont="1" applyFill="1" applyBorder="1" applyAlignment="1">
      <alignment horizontal="center"/>
    </xf>
    <xf numFmtId="0" fontId="20" fillId="36" borderId="0" xfId="0" applyFont="1" applyFill="1" applyAlignment="1">
      <alignment horizontal="center"/>
    </xf>
    <xf numFmtId="0" fontId="20" fillId="36" borderId="22" xfId="0" applyFont="1" applyFill="1" applyBorder="1" applyAlignment="1">
      <alignment horizontal="center"/>
    </xf>
    <xf numFmtId="0" fontId="21" fillId="36" borderId="10" xfId="0" applyFont="1" applyFill="1" applyBorder="1" applyAlignment="1">
      <alignment horizontal="center"/>
    </xf>
    <xf numFmtId="0" fontId="21" fillId="36" borderId="0" xfId="0" applyFont="1" applyFill="1" applyAlignment="1">
      <alignment horizontal="center"/>
    </xf>
    <xf numFmtId="0" fontId="21" fillId="36" borderId="22" xfId="0" applyFont="1" applyFill="1" applyBorder="1" applyAlignment="1">
      <alignment horizontal="center"/>
    </xf>
    <xf numFmtId="164" fontId="18" fillId="34" borderId="11" xfId="1" applyFont="1" applyFill="1" applyBorder="1" applyAlignment="1">
      <alignment horizontal="center" vertical="center"/>
    </xf>
    <xf numFmtId="164" fontId="18" fillId="34" borderId="15" xfId="1" applyFont="1" applyFill="1" applyBorder="1" applyAlignment="1">
      <alignment horizontal="center" vertical="center"/>
    </xf>
    <xf numFmtId="164" fontId="18" fillId="34" borderId="12" xfId="1" applyFont="1" applyFill="1" applyBorder="1" applyAlignment="1">
      <alignment horizontal="center" vertical="center"/>
    </xf>
    <xf numFmtId="164" fontId="18" fillId="34" borderId="16" xfId="1" applyFont="1" applyFill="1" applyBorder="1" applyAlignment="1">
      <alignment horizontal="center" vertical="center"/>
    </xf>
    <xf numFmtId="164" fontId="18" fillId="34" borderId="13" xfId="1" applyFont="1" applyFill="1" applyBorder="1" applyAlignment="1">
      <alignment horizontal="center" vertical="center"/>
    </xf>
    <xf numFmtId="164" fontId="18" fillId="34" borderId="17" xfId="1" applyFont="1" applyFill="1" applyBorder="1" applyAlignment="1">
      <alignment horizontal="center" vertical="center"/>
    </xf>
    <xf numFmtId="164" fontId="18" fillId="34" borderId="14" xfId="1" applyFont="1" applyFill="1" applyBorder="1" applyAlignment="1">
      <alignment horizontal="center" vertical="center"/>
    </xf>
    <xf numFmtId="164" fontId="18" fillId="34" borderId="18" xfId="1" applyFont="1" applyFill="1" applyBorder="1" applyAlignment="1">
      <alignment horizontal="center" vertical="center"/>
    </xf>
    <xf numFmtId="164" fontId="18" fillId="34" borderId="13" xfId="1" applyFont="1" applyFill="1" applyBorder="1" applyAlignment="1">
      <alignment horizontal="center" vertical="center" wrapText="1"/>
    </xf>
    <xf numFmtId="164" fontId="18" fillId="34" borderId="17" xfId="1" applyFont="1" applyFill="1" applyBorder="1" applyAlignment="1">
      <alignment horizontal="center" vertical="center" wrapText="1"/>
    </xf>
    <xf numFmtId="164" fontId="18" fillId="34" borderId="12" xfId="1" applyFont="1" applyFill="1" applyBorder="1" applyAlignment="1">
      <alignment horizontal="left" vertical="center"/>
    </xf>
    <xf numFmtId="164" fontId="18" fillId="34" borderId="16" xfId="1" applyFont="1" applyFill="1" applyBorder="1" applyAlignment="1">
      <alignment horizontal="left" vertic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  <colors>
    <mruColors>
      <color rgb="FF1111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467414</xdr:colOff>
      <xdr:row>0</xdr:row>
      <xdr:rowOff>129687</xdr:rowOff>
    </xdr:from>
    <xdr:to>
      <xdr:col>12</xdr:col>
      <xdr:colOff>853254</xdr:colOff>
      <xdr:row>4</xdr:row>
      <xdr:rowOff>164746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3839" y="129687"/>
          <a:ext cx="2338465" cy="1282834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1590675</xdr:colOff>
      <xdr:row>273</xdr:row>
      <xdr:rowOff>133350</xdr:rowOff>
    </xdr:from>
    <xdr:to>
      <xdr:col>4</xdr:col>
      <xdr:colOff>276225</xdr:colOff>
      <xdr:row>285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FC16F4-4435-49DC-80D5-EEE91D808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53416200"/>
          <a:ext cx="9448800" cy="227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76201</xdr:rowOff>
    </xdr:from>
    <xdr:to>
      <xdr:col>1</xdr:col>
      <xdr:colOff>2371725</xdr:colOff>
      <xdr:row>4</xdr:row>
      <xdr:rowOff>154660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BECA9A9-F28D-406E-B6A8-60236E779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76201"/>
          <a:ext cx="2600325" cy="13262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O306"/>
  <sheetViews>
    <sheetView showGridLines="0" tabSelected="1" zoomScaleNormal="100" zoomScaleSheetLayoutView="82" zoomScalePageLayoutView="40" workbookViewId="0">
      <selection activeCell="B9" sqref="B9"/>
    </sheetView>
  </sheetViews>
  <sheetFormatPr baseColWidth="10" defaultColWidth="5.140625" defaultRowHeight="15" x14ac:dyDescent="0.25"/>
  <cols>
    <col min="1" max="1" width="4.7109375" bestFit="1" customWidth="1"/>
    <col min="2" max="2" width="42.85546875" bestFit="1" customWidth="1"/>
    <col min="3" max="3" width="90.140625" customWidth="1"/>
    <col min="4" max="4" width="71.28515625" bestFit="1" customWidth="1"/>
    <col min="5" max="5" width="8.85546875" style="4" bestFit="1" customWidth="1"/>
    <col min="6" max="6" width="37" bestFit="1" customWidth="1"/>
    <col min="7" max="7" width="15.5703125" style="14" bestFit="1" customWidth="1"/>
    <col min="8" max="8" width="12.7109375" style="14" bestFit="1" customWidth="1"/>
    <col min="9" max="9" width="14.42578125" style="14" bestFit="1" customWidth="1"/>
    <col min="10" max="10" width="16.28515625" style="14" customWidth="1"/>
    <col min="11" max="11" width="14.85546875" style="14" bestFit="1" customWidth="1"/>
    <col min="12" max="12" width="14.42578125" style="14" bestFit="1" customWidth="1"/>
    <col min="13" max="13" width="15.5703125" style="14" bestFit="1" customWidth="1"/>
    <col min="14" max="14" width="14.140625" bestFit="1" customWidth="1"/>
    <col min="16" max="16" width="14.140625" bestFit="1" customWidth="1"/>
    <col min="17" max="17" width="7.7109375" bestFit="1" customWidth="1"/>
  </cols>
  <sheetData>
    <row r="1" spans="1:15" x14ac:dyDescent="0.25">
      <c r="A1" s="17"/>
      <c r="B1" s="41"/>
      <c r="C1" s="42"/>
      <c r="D1" s="42"/>
      <c r="E1" s="42"/>
      <c r="F1" s="42"/>
      <c r="G1" s="42"/>
      <c r="H1" s="42"/>
      <c r="I1" s="42"/>
      <c r="J1" s="42"/>
      <c r="K1" s="42"/>
      <c r="L1" s="42"/>
      <c r="M1" s="43"/>
    </row>
    <row r="2" spans="1:15" ht="30" x14ac:dyDescent="0.4">
      <c r="A2" s="17"/>
      <c r="B2" s="44" t="s">
        <v>509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6"/>
    </row>
    <row r="3" spans="1:15" ht="30" x14ac:dyDescent="0.4">
      <c r="A3" s="17"/>
      <c r="B3" s="44" t="s">
        <v>113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6"/>
    </row>
    <row r="4" spans="1:15" ht="23.25" x14ac:dyDescent="0.35">
      <c r="A4" s="17"/>
      <c r="B4" s="47" t="s">
        <v>114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9"/>
    </row>
    <row r="5" spans="1:15" ht="23.25" x14ac:dyDescent="0.35">
      <c r="A5" s="17"/>
      <c r="B5" s="47" t="s">
        <v>217</v>
      </c>
      <c r="C5" s="48"/>
      <c r="D5" s="48"/>
      <c r="E5" s="48"/>
      <c r="F5" s="48"/>
      <c r="G5" s="48"/>
      <c r="H5" s="48"/>
      <c r="I5" s="48"/>
      <c r="J5" s="48"/>
      <c r="K5" s="48"/>
      <c r="L5" s="48"/>
      <c r="M5" s="49"/>
    </row>
    <row r="6" spans="1:15" ht="24" thickBot="1" x14ac:dyDescent="0.4">
      <c r="A6" s="17"/>
      <c r="B6" s="47" t="s">
        <v>507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9"/>
    </row>
    <row r="7" spans="1:15" x14ac:dyDescent="0.25">
      <c r="A7" s="50" t="s">
        <v>291</v>
      </c>
      <c r="B7" s="50" t="s">
        <v>158</v>
      </c>
      <c r="C7" s="50" t="s">
        <v>290</v>
      </c>
      <c r="D7" s="52" t="s">
        <v>0</v>
      </c>
      <c r="E7" s="60" t="s">
        <v>210</v>
      </c>
      <c r="F7" s="58" t="s">
        <v>157</v>
      </c>
      <c r="G7" s="52" t="s">
        <v>112</v>
      </c>
      <c r="H7" s="54" t="s">
        <v>1</v>
      </c>
      <c r="I7" s="52" t="s">
        <v>2</v>
      </c>
      <c r="J7" s="54" t="s">
        <v>3</v>
      </c>
      <c r="K7" s="52" t="s">
        <v>4</v>
      </c>
      <c r="L7" s="52" t="s">
        <v>5</v>
      </c>
      <c r="M7" s="56" t="s">
        <v>6</v>
      </c>
    </row>
    <row r="8" spans="1:15" ht="24.75" customHeight="1" thickBot="1" x14ac:dyDescent="0.3">
      <c r="A8" s="51"/>
      <c r="B8" s="51"/>
      <c r="C8" s="51"/>
      <c r="D8" s="53"/>
      <c r="E8" s="61"/>
      <c r="F8" s="59"/>
      <c r="G8" s="53"/>
      <c r="H8" s="55"/>
      <c r="I8" s="53"/>
      <c r="J8" s="55"/>
      <c r="K8" s="53"/>
      <c r="L8" s="53"/>
      <c r="M8" s="57"/>
      <c r="O8" s="14"/>
    </row>
    <row r="9" spans="1:15" x14ac:dyDescent="0.25">
      <c r="A9" s="8">
        <v>1</v>
      </c>
      <c r="B9" t="s">
        <v>489</v>
      </c>
      <c r="C9" t="s">
        <v>7</v>
      </c>
      <c r="D9" t="s">
        <v>505</v>
      </c>
      <c r="E9" s="4" t="s">
        <v>198</v>
      </c>
      <c r="F9" s="30" t="s">
        <v>401</v>
      </c>
      <c r="G9" s="14">
        <v>270000</v>
      </c>
      <c r="H9" s="13">
        <f>G9*0.0287</f>
        <v>7749</v>
      </c>
      <c r="I9" s="31">
        <v>52498.33</v>
      </c>
      <c r="J9" s="31">
        <v>6589.14</v>
      </c>
      <c r="K9" s="31">
        <v>4965</v>
      </c>
      <c r="L9" s="14">
        <f>H9+I9+J9+K9</f>
        <v>71801.47</v>
      </c>
      <c r="M9" s="13">
        <f>+G9-L9</f>
        <v>198198.53</v>
      </c>
    </row>
    <row r="10" spans="1:15" x14ac:dyDescent="0.25">
      <c r="A10" s="8">
        <v>2</v>
      </c>
      <c r="B10" t="s">
        <v>104</v>
      </c>
      <c r="C10" t="s">
        <v>7</v>
      </c>
      <c r="D10" t="s">
        <v>105</v>
      </c>
      <c r="E10" s="4" t="s">
        <v>198</v>
      </c>
      <c r="F10" t="s">
        <v>132</v>
      </c>
      <c r="G10" s="14">
        <v>60000</v>
      </c>
      <c r="H10" s="13">
        <f t="shared" ref="H10:H80" si="0">G10*0.0287</f>
        <v>1722</v>
      </c>
      <c r="I10" s="31">
        <v>0</v>
      </c>
      <c r="J10" s="13">
        <f>G10*0.0304</f>
        <v>1824</v>
      </c>
      <c r="K10" s="31">
        <v>12146.05</v>
      </c>
      <c r="L10" s="14">
        <f>H10+I10+J10+K10</f>
        <v>15692.05</v>
      </c>
      <c r="M10" s="13">
        <f>+G10-L10</f>
        <v>44307.95</v>
      </c>
    </row>
    <row r="11" spans="1:15" x14ac:dyDescent="0.25">
      <c r="A11" s="8">
        <v>3</v>
      </c>
      <c r="B11" t="s">
        <v>8</v>
      </c>
      <c r="C11" t="s">
        <v>7</v>
      </c>
      <c r="D11" t="s">
        <v>105</v>
      </c>
      <c r="E11" s="4" t="s">
        <v>198</v>
      </c>
      <c r="F11" t="s">
        <v>131</v>
      </c>
      <c r="G11" s="14">
        <v>85000</v>
      </c>
      <c r="H11" s="13">
        <f t="shared" si="0"/>
        <v>2439.5</v>
      </c>
      <c r="I11" s="31">
        <v>8148.13</v>
      </c>
      <c r="J11" s="13">
        <f t="shared" ref="J11:J80" si="1">G11*0.0304</f>
        <v>2584</v>
      </c>
      <c r="K11" s="31">
        <v>2030.46</v>
      </c>
      <c r="L11" s="14">
        <f>H11+I11+J11+K11</f>
        <v>15202.09</v>
      </c>
      <c r="M11" s="13">
        <f t="shared" ref="M11:M17" si="2">+G11-L11</f>
        <v>69797.91</v>
      </c>
    </row>
    <row r="12" spans="1:15" x14ac:dyDescent="0.25">
      <c r="A12" s="8">
        <v>4</v>
      </c>
      <c r="B12" t="s">
        <v>504</v>
      </c>
      <c r="C12" t="s">
        <v>7</v>
      </c>
      <c r="D12" t="s">
        <v>506</v>
      </c>
      <c r="E12" s="4" t="s">
        <v>198</v>
      </c>
      <c r="F12" t="s">
        <v>269</v>
      </c>
      <c r="G12" s="14">
        <v>140000</v>
      </c>
      <c r="H12" s="13">
        <f t="shared" si="0"/>
        <v>4018</v>
      </c>
      <c r="I12" s="31">
        <v>21514.37</v>
      </c>
      <c r="J12" s="13">
        <v>4256</v>
      </c>
      <c r="K12" s="31">
        <v>6651.8</v>
      </c>
      <c r="L12" s="14">
        <f t="shared" ref="L12:L14" si="3">H12+I12+J12+K12</f>
        <v>36440.17</v>
      </c>
      <c r="M12" s="13">
        <f t="shared" si="2"/>
        <v>103559.83</v>
      </c>
    </row>
    <row r="13" spans="1:15" x14ac:dyDescent="0.25">
      <c r="A13" s="8">
        <v>5</v>
      </c>
      <c r="B13" t="s">
        <v>463</v>
      </c>
      <c r="C13" t="s">
        <v>7</v>
      </c>
      <c r="D13" t="s">
        <v>105</v>
      </c>
      <c r="E13" s="4" t="s">
        <v>198</v>
      </c>
      <c r="F13" t="s">
        <v>132</v>
      </c>
      <c r="G13" s="13">
        <v>60000</v>
      </c>
      <c r="H13" s="13">
        <f t="shared" si="0"/>
        <v>1722</v>
      </c>
      <c r="I13" s="31">
        <v>3486.68</v>
      </c>
      <c r="J13" s="13">
        <f t="shared" ref="J13" si="4">G13*0.0304</f>
        <v>1824</v>
      </c>
      <c r="K13" s="31">
        <v>175</v>
      </c>
      <c r="L13" s="14">
        <f>H13+I13+J13+K13</f>
        <v>7207.68</v>
      </c>
      <c r="M13" s="13">
        <f t="shared" si="2"/>
        <v>52792.32</v>
      </c>
    </row>
    <row r="14" spans="1:15" x14ac:dyDescent="0.25">
      <c r="A14" s="8">
        <v>6</v>
      </c>
      <c r="B14" t="s">
        <v>272</v>
      </c>
      <c r="C14" t="s">
        <v>218</v>
      </c>
      <c r="D14" t="s">
        <v>440</v>
      </c>
      <c r="E14" s="4" t="s">
        <v>198</v>
      </c>
      <c r="F14" t="s">
        <v>131</v>
      </c>
      <c r="G14" s="13">
        <v>120000</v>
      </c>
      <c r="H14" s="13">
        <f t="shared" ref="H14" si="5">G14*0.0287</f>
        <v>3444</v>
      </c>
      <c r="I14" s="31">
        <v>16381</v>
      </c>
      <c r="J14" s="13">
        <f t="shared" ref="J14" si="6">G14*0.0304</f>
        <v>3648</v>
      </c>
      <c r="K14" s="31">
        <v>1890.46</v>
      </c>
      <c r="L14" s="14">
        <f t="shared" si="3"/>
        <v>25363.46</v>
      </c>
      <c r="M14" s="13">
        <f>+G14-L14</f>
        <v>94636.54</v>
      </c>
    </row>
    <row r="15" spans="1:15" x14ac:dyDescent="0.25">
      <c r="A15" s="8">
        <v>7</v>
      </c>
      <c r="B15" t="s">
        <v>330</v>
      </c>
      <c r="C15" t="s">
        <v>16</v>
      </c>
      <c r="D15" t="s">
        <v>353</v>
      </c>
      <c r="E15" s="4" t="s">
        <v>198</v>
      </c>
      <c r="F15" t="s">
        <v>131</v>
      </c>
      <c r="G15" s="14">
        <v>55000</v>
      </c>
      <c r="H15" s="13">
        <f t="shared" si="0"/>
        <v>1578.5</v>
      </c>
      <c r="I15" s="39">
        <v>0</v>
      </c>
      <c r="J15" s="13">
        <f t="shared" si="1"/>
        <v>1672</v>
      </c>
      <c r="K15" s="31">
        <v>1890.46</v>
      </c>
      <c r="L15" s="14">
        <f>H15+I15+J15+K15</f>
        <v>5140.96</v>
      </c>
      <c r="M15" s="13">
        <f t="shared" si="2"/>
        <v>49859.040000000001</v>
      </c>
    </row>
    <row r="16" spans="1:15" x14ac:dyDescent="0.25">
      <c r="A16" s="8">
        <v>8</v>
      </c>
      <c r="B16" t="s">
        <v>173</v>
      </c>
      <c r="C16" t="s">
        <v>16</v>
      </c>
      <c r="D16" t="s">
        <v>172</v>
      </c>
      <c r="E16" s="4" t="s">
        <v>198</v>
      </c>
      <c r="F16" t="s">
        <v>132</v>
      </c>
      <c r="G16" s="14">
        <v>44000</v>
      </c>
      <c r="H16" s="13">
        <f t="shared" si="0"/>
        <v>1262.8</v>
      </c>
      <c r="I16" s="32">
        <v>0</v>
      </c>
      <c r="J16" s="13">
        <f t="shared" si="1"/>
        <v>1337.6</v>
      </c>
      <c r="K16" s="31">
        <v>1880</v>
      </c>
      <c r="L16" s="14">
        <f t="shared" ref="L16:L32" si="7">H16+I16+J16+K16</f>
        <v>4480.3999999999996</v>
      </c>
      <c r="M16" s="13">
        <f t="shared" si="2"/>
        <v>39519.599999999999</v>
      </c>
    </row>
    <row r="17" spans="1:3941" x14ac:dyDescent="0.25">
      <c r="A17" s="8">
        <v>9</v>
      </c>
      <c r="B17" t="s">
        <v>101</v>
      </c>
      <c r="C17" t="s">
        <v>16</v>
      </c>
      <c r="D17" t="s">
        <v>134</v>
      </c>
      <c r="E17" s="4" t="s">
        <v>199</v>
      </c>
      <c r="F17" t="s">
        <v>131</v>
      </c>
      <c r="G17" s="14">
        <v>45000</v>
      </c>
      <c r="H17" s="13">
        <f t="shared" si="0"/>
        <v>1291.5</v>
      </c>
      <c r="I17" s="39">
        <v>891.01</v>
      </c>
      <c r="J17" s="13">
        <f t="shared" si="1"/>
        <v>1368</v>
      </c>
      <c r="K17" s="31">
        <v>3302.46</v>
      </c>
      <c r="L17" s="14">
        <f t="shared" si="7"/>
        <v>6852.97</v>
      </c>
      <c r="M17" s="13">
        <f t="shared" si="2"/>
        <v>38147.03</v>
      </c>
    </row>
    <row r="18" spans="1:3941" x14ac:dyDescent="0.25">
      <c r="A18" s="8">
        <v>10</v>
      </c>
      <c r="B18" t="s">
        <v>328</v>
      </c>
      <c r="C18" t="s">
        <v>16</v>
      </c>
      <c r="D18" t="s">
        <v>134</v>
      </c>
      <c r="E18" s="4" t="s">
        <v>198</v>
      </c>
      <c r="F18" t="s">
        <v>132</v>
      </c>
      <c r="G18" s="14">
        <v>40000</v>
      </c>
      <c r="H18" s="13">
        <f t="shared" si="0"/>
        <v>1148</v>
      </c>
      <c r="I18" s="32">
        <v>0</v>
      </c>
      <c r="J18" s="13">
        <f t="shared" si="1"/>
        <v>1216</v>
      </c>
      <c r="K18" s="31">
        <v>175</v>
      </c>
      <c r="L18" s="14">
        <f t="shared" si="7"/>
        <v>2539</v>
      </c>
      <c r="M18" s="13">
        <f>G18-L18</f>
        <v>37461</v>
      </c>
    </row>
    <row r="19" spans="1:3941" x14ac:dyDescent="0.25">
      <c r="A19" s="8">
        <v>11</v>
      </c>
      <c r="B19" s="7" t="s">
        <v>228</v>
      </c>
      <c r="C19" t="s">
        <v>393</v>
      </c>
      <c r="D19" t="s">
        <v>12</v>
      </c>
      <c r="E19" s="21" t="s">
        <v>198</v>
      </c>
      <c r="F19" s="7" t="s">
        <v>132</v>
      </c>
      <c r="G19" s="29">
        <v>32000</v>
      </c>
      <c r="H19" s="13">
        <f>G19*0.0287</f>
        <v>918.4</v>
      </c>
      <c r="I19" s="28">
        <v>0</v>
      </c>
      <c r="J19" s="13">
        <f>G19*0.0304</f>
        <v>972.8</v>
      </c>
      <c r="K19" s="31">
        <v>859.8</v>
      </c>
      <c r="L19" s="14">
        <f>H19+I19+J19+K19</f>
        <v>2751</v>
      </c>
      <c r="M19" s="13">
        <f>+G19-L19</f>
        <v>29249</v>
      </c>
    </row>
    <row r="20" spans="1:3941" s="6" customFormat="1" x14ac:dyDescent="0.25">
      <c r="A20" s="8">
        <v>12</v>
      </c>
      <c r="B20" t="s">
        <v>115</v>
      </c>
      <c r="C20" t="s">
        <v>11</v>
      </c>
      <c r="D20" t="s">
        <v>284</v>
      </c>
      <c r="E20" s="4" t="s">
        <v>198</v>
      </c>
      <c r="F20" t="s">
        <v>131</v>
      </c>
      <c r="G20" s="13">
        <v>65000</v>
      </c>
      <c r="H20" s="13">
        <f t="shared" si="0"/>
        <v>1865.5</v>
      </c>
      <c r="I20" s="39">
        <v>4427.58</v>
      </c>
      <c r="J20" s="13">
        <f t="shared" si="1"/>
        <v>1976</v>
      </c>
      <c r="K20" s="13">
        <v>175</v>
      </c>
      <c r="L20" s="14">
        <f t="shared" si="7"/>
        <v>8444.08</v>
      </c>
      <c r="M20" s="13">
        <f>+G20-L20</f>
        <v>56555.92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</row>
    <row r="21" spans="1:3941" s="6" customFormat="1" x14ac:dyDescent="0.25">
      <c r="A21" s="8">
        <v>13</v>
      </c>
      <c r="B21" s="21" t="s">
        <v>202</v>
      </c>
      <c r="C21" t="s">
        <v>11</v>
      </c>
      <c r="D21" s="4" t="s">
        <v>441</v>
      </c>
      <c r="E21" s="4" t="s">
        <v>198</v>
      </c>
      <c r="F21" t="s">
        <v>131</v>
      </c>
      <c r="G21" s="14">
        <v>145000</v>
      </c>
      <c r="H21" s="13">
        <f t="shared" si="0"/>
        <v>4161.5</v>
      </c>
      <c r="I21" s="39">
        <v>22690.49</v>
      </c>
      <c r="J21" s="13">
        <f t="shared" si="1"/>
        <v>4408</v>
      </c>
      <c r="K21" s="31">
        <v>933.5</v>
      </c>
      <c r="L21" s="14">
        <f t="shared" si="7"/>
        <v>32193.49</v>
      </c>
      <c r="M21" s="13">
        <f t="shared" ref="M21:M53" si="8">+G21-L21</f>
        <v>112806.51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</row>
    <row r="22" spans="1:3941" s="6" customFormat="1" x14ac:dyDescent="0.25">
      <c r="A22" s="8">
        <v>14</v>
      </c>
      <c r="B22" t="s">
        <v>486</v>
      </c>
      <c r="C22" t="s">
        <v>11</v>
      </c>
      <c r="D22" t="s">
        <v>134</v>
      </c>
      <c r="E22" s="4" t="s">
        <v>198</v>
      </c>
      <c r="F22" t="s">
        <v>132</v>
      </c>
      <c r="G22" s="14">
        <v>45000</v>
      </c>
      <c r="H22" s="13">
        <f t="shared" si="0"/>
        <v>1291.5</v>
      </c>
      <c r="I22" s="31">
        <v>1148.33</v>
      </c>
      <c r="J22" s="13">
        <f t="shared" si="1"/>
        <v>1368</v>
      </c>
      <c r="K22" s="31">
        <v>25</v>
      </c>
      <c r="L22" s="14">
        <f t="shared" si="7"/>
        <v>3832.83</v>
      </c>
      <c r="M22" s="13">
        <f t="shared" si="8"/>
        <v>41167.17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</row>
    <row r="23" spans="1:3941" s="6" customFormat="1" x14ac:dyDescent="0.25">
      <c r="A23" s="8">
        <v>15</v>
      </c>
      <c r="B23" t="s">
        <v>404</v>
      </c>
      <c r="C23" t="s">
        <v>265</v>
      </c>
      <c r="D23" t="s">
        <v>399</v>
      </c>
      <c r="E23" s="4" t="s">
        <v>198</v>
      </c>
      <c r="F23" t="s">
        <v>131</v>
      </c>
      <c r="G23" s="14">
        <v>75000</v>
      </c>
      <c r="H23" s="13">
        <f t="shared" ref="H23" si="9">G23*0.0287</f>
        <v>2152.5</v>
      </c>
      <c r="I23" s="31">
        <v>1784.95</v>
      </c>
      <c r="J23" s="13">
        <f>G23*0.0304</f>
        <v>2280</v>
      </c>
      <c r="K23" s="14">
        <v>175</v>
      </c>
      <c r="L23" s="14">
        <f t="shared" ref="L23" si="10">H23+I23+J23+K23</f>
        <v>6392.45</v>
      </c>
      <c r="M23" s="13">
        <f t="shared" ref="M23" si="11">+G23-L23</f>
        <v>68607.55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</row>
    <row r="24" spans="1:3941" x14ac:dyDescent="0.25">
      <c r="A24" s="8">
        <v>16</v>
      </c>
      <c r="B24" s="7" t="s">
        <v>251</v>
      </c>
      <c r="C24" s="7" t="s">
        <v>265</v>
      </c>
      <c r="D24" t="s">
        <v>349</v>
      </c>
      <c r="E24" s="4" t="s">
        <v>198</v>
      </c>
      <c r="F24" t="s">
        <v>131</v>
      </c>
      <c r="G24" s="14">
        <v>120000</v>
      </c>
      <c r="H24" s="13">
        <f t="shared" si="0"/>
        <v>3444</v>
      </c>
      <c r="I24" s="31">
        <v>15952.14</v>
      </c>
      <c r="J24" s="13">
        <f t="shared" si="1"/>
        <v>3648</v>
      </c>
      <c r="K24" s="31">
        <v>4290.72</v>
      </c>
      <c r="L24" s="14">
        <f t="shared" si="7"/>
        <v>27334.86</v>
      </c>
      <c r="M24" s="13">
        <f t="shared" si="8"/>
        <v>92665.14</v>
      </c>
    </row>
    <row r="25" spans="1:3941" x14ac:dyDescent="0.25">
      <c r="A25" s="8">
        <v>17</v>
      </c>
      <c r="B25" t="s">
        <v>398</v>
      </c>
      <c r="C25" s="7" t="s">
        <v>265</v>
      </c>
      <c r="D25" t="s">
        <v>399</v>
      </c>
      <c r="E25" s="4" t="s">
        <v>198</v>
      </c>
      <c r="F25" t="s">
        <v>131</v>
      </c>
      <c r="G25" s="14">
        <v>65000</v>
      </c>
      <c r="H25" s="14">
        <f>G25*0.0287</f>
        <v>1865.5</v>
      </c>
      <c r="I25" s="14">
        <v>0</v>
      </c>
      <c r="J25" s="13">
        <f>G25*0.0304</f>
        <v>1976</v>
      </c>
      <c r="K25" s="14">
        <v>25</v>
      </c>
      <c r="L25" s="14">
        <f>H25+I25+J25+K25</f>
        <v>3866.5</v>
      </c>
      <c r="M25" s="13">
        <f>+G25-L25</f>
        <v>61133.5</v>
      </c>
    </row>
    <row r="26" spans="1:3941" x14ac:dyDescent="0.25">
      <c r="A26" s="8">
        <v>18</v>
      </c>
      <c r="B26" t="s">
        <v>449</v>
      </c>
      <c r="C26" t="s">
        <v>450</v>
      </c>
      <c r="D26" t="s">
        <v>451</v>
      </c>
      <c r="E26" s="4" t="s">
        <v>198</v>
      </c>
      <c r="F26" t="s">
        <v>131</v>
      </c>
      <c r="G26" s="14">
        <v>65000</v>
      </c>
      <c r="H26" s="14">
        <f>G26*0.0287</f>
        <v>1865.5</v>
      </c>
      <c r="I26" s="31">
        <v>4084.48</v>
      </c>
      <c r="J26" s="13">
        <f>G26*0.0304</f>
        <v>1976</v>
      </c>
      <c r="K26" s="14">
        <v>1890.46</v>
      </c>
      <c r="L26" s="14">
        <f>H26+I26+J26+K26</f>
        <v>9816.44</v>
      </c>
      <c r="M26" s="13">
        <f>+G26-L26</f>
        <v>55183.56</v>
      </c>
    </row>
    <row r="27" spans="1:3941" s="2" customFormat="1" x14ac:dyDescent="0.25">
      <c r="A27" s="8">
        <v>19</v>
      </c>
      <c r="B27" t="s">
        <v>10</v>
      </c>
      <c r="C27" t="s">
        <v>176</v>
      </c>
      <c r="D27" t="s">
        <v>334</v>
      </c>
      <c r="E27" s="4" t="s">
        <v>198</v>
      </c>
      <c r="F27" t="s">
        <v>132</v>
      </c>
      <c r="G27" s="13">
        <v>145000</v>
      </c>
      <c r="H27" s="13">
        <f t="shared" si="0"/>
        <v>4161.5</v>
      </c>
      <c r="I27" s="32">
        <v>22690.49</v>
      </c>
      <c r="J27" s="13">
        <f t="shared" si="1"/>
        <v>4408</v>
      </c>
      <c r="K27" s="31">
        <v>175</v>
      </c>
      <c r="L27" s="14">
        <f t="shared" si="7"/>
        <v>31434.99</v>
      </c>
      <c r="M27" s="13">
        <f t="shared" si="8"/>
        <v>113565.01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</row>
    <row r="28" spans="1:3941" s="2" customFormat="1" x14ac:dyDescent="0.25">
      <c r="A28" s="8">
        <v>20</v>
      </c>
      <c r="B28" t="s">
        <v>322</v>
      </c>
      <c r="C28" t="s">
        <v>176</v>
      </c>
      <c r="D28" t="s">
        <v>134</v>
      </c>
      <c r="E28" s="4" t="s">
        <v>198</v>
      </c>
      <c r="F28" t="s">
        <v>132</v>
      </c>
      <c r="G28" s="13">
        <v>45000</v>
      </c>
      <c r="H28" s="13">
        <f t="shared" ref="H28" si="12">G28*0.0287</f>
        <v>1291.5</v>
      </c>
      <c r="I28" s="31">
        <v>0</v>
      </c>
      <c r="J28" s="13">
        <f t="shared" ref="J28" si="13">G28*0.0304</f>
        <v>1368</v>
      </c>
      <c r="K28" s="14">
        <v>25</v>
      </c>
      <c r="L28" s="14">
        <f t="shared" ref="L28" si="14">H28+I28+J28+K28</f>
        <v>2684.5</v>
      </c>
      <c r="M28" s="13">
        <f>G28-L28</f>
        <v>42315.5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</row>
    <row r="29" spans="1:3941" x14ac:dyDescent="0.25">
      <c r="A29" s="8">
        <v>21</v>
      </c>
      <c r="B29" t="s">
        <v>204</v>
      </c>
      <c r="C29" s="4" t="s">
        <v>103</v>
      </c>
      <c r="D29" t="s">
        <v>442</v>
      </c>
      <c r="E29" s="4" t="s">
        <v>198</v>
      </c>
      <c r="F29" t="s">
        <v>131</v>
      </c>
      <c r="G29" s="14">
        <v>50000</v>
      </c>
      <c r="H29" s="13">
        <f t="shared" si="0"/>
        <v>1435</v>
      </c>
      <c r="I29" s="31">
        <v>0</v>
      </c>
      <c r="J29" s="13">
        <f t="shared" si="1"/>
        <v>1520</v>
      </c>
      <c r="K29" s="31">
        <v>4410.72</v>
      </c>
      <c r="L29" s="14">
        <f t="shared" si="7"/>
        <v>7365.72</v>
      </c>
      <c r="M29" s="13">
        <f t="shared" si="8"/>
        <v>42634.28</v>
      </c>
    </row>
    <row r="30" spans="1:3941" x14ac:dyDescent="0.25">
      <c r="A30" s="8">
        <v>22</v>
      </c>
      <c r="B30" t="s">
        <v>107</v>
      </c>
      <c r="C30" s="4" t="s">
        <v>103</v>
      </c>
      <c r="D30" t="s">
        <v>443</v>
      </c>
      <c r="E30" s="4" t="s">
        <v>198</v>
      </c>
      <c r="F30" t="s">
        <v>131</v>
      </c>
      <c r="G30" s="14">
        <v>58000</v>
      </c>
      <c r="H30" s="13">
        <f t="shared" si="0"/>
        <v>1664.6</v>
      </c>
      <c r="I30" s="32">
        <v>0</v>
      </c>
      <c r="J30" s="13">
        <f t="shared" si="1"/>
        <v>1763.2</v>
      </c>
      <c r="K30" s="31">
        <v>3605.92</v>
      </c>
      <c r="L30" s="14">
        <f t="shared" si="7"/>
        <v>7033.72</v>
      </c>
      <c r="M30" s="13">
        <f t="shared" si="8"/>
        <v>50966.28</v>
      </c>
    </row>
    <row r="31" spans="1:3941" x14ac:dyDescent="0.25">
      <c r="A31" s="8">
        <v>23</v>
      </c>
      <c r="B31" t="s">
        <v>133</v>
      </c>
      <c r="C31" s="4" t="s">
        <v>103</v>
      </c>
      <c r="D31" t="s">
        <v>308</v>
      </c>
      <c r="E31" s="4" t="s">
        <v>199</v>
      </c>
      <c r="F31" t="s">
        <v>132</v>
      </c>
      <c r="G31" s="13">
        <v>47000</v>
      </c>
      <c r="H31" s="13">
        <f t="shared" si="0"/>
        <v>1348.9</v>
      </c>
      <c r="I31" s="32">
        <v>0</v>
      </c>
      <c r="J31" s="13">
        <f t="shared" si="1"/>
        <v>1428.8</v>
      </c>
      <c r="K31" s="31">
        <v>3359.48</v>
      </c>
      <c r="L31" s="14">
        <f t="shared" si="7"/>
        <v>6137.18</v>
      </c>
      <c r="M31" s="13">
        <f t="shared" si="8"/>
        <v>40862.82</v>
      </c>
    </row>
    <row r="32" spans="1:3941" x14ac:dyDescent="0.25">
      <c r="A32" s="8">
        <v>24</v>
      </c>
      <c r="B32" t="s">
        <v>203</v>
      </c>
      <c r="C32" s="4" t="s">
        <v>103</v>
      </c>
      <c r="D32" t="s">
        <v>443</v>
      </c>
      <c r="E32" s="4" t="s">
        <v>198</v>
      </c>
      <c r="F32" t="s">
        <v>132</v>
      </c>
      <c r="G32" s="13">
        <v>49000</v>
      </c>
      <c r="H32" s="13">
        <f t="shared" si="0"/>
        <v>1406.3</v>
      </c>
      <c r="I32" s="32">
        <v>0</v>
      </c>
      <c r="J32" s="13">
        <f t="shared" si="1"/>
        <v>1489.6</v>
      </c>
      <c r="K32" s="31">
        <v>859.8</v>
      </c>
      <c r="L32" s="14">
        <f t="shared" si="7"/>
        <v>3755.7</v>
      </c>
      <c r="M32" s="13">
        <f t="shared" si="8"/>
        <v>45244.3</v>
      </c>
    </row>
    <row r="33" spans="1:395" x14ac:dyDescent="0.25">
      <c r="A33" s="8">
        <v>25</v>
      </c>
      <c r="B33" t="s">
        <v>278</v>
      </c>
      <c r="C33" s="4" t="s">
        <v>103</v>
      </c>
      <c r="D33" t="s">
        <v>134</v>
      </c>
      <c r="E33" s="4" t="s">
        <v>198</v>
      </c>
      <c r="F33" t="s">
        <v>132</v>
      </c>
      <c r="G33" s="14">
        <v>40000</v>
      </c>
      <c r="H33" s="13">
        <f t="shared" si="0"/>
        <v>1148</v>
      </c>
      <c r="I33" s="31">
        <v>0</v>
      </c>
      <c r="J33" s="13">
        <f t="shared" si="1"/>
        <v>1216</v>
      </c>
      <c r="K33" s="14">
        <v>175</v>
      </c>
      <c r="L33" s="14">
        <f t="shared" ref="L33:L74" si="15">H33+I33+J33+K33</f>
        <v>2539</v>
      </c>
      <c r="M33" s="13">
        <f t="shared" si="8"/>
        <v>37461</v>
      </c>
    </row>
    <row r="34" spans="1:395" x14ac:dyDescent="0.25">
      <c r="A34" s="8">
        <v>26</v>
      </c>
      <c r="B34" t="s">
        <v>111</v>
      </c>
      <c r="C34" s="4" t="s">
        <v>103</v>
      </c>
      <c r="D34" t="s">
        <v>335</v>
      </c>
      <c r="E34" s="4" t="s">
        <v>198</v>
      </c>
      <c r="F34" t="s">
        <v>131</v>
      </c>
      <c r="G34" s="13">
        <v>140000</v>
      </c>
      <c r="H34" s="13">
        <f t="shared" si="0"/>
        <v>4018</v>
      </c>
      <c r="I34" s="39">
        <v>20656.64</v>
      </c>
      <c r="J34" s="13">
        <f t="shared" si="1"/>
        <v>4256</v>
      </c>
      <c r="K34" s="14">
        <v>5048.42</v>
      </c>
      <c r="L34" s="14">
        <f>H34+I34+J34+K34</f>
        <v>33979.06</v>
      </c>
      <c r="M34" s="13">
        <f t="shared" si="8"/>
        <v>106020.94</v>
      </c>
    </row>
    <row r="35" spans="1:395" x14ac:dyDescent="0.25">
      <c r="A35" s="8">
        <v>27</v>
      </c>
      <c r="B35" s="4" t="s">
        <v>109</v>
      </c>
      <c r="C35" s="4" t="s">
        <v>103</v>
      </c>
      <c r="D35" s="4" t="s">
        <v>415</v>
      </c>
      <c r="E35" s="4" t="s">
        <v>198</v>
      </c>
      <c r="F35" s="4" t="s">
        <v>132</v>
      </c>
      <c r="G35" s="14">
        <v>51000</v>
      </c>
      <c r="H35" s="13">
        <f t="shared" si="0"/>
        <v>1463.7</v>
      </c>
      <c r="I35" s="39">
        <v>1995.14</v>
      </c>
      <c r="J35" s="13">
        <f t="shared" si="1"/>
        <v>1550.4</v>
      </c>
      <c r="K35" s="31">
        <v>1255</v>
      </c>
      <c r="L35" s="14">
        <f>H35+I35+J35+K35</f>
        <v>6264.24</v>
      </c>
      <c r="M35" s="13">
        <f>+G35-L35</f>
        <v>44735.76</v>
      </c>
    </row>
    <row r="36" spans="1:395" s="6" customFormat="1" x14ac:dyDescent="0.25">
      <c r="A36" s="8">
        <v>28</v>
      </c>
      <c r="B36" t="s">
        <v>279</v>
      </c>
      <c r="C36" s="6" t="s">
        <v>273</v>
      </c>
      <c r="D36" t="s">
        <v>458</v>
      </c>
      <c r="E36" s="22" t="s">
        <v>198</v>
      </c>
      <c r="F36" s="6" t="s">
        <v>132</v>
      </c>
      <c r="G36" s="25">
        <v>47000</v>
      </c>
      <c r="H36" s="13">
        <f t="shared" si="0"/>
        <v>1348.9</v>
      </c>
      <c r="I36" s="31">
        <v>0</v>
      </c>
      <c r="J36" s="13">
        <f t="shared" si="1"/>
        <v>1428.8</v>
      </c>
      <c r="K36" s="25">
        <v>25</v>
      </c>
      <c r="L36" s="14">
        <f t="shared" si="15"/>
        <v>2802.7</v>
      </c>
      <c r="M36" s="13">
        <f t="shared" si="8"/>
        <v>44197.3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</row>
    <row r="37" spans="1:395" s="6" customFormat="1" x14ac:dyDescent="0.25">
      <c r="A37" s="8">
        <v>29</v>
      </c>
      <c r="B37" t="s">
        <v>453</v>
      </c>
      <c r="C37" s="6" t="s">
        <v>273</v>
      </c>
      <c r="D37" t="s">
        <v>458</v>
      </c>
      <c r="E37" s="22" t="s">
        <v>198</v>
      </c>
      <c r="F37" s="6" t="s">
        <v>132</v>
      </c>
      <c r="G37" s="25">
        <v>47000</v>
      </c>
      <c r="H37" s="13">
        <f t="shared" si="0"/>
        <v>1348.9</v>
      </c>
      <c r="I37" s="14">
        <v>0</v>
      </c>
      <c r="J37" s="13">
        <f t="shared" si="1"/>
        <v>1428.8</v>
      </c>
      <c r="K37" s="25">
        <v>25</v>
      </c>
      <c r="L37" s="14">
        <f t="shared" si="15"/>
        <v>2802.7</v>
      </c>
      <c r="M37" s="13">
        <f t="shared" si="8"/>
        <v>44197.3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</row>
    <row r="38" spans="1:395" s="6" customFormat="1" x14ac:dyDescent="0.25">
      <c r="A38" s="8">
        <v>30</v>
      </c>
      <c r="B38" t="s">
        <v>454</v>
      </c>
      <c r="C38" s="6" t="s">
        <v>273</v>
      </c>
      <c r="D38" t="s">
        <v>455</v>
      </c>
      <c r="E38" s="22" t="s">
        <v>199</v>
      </c>
      <c r="F38" s="6" t="s">
        <v>132</v>
      </c>
      <c r="G38" s="25">
        <v>55000</v>
      </c>
      <c r="H38" s="13">
        <f t="shared" si="0"/>
        <v>1578.5</v>
      </c>
      <c r="I38" s="14">
        <v>2559.6799999999998</v>
      </c>
      <c r="J38" s="13">
        <f t="shared" si="1"/>
        <v>1672</v>
      </c>
      <c r="K38" s="25">
        <v>175</v>
      </c>
      <c r="L38" s="14">
        <f>H38+I38+J38+K38</f>
        <v>5985.18</v>
      </c>
      <c r="M38" s="13">
        <f>+G38-L38</f>
        <v>49014.82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</row>
    <row r="39" spans="1:395" s="6" customFormat="1" x14ac:dyDescent="0.25">
      <c r="A39" s="8">
        <v>31</v>
      </c>
      <c r="B39" t="s">
        <v>354</v>
      </c>
      <c r="C39" s="6" t="s">
        <v>273</v>
      </c>
      <c r="D39" t="s">
        <v>329</v>
      </c>
      <c r="E39" s="4" t="s">
        <v>199</v>
      </c>
      <c r="F39" s="24" t="s">
        <v>132</v>
      </c>
      <c r="G39" s="13">
        <v>47000</v>
      </c>
      <c r="H39" s="13">
        <f t="shared" si="0"/>
        <v>1348.9</v>
      </c>
      <c r="I39" s="32">
        <v>0</v>
      </c>
      <c r="J39" s="13">
        <f t="shared" si="1"/>
        <v>1428.8</v>
      </c>
      <c r="K39" s="31">
        <v>175</v>
      </c>
      <c r="L39" s="14">
        <f t="shared" si="15"/>
        <v>2952.7</v>
      </c>
      <c r="M39" s="13">
        <f t="shared" si="8"/>
        <v>44047.3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</row>
    <row r="40" spans="1:395" s="6" customFormat="1" x14ac:dyDescent="0.25">
      <c r="A40" s="8">
        <v>32</v>
      </c>
      <c r="B40" t="s">
        <v>108</v>
      </c>
      <c r="C40" s="4" t="s">
        <v>177</v>
      </c>
      <c r="D40" t="s">
        <v>416</v>
      </c>
      <c r="E40" s="4" t="s">
        <v>198</v>
      </c>
      <c r="F40" t="s">
        <v>132</v>
      </c>
      <c r="G40" s="13">
        <v>55000</v>
      </c>
      <c r="H40" s="13">
        <f t="shared" si="0"/>
        <v>1578.5</v>
      </c>
      <c r="I40" s="31">
        <v>2559.6799999999998</v>
      </c>
      <c r="J40" s="13">
        <f t="shared" si="1"/>
        <v>1672</v>
      </c>
      <c r="K40" s="31">
        <v>1395</v>
      </c>
      <c r="L40" s="14">
        <f t="shared" si="15"/>
        <v>7205.18</v>
      </c>
      <c r="M40" s="13">
        <f t="shared" si="8"/>
        <v>47794.82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</row>
    <row r="41" spans="1:395" x14ac:dyDescent="0.25">
      <c r="A41" s="8">
        <v>33</v>
      </c>
      <c r="B41" t="s">
        <v>110</v>
      </c>
      <c r="C41" s="4" t="s">
        <v>177</v>
      </c>
      <c r="D41" t="s">
        <v>457</v>
      </c>
      <c r="E41" s="4" t="s">
        <v>199</v>
      </c>
      <c r="F41" t="s">
        <v>131</v>
      </c>
      <c r="G41" s="13">
        <v>45000</v>
      </c>
      <c r="H41" s="13">
        <f t="shared" si="0"/>
        <v>1291.5</v>
      </c>
      <c r="I41" s="13">
        <v>891.01</v>
      </c>
      <c r="J41" s="13">
        <f>G41*0.0304</f>
        <v>1368</v>
      </c>
      <c r="K41" s="13">
        <v>1890.46</v>
      </c>
      <c r="L41" s="14">
        <f t="shared" si="15"/>
        <v>5440.97</v>
      </c>
      <c r="M41" s="13">
        <f t="shared" si="8"/>
        <v>39559.03</v>
      </c>
    </row>
    <row r="42" spans="1:395" x14ac:dyDescent="0.25">
      <c r="A42" s="8">
        <v>34</v>
      </c>
      <c r="B42" s="4" t="s">
        <v>219</v>
      </c>
      <c r="C42" s="4" t="s">
        <v>177</v>
      </c>
      <c r="D42" t="s">
        <v>457</v>
      </c>
      <c r="E42" s="4" t="s">
        <v>199</v>
      </c>
      <c r="F42" s="5" t="s">
        <v>132</v>
      </c>
      <c r="G42" s="13">
        <v>55000</v>
      </c>
      <c r="H42" s="13">
        <f t="shared" si="0"/>
        <v>1578.5</v>
      </c>
      <c r="I42" s="31">
        <v>2559.6799999999998</v>
      </c>
      <c r="J42" s="13">
        <v>1672</v>
      </c>
      <c r="K42" s="31">
        <v>175</v>
      </c>
      <c r="L42" s="14">
        <f t="shared" si="15"/>
        <v>5985.18</v>
      </c>
      <c r="M42" s="13">
        <f t="shared" si="8"/>
        <v>49014.82</v>
      </c>
    </row>
    <row r="43" spans="1:395" x14ac:dyDescent="0.25">
      <c r="A43" s="8">
        <v>35</v>
      </c>
      <c r="B43" s="4" t="s">
        <v>220</v>
      </c>
      <c r="C43" s="4" t="s">
        <v>177</v>
      </c>
      <c r="D43" t="s">
        <v>457</v>
      </c>
      <c r="E43" s="4" t="s">
        <v>199</v>
      </c>
      <c r="F43" s="5" t="s">
        <v>132</v>
      </c>
      <c r="G43" s="13">
        <v>47000</v>
      </c>
      <c r="H43" s="13">
        <f t="shared" si="0"/>
        <v>1348.9</v>
      </c>
      <c r="I43" s="31">
        <v>0</v>
      </c>
      <c r="J43" s="13">
        <f t="shared" si="1"/>
        <v>1428.8</v>
      </c>
      <c r="K43" s="13">
        <v>175</v>
      </c>
      <c r="L43" s="14">
        <f t="shared" si="15"/>
        <v>2952.7</v>
      </c>
      <c r="M43" s="13">
        <f t="shared" si="8"/>
        <v>44047.3</v>
      </c>
    </row>
    <row r="44" spans="1:395" x14ac:dyDescent="0.25">
      <c r="A44" s="8">
        <v>36</v>
      </c>
      <c r="B44" t="s">
        <v>280</v>
      </c>
      <c r="C44" s="4" t="s">
        <v>177</v>
      </c>
      <c r="D44" t="s">
        <v>457</v>
      </c>
      <c r="E44" s="4" t="s">
        <v>199</v>
      </c>
      <c r="F44" s="5" t="s">
        <v>132</v>
      </c>
      <c r="G44" s="31">
        <v>47000</v>
      </c>
      <c r="H44" s="13">
        <f t="shared" si="0"/>
        <v>1348.9</v>
      </c>
      <c r="I44" s="32">
        <v>0</v>
      </c>
      <c r="J44" s="13">
        <f t="shared" si="1"/>
        <v>1428.8</v>
      </c>
      <c r="K44" s="31">
        <v>175</v>
      </c>
      <c r="L44" s="14">
        <f t="shared" si="15"/>
        <v>2952.7</v>
      </c>
      <c r="M44" s="13">
        <f t="shared" si="8"/>
        <v>44047.3</v>
      </c>
    </row>
    <row r="45" spans="1:395" x14ac:dyDescent="0.25">
      <c r="A45" s="8">
        <v>37</v>
      </c>
      <c r="B45" t="s">
        <v>456</v>
      </c>
      <c r="C45" s="4" t="s">
        <v>177</v>
      </c>
      <c r="D45" t="s">
        <v>457</v>
      </c>
      <c r="E45" s="4" t="s">
        <v>199</v>
      </c>
      <c r="F45" s="5" t="s">
        <v>132</v>
      </c>
      <c r="G45" s="31">
        <v>47000</v>
      </c>
      <c r="H45" s="13">
        <f t="shared" si="0"/>
        <v>1348.9</v>
      </c>
      <c r="I45" s="14">
        <v>0</v>
      </c>
      <c r="J45" s="13">
        <f t="shared" si="1"/>
        <v>1428.8</v>
      </c>
      <c r="K45" s="31">
        <v>25</v>
      </c>
      <c r="L45" s="14">
        <f t="shared" si="15"/>
        <v>2802.7</v>
      </c>
      <c r="M45" s="13">
        <f>+G45-L45</f>
        <v>44197.3</v>
      </c>
    </row>
    <row r="46" spans="1:395" x14ac:dyDescent="0.25">
      <c r="A46" s="8">
        <v>38</v>
      </c>
      <c r="B46" t="s">
        <v>413</v>
      </c>
      <c r="C46" t="s">
        <v>414</v>
      </c>
      <c r="D46" t="s">
        <v>417</v>
      </c>
      <c r="E46" s="4" t="s">
        <v>198</v>
      </c>
      <c r="F46" s="5" t="s">
        <v>131</v>
      </c>
      <c r="G46" s="31">
        <v>110000</v>
      </c>
      <c r="H46" s="13">
        <f t="shared" si="0"/>
        <v>3157</v>
      </c>
      <c r="I46" s="31">
        <v>14457.62</v>
      </c>
      <c r="J46" s="13">
        <f t="shared" si="1"/>
        <v>3344</v>
      </c>
      <c r="K46" s="31">
        <v>706.5</v>
      </c>
      <c r="L46" s="14">
        <f>H46+I46+J46+K46</f>
        <v>21665.119999999999</v>
      </c>
      <c r="M46" s="13">
        <f>+G46-L46</f>
        <v>88334.88</v>
      </c>
    </row>
    <row r="47" spans="1:395" x14ac:dyDescent="0.25">
      <c r="A47" s="8">
        <v>39</v>
      </c>
      <c r="B47" t="s">
        <v>167</v>
      </c>
      <c r="C47" t="s">
        <v>116</v>
      </c>
      <c r="D47" s="4" t="s">
        <v>12</v>
      </c>
      <c r="E47" s="4" t="s">
        <v>198</v>
      </c>
      <c r="F47" t="s">
        <v>132</v>
      </c>
      <c r="G47" s="13">
        <v>36000</v>
      </c>
      <c r="H47" s="13">
        <f>G47*0.0287</f>
        <v>1033.2</v>
      </c>
      <c r="I47" s="39">
        <v>0</v>
      </c>
      <c r="J47" s="13">
        <f t="shared" si="1"/>
        <v>1094.4000000000001</v>
      </c>
      <c r="K47" s="31">
        <v>2175</v>
      </c>
      <c r="L47" s="14">
        <f t="shared" si="15"/>
        <v>4302.6000000000004</v>
      </c>
      <c r="M47" s="13">
        <f t="shared" si="8"/>
        <v>31697.4</v>
      </c>
    </row>
    <row r="48" spans="1:395" x14ac:dyDescent="0.25">
      <c r="A48" s="8">
        <v>40</v>
      </c>
      <c r="B48" t="s">
        <v>76</v>
      </c>
      <c r="C48" t="s">
        <v>116</v>
      </c>
      <c r="D48" s="4" t="s">
        <v>419</v>
      </c>
      <c r="E48" s="4" t="s">
        <v>198</v>
      </c>
      <c r="F48" t="s">
        <v>131</v>
      </c>
      <c r="G48" s="13">
        <v>47000</v>
      </c>
      <c r="H48" s="13">
        <f t="shared" ref="H48" si="16">G48*0.0287</f>
        <v>1348.9</v>
      </c>
      <c r="I48" s="32">
        <v>0</v>
      </c>
      <c r="J48" s="13">
        <f t="shared" si="1"/>
        <v>1428.8</v>
      </c>
      <c r="K48" s="31">
        <v>395</v>
      </c>
      <c r="L48" s="14">
        <f t="shared" si="15"/>
        <v>3172.7</v>
      </c>
      <c r="M48" s="13">
        <f t="shared" si="8"/>
        <v>43827.3</v>
      </c>
    </row>
    <row r="49" spans="1:13" x14ac:dyDescent="0.25">
      <c r="A49" s="8">
        <v>41</v>
      </c>
      <c r="B49" t="s">
        <v>383</v>
      </c>
      <c r="C49" t="s">
        <v>355</v>
      </c>
      <c r="D49" t="s">
        <v>418</v>
      </c>
      <c r="E49" s="4" t="s">
        <v>198</v>
      </c>
      <c r="F49" t="s">
        <v>131</v>
      </c>
      <c r="G49" s="13">
        <v>65000</v>
      </c>
      <c r="H49" s="13">
        <f>G49*0.0287</f>
        <v>1865.5</v>
      </c>
      <c r="I49" s="32">
        <v>0</v>
      </c>
      <c r="J49" s="13">
        <f>G49*0.0304</f>
        <v>1976</v>
      </c>
      <c r="K49" s="31">
        <v>3575.92</v>
      </c>
      <c r="L49" s="14">
        <f t="shared" si="15"/>
        <v>7417.42</v>
      </c>
      <c r="M49" s="13">
        <f>+G49-L49</f>
        <v>57582.58</v>
      </c>
    </row>
    <row r="50" spans="1:13" x14ac:dyDescent="0.25">
      <c r="A50" s="8">
        <v>42</v>
      </c>
      <c r="B50" t="s">
        <v>384</v>
      </c>
      <c r="C50" t="s">
        <v>355</v>
      </c>
      <c r="D50" t="s">
        <v>403</v>
      </c>
      <c r="E50" s="4" t="s">
        <v>198</v>
      </c>
      <c r="F50" t="s">
        <v>131</v>
      </c>
      <c r="G50" s="13">
        <v>65000</v>
      </c>
      <c r="H50" s="13">
        <f>G50*0.0287</f>
        <v>1865.5</v>
      </c>
      <c r="I50" s="32">
        <v>0</v>
      </c>
      <c r="J50" s="13">
        <f>G50*0.0304</f>
        <v>1976</v>
      </c>
      <c r="K50" s="31">
        <v>956.5</v>
      </c>
      <c r="L50" s="14">
        <f t="shared" si="15"/>
        <v>4798</v>
      </c>
      <c r="M50" s="13">
        <f t="shared" ref="M50" si="17">+G50-L50</f>
        <v>60202</v>
      </c>
    </row>
    <row r="51" spans="1:13" x14ac:dyDescent="0.25">
      <c r="A51" s="8">
        <v>43</v>
      </c>
      <c r="B51" t="s">
        <v>31</v>
      </c>
      <c r="C51" t="s">
        <v>355</v>
      </c>
      <c r="D51" s="4" t="s">
        <v>420</v>
      </c>
      <c r="E51" s="4" t="s">
        <v>198</v>
      </c>
      <c r="F51" t="s">
        <v>131</v>
      </c>
      <c r="G51" s="13">
        <v>76000</v>
      </c>
      <c r="H51" s="13">
        <f t="shared" ref="H51" si="18">G51*0.0287</f>
        <v>2181.1999999999998</v>
      </c>
      <c r="I51" s="31">
        <v>6310.08</v>
      </c>
      <c r="J51" s="13">
        <f t="shared" ref="J51" si="19">G51*0.0304</f>
        <v>2310.4</v>
      </c>
      <c r="K51" s="31">
        <v>145</v>
      </c>
      <c r="L51" s="14">
        <f t="shared" ref="L51" si="20">H51+I51+J51+K51</f>
        <v>10946.68</v>
      </c>
      <c r="M51" s="13">
        <f t="shared" ref="M51" si="21">+G51-L51</f>
        <v>65053.32</v>
      </c>
    </row>
    <row r="52" spans="1:13" x14ac:dyDescent="0.25">
      <c r="A52" s="8">
        <v>44</v>
      </c>
      <c r="B52" t="s">
        <v>382</v>
      </c>
      <c r="C52" t="s">
        <v>355</v>
      </c>
      <c r="D52" t="s">
        <v>418</v>
      </c>
      <c r="E52" s="4" t="s">
        <v>199</v>
      </c>
      <c r="F52" t="s">
        <v>131</v>
      </c>
      <c r="G52" s="13">
        <v>65000</v>
      </c>
      <c r="H52" s="13">
        <f>G52*0.0287</f>
        <v>1865.5</v>
      </c>
      <c r="I52" s="31">
        <v>4427.58</v>
      </c>
      <c r="J52" s="13">
        <f>G52*0.0304</f>
        <v>1976</v>
      </c>
      <c r="K52" s="31">
        <v>25</v>
      </c>
      <c r="L52" s="14">
        <f t="shared" si="15"/>
        <v>8294.08</v>
      </c>
      <c r="M52" s="13">
        <f t="shared" si="8"/>
        <v>56705.919999999998</v>
      </c>
    </row>
    <row r="53" spans="1:13" x14ac:dyDescent="0.25">
      <c r="A53" s="8">
        <v>45</v>
      </c>
      <c r="B53" t="s">
        <v>400</v>
      </c>
      <c r="C53" t="s">
        <v>355</v>
      </c>
      <c r="D53" t="s">
        <v>418</v>
      </c>
      <c r="E53" s="4" t="s">
        <v>198</v>
      </c>
      <c r="F53" t="s">
        <v>131</v>
      </c>
      <c r="G53" s="13">
        <v>65000</v>
      </c>
      <c r="H53" s="13">
        <f>G53*0.0287</f>
        <v>1865.5</v>
      </c>
      <c r="I53" s="32">
        <v>0</v>
      </c>
      <c r="J53" s="13">
        <f>G53*0.0304</f>
        <v>1976</v>
      </c>
      <c r="K53" s="31">
        <v>1840.46</v>
      </c>
      <c r="L53" s="14">
        <f t="shared" si="15"/>
        <v>5681.96</v>
      </c>
      <c r="M53" s="13">
        <f t="shared" si="8"/>
        <v>59318.04</v>
      </c>
    </row>
    <row r="54" spans="1:13" x14ac:dyDescent="0.25">
      <c r="A54" s="8">
        <v>46</v>
      </c>
      <c r="B54" t="s">
        <v>253</v>
      </c>
      <c r="C54" t="s">
        <v>355</v>
      </c>
      <c r="D54" s="4" t="s">
        <v>490</v>
      </c>
      <c r="E54" s="4" t="s">
        <v>198</v>
      </c>
      <c r="F54" t="s">
        <v>131</v>
      </c>
      <c r="G54" s="13">
        <v>100000</v>
      </c>
      <c r="H54" s="13">
        <f t="shared" ref="H54" si="22">G54*0.0287</f>
        <v>2870</v>
      </c>
      <c r="I54" s="31">
        <v>12105.37</v>
      </c>
      <c r="J54" s="13">
        <f>G54*0.0304</f>
        <v>3040</v>
      </c>
      <c r="K54" s="31">
        <v>175</v>
      </c>
      <c r="L54" s="14">
        <f>H54+I54+J54+K54</f>
        <v>18190.37</v>
      </c>
      <c r="M54" s="13">
        <f t="shared" ref="M54" si="23">+G54-L54</f>
        <v>81809.63</v>
      </c>
    </row>
    <row r="55" spans="1:13" x14ac:dyDescent="0.25">
      <c r="A55" s="8">
        <v>47</v>
      </c>
      <c r="B55" t="s">
        <v>14</v>
      </c>
      <c r="C55" t="s">
        <v>178</v>
      </c>
      <c r="D55" t="s">
        <v>356</v>
      </c>
      <c r="E55" s="4" t="s">
        <v>198</v>
      </c>
      <c r="F55" t="s">
        <v>131</v>
      </c>
      <c r="G55" s="31">
        <v>110000</v>
      </c>
      <c r="H55" s="13">
        <f>G55*0.0287</f>
        <v>3157</v>
      </c>
      <c r="I55" s="31">
        <v>14028.75</v>
      </c>
      <c r="J55" s="13">
        <f>G55*0.0304</f>
        <v>3344</v>
      </c>
      <c r="K55" s="31">
        <v>2070.46</v>
      </c>
      <c r="L55" s="14">
        <f t="shared" si="15"/>
        <v>22600.21</v>
      </c>
      <c r="M55" s="13">
        <f t="shared" ref="M55:M87" si="24">+G55-L55</f>
        <v>87399.79</v>
      </c>
    </row>
    <row r="56" spans="1:13" x14ac:dyDescent="0.25">
      <c r="A56" s="8">
        <v>48</v>
      </c>
      <c r="B56" t="s">
        <v>300</v>
      </c>
      <c r="C56" t="s">
        <v>178</v>
      </c>
      <c r="D56" t="s">
        <v>296</v>
      </c>
      <c r="E56" s="4" t="s">
        <v>198</v>
      </c>
      <c r="F56" t="s">
        <v>132</v>
      </c>
      <c r="G56" s="31">
        <v>66000</v>
      </c>
      <c r="H56" s="13">
        <f t="shared" si="0"/>
        <v>1894.2</v>
      </c>
      <c r="I56" s="31">
        <v>240.06</v>
      </c>
      <c r="J56" s="13">
        <v>2006.4</v>
      </c>
      <c r="K56" s="31">
        <v>175</v>
      </c>
      <c r="L56" s="14">
        <f t="shared" si="15"/>
        <v>4315.66</v>
      </c>
      <c r="M56" s="13">
        <f t="shared" si="24"/>
        <v>61684.34</v>
      </c>
    </row>
    <row r="57" spans="1:13" x14ac:dyDescent="0.25">
      <c r="A57" s="8">
        <v>49</v>
      </c>
      <c r="B57" s="6" t="s">
        <v>252</v>
      </c>
      <c r="C57" t="s">
        <v>178</v>
      </c>
      <c r="D57" t="s">
        <v>296</v>
      </c>
      <c r="E57" s="4" t="s">
        <v>198</v>
      </c>
      <c r="F57" t="s">
        <v>131</v>
      </c>
      <c r="G57" s="31">
        <v>65000</v>
      </c>
      <c r="H57" s="13">
        <f t="shared" si="0"/>
        <v>1865.5</v>
      </c>
      <c r="I57" s="31">
        <v>0</v>
      </c>
      <c r="J57" s="13">
        <f t="shared" si="1"/>
        <v>1976</v>
      </c>
      <c r="K57" s="31">
        <v>2295</v>
      </c>
      <c r="L57" s="14">
        <f t="shared" si="15"/>
        <v>6136.5</v>
      </c>
      <c r="M57" s="13">
        <f t="shared" si="24"/>
        <v>58863.5</v>
      </c>
    </row>
    <row r="58" spans="1:13" x14ac:dyDescent="0.25">
      <c r="A58" s="8">
        <v>50</v>
      </c>
      <c r="B58" s="6" t="s">
        <v>283</v>
      </c>
      <c r="C58" t="s">
        <v>178</v>
      </c>
      <c r="D58" t="s">
        <v>296</v>
      </c>
      <c r="E58" s="4" t="s">
        <v>198</v>
      </c>
      <c r="F58" t="s">
        <v>131</v>
      </c>
      <c r="G58" s="31">
        <v>65000</v>
      </c>
      <c r="H58" s="13">
        <f t="shared" si="0"/>
        <v>1865.5</v>
      </c>
      <c r="I58" s="32">
        <v>0</v>
      </c>
      <c r="J58" s="13">
        <f t="shared" si="1"/>
        <v>1976</v>
      </c>
      <c r="K58" s="31">
        <v>5741.56</v>
      </c>
      <c r="L58" s="14">
        <f t="shared" si="15"/>
        <v>9583.06</v>
      </c>
      <c r="M58" s="13">
        <f t="shared" si="24"/>
        <v>55416.94</v>
      </c>
    </row>
    <row r="59" spans="1:13" x14ac:dyDescent="0.25">
      <c r="A59" s="8">
        <v>51</v>
      </c>
      <c r="B59" t="s">
        <v>129</v>
      </c>
      <c r="C59" t="s">
        <v>178</v>
      </c>
      <c r="D59" t="s">
        <v>296</v>
      </c>
      <c r="E59" s="4" t="s">
        <v>198</v>
      </c>
      <c r="F59" t="s">
        <v>132</v>
      </c>
      <c r="G59" s="31">
        <v>65000</v>
      </c>
      <c r="H59" s="13">
        <f t="shared" si="0"/>
        <v>1865.5</v>
      </c>
      <c r="I59" s="31">
        <v>0</v>
      </c>
      <c r="J59" s="13">
        <f t="shared" si="1"/>
        <v>1976</v>
      </c>
      <c r="K59" s="31">
        <v>1013</v>
      </c>
      <c r="L59" s="14">
        <f t="shared" si="15"/>
        <v>4854.5</v>
      </c>
      <c r="M59" s="13">
        <f>+G59-L59</f>
        <v>60145.5</v>
      </c>
    </row>
    <row r="60" spans="1:13" x14ac:dyDescent="0.25">
      <c r="A60" s="8">
        <v>52</v>
      </c>
      <c r="B60" t="s">
        <v>13</v>
      </c>
      <c r="C60" t="s">
        <v>358</v>
      </c>
      <c r="D60" t="s">
        <v>357</v>
      </c>
      <c r="E60" s="4" t="s">
        <v>198</v>
      </c>
      <c r="F60" t="s">
        <v>131</v>
      </c>
      <c r="G60" s="31">
        <v>110000</v>
      </c>
      <c r="H60" s="13">
        <f t="shared" si="0"/>
        <v>3157</v>
      </c>
      <c r="I60" s="32">
        <v>14028.75</v>
      </c>
      <c r="J60" s="13">
        <v>3344</v>
      </c>
      <c r="K60" s="31">
        <v>15334.28</v>
      </c>
      <c r="L60" s="14">
        <f t="shared" si="15"/>
        <v>35864.03</v>
      </c>
      <c r="M60" s="13">
        <f t="shared" si="24"/>
        <v>74135.97</v>
      </c>
    </row>
    <row r="61" spans="1:13" x14ac:dyDescent="0.25">
      <c r="A61" s="8">
        <v>53</v>
      </c>
      <c r="B61" t="s">
        <v>128</v>
      </c>
      <c r="C61" t="s">
        <v>179</v>
      </c>
      <c r="D61" t="s">
        <v>264</v>
      </c>
      <c r="E61" s="4" t="s">
        <v>198</v>
      </c>
      <c r="F61" t="s">
        <v>132</v>
      </c>
      <c r="G61" s="31">
        <v>76000</v>
      </c>
      <c r="H61" s="13">
        <f t="shared" si="0"/>
        <v>2181.1999999999998</v>
      </c>
      <c r="I61" s="31">
        <v>5388.16</v>
      </c>
      <c r="J61" s="13">
        <v>2310.4</v>
      </c>
      <c r="K61" s="31">
        <v>5837.26</v>
      </c>
      <c r="L61" s="14">
        <f t="shared" si="15"/>
        <v>15717.02</v>
      </c>
      <c r="M61" s="13">
        <f t="shared" si="24"/>
        <v>60282.98</v>
      </c>
    </row>
    <row r="62" spans="1:13" x14ac:dyDescent="0.25">
      <c r="A62" s="8">
        <v>54</v>
      </c>
      <c r="B62" t="s">
        <v>15</v>
      </c>
      <c r="C62" t="s">
        <v>179</v>
      </c>
      <c r="D62" t="s">
        <v>493</v>
      </c>
      <c r="E62" s="4" t="s">
        <v>198</v>
      </c>
      <c r="F62" t="s">
        <v>131</v>
      </c>
      <c r="G62" s="14">
        <v>56000</v>
      </c>
      <c r="H62" s="13">
        <f t="shared" ref="H62" si="25">G62*0.0287</f>
        <v>1607.2</v>
      </c>
      <c r="I62" s="32">
        <v>0</v>
      </c>
      <c r="J62" s="13">
        <f t="shared" ref="J62" si="26">G62*0.0304</f>
        <v>1702.4</v>
      </c>
      <c r="K62" s="31">
        <v>275</v>
      </c>
      <c r="L62" s="14">
        <f t="shared" si="15"/>
        <v>3584.6</v>
      </c>
      <c r="M62" s="13">
        <f t="shared" si="24"/>
        <v>52415.4</v>
      </c>
    </row>
    <row r="63" spans="1:13" x14ac:dyDescent="0.25">
      <c r="A63" s="8">
        <v>55</v>
      </c>
      <c r="B63" t="s">
        <v>216</v>
      </c>
      <c r="C63" t="s">
        <v>179</v>
      </c>
      <c r="D63" t="s">
        <v>297</v>
      </c>
      <c r="E63" s="4" t="s">
        <v>198</v>
      </c>
      <c r="F63" t="s">
        <v>131</v>
      </c>
      <c r="G63" s="31">
        <v>65000</v>
      </c>
      <c r="H63" s="13">
        <f t="shared" si="0"/>
        <v>1865.5</v>
      </c>
      <c r="I63" s="31">
        <v>3741.39</v>
      </c>
      <c r="J63" s="13">
        <f t="shared" si="1"/>
        <v>1976</v>
      </c>
      <c r="K63" s="31">
        <v>15697.4</v>
      </c>
      <c r="L63" s="14">
        <f t="shared" si="15"/>
        <v>23280.29</v>
      </c>
      <c r="M63" s="13">
        <f t="shared" si="24"/>
        <v>41719.71</v>
      </c>
    </row>
    <row r="64" spans="1:13" x14ac:dyDescent="0.25">
      <c r="A64" s="8">
        <v>56</v>
      </c>
      <c r="B64" t="s">
        <v>21</v>
      </c>
      <c r="C64" s="4" t="s">
        <v>191</v>
      </c>
      <c r="D64" t="s">
        <v>325</v>
      </c>
      <c r="E64" s="4" t="s">
        <v>199</v>
      </c>
      <c r="F64" t="s">
        <v>131</v>
      </c>
      <c r="G64" s="32">
        <v>47000</v>
      </c>
      <c r="H64" s="13">
        <f t="shared" ref="H64" si="27">G64*0.0287</f>
        <v>1348.9</v>
      </c>
      <c r="I64" s="31">
        <v>0</v>
      </c>
      <c r="J64" s="13">
        <f t="shared" ref="J64" si="28">G64*0.0304</f>
        <v>1428.8</v>
      </c>
      <c r="K64" s="31">
        <v>3605.92</v>
      </c>
      <c r="L64" s="14">
        <f t="shared" ref="L64" si="29">H64+I64+J64+K64</f>
        <v>6383.62</v>
      </c>
      <c r="M64" s="13">
        <f t="shared" ref="M64" si="30">+G64-L64</f>
        <v>40616.379999999997</v>
      </c>
    </row>
    <row r="65" spans="1:395" x14ac:dyDescent="0.25">
      <c r="A65" s="8">
        <v>57</v>
      </c>
      <c r="B65" t="s">
        <v>236</v>
      </c>
      <c r="C65" s="4" t="s">
        <v>191</v>
      </c>
      <c r="D65" s="4" t="s">
        <v>339</v>
      </c>
      <c r="E65" s="4" t="s">
        <v>199</v>
      </c>
      <c r="F65" t="s">
        <v>131</v>
      </c>
      <c r="G65" s="13">
        <v>140000</v>
      </c>
      <c r="H65" s="13">
        <f t="shared" si="0"/>
        <v>4018</v>
      </c>
      <c r="I65" s="32">
        <v>21514.37</v>
      </c>
      <c r="J65" s="13">
        <f t="shared" si="1"/>
        <v>4256</v>
      </c>
      <c r="K65" s="31">
        <v>14745</v>
      </c>
      <c r="L65" s="14">
        <f t="shared" si="15"/>
        <v>44533.37</v>
      </c>
      <c r="M65" s="13">
        <f t="shared" si="24"/>
        <v>95466.63</v>
      </c>
    </row>
    <row r="66" spans="1:395" x14ac:dyDescent="0.25">
      <c r="A66" s="8">
        <v>58</v>
      </c>
      <c r="B66" t="s">
        <v>23</v>
      </c>
      <c r="C66" s="4" t="s">
        <v>191</v>
      </c>
      <c r="D66" t="s">
        <v>421</v>
      </c>
      <c r="E66" s="4" t="s">
        <v>198</v>
      </c>
      <c r="F66" t="s">
        <v>131</v>
      </c>
      <c r="G66" s="31">
        <v>50000</v>
      </c>
      <c r="H66" s="13">
        <f t="shared" si="0"/>
        <v>1435</v>
      </c>
      <c r="I66" s="31">
        <v>0</v>
      </c>
      <c r="J66" s="13">
        <f t="shared" si="1"/>
        <v>1520</v>
      </c>
      <c r="K66" s="31">
        <v>5461.38</v>
      </c>
      <c r="L66" s="14">
        <f t="shared" si="15"/>
        <v>8416.3799999999992</v>
      </c>
      <c r="M66" s="13">
        <f t="shared" si="24"/>
        <v>41583.620000000003</v>
      </c>
    </row>
    <row r="67" spans="1:395" x14ac:dyDescent="0.25">
      <c r="A67" s="8">
        <v>59</v>
      </c>
      <c r="B67" t="s">
        <v>302</v>
      </c>
      <c r="C67" s="4" t="s">
        <v>191</v>
      </c>
      <c r="D67" t="s">
        <v>325</v>
      </c>
      <c r="E67" s="4" t="s">
        <v>198</v>
      </c>
      <c r="F67" t="s">
        <v>132</v>
      </c>
      <c r="G67" s="31">
        <v>50000</v>
      </c>
      <c r="H67" s="13">
        <f t="shared" si="0"/>
        <v>1435</v>
      </c>
      <c r="I67" s="31">
        <v>1854</v>
      </c>
      <c r="J67" s="13">
        <f t="shared" si="1"/>
        <v>1520</v>
      </c>
      <c r="K67" s="14">
        <v>175</v>
      </c>
      <c r="L67" s="14">
        <f>H67+I67+J67+K67</f>
        <v>4984</v>
      </c>
      <c r="M67" s="13">
        <f>+G67-L67</f>
        <v>45016</v>
      </c>
      <c r="O67" s="6"/>
    </row>
    <row r="68" spans="1:395" x14ac:dyDescent="0.25">
      <c r="A68" s="8">
        <v>60</v>
      </c>
      <c r="B68" t="s">
        <v>333</v>
      </c>
      <c r="C68" s="4" t="s">
        <v>191</v>
      </c>
      <c r="D68" t="s">
        <v>134</v>
      </c>
      <c r="E68" s="4" t="s">
        <v>198</v>
      </c>
      <c r="F68" t="s">
        <v>132</v>
      </c>
      <c r="G68" s="14">
        <v>35000</v>
      </c>
      <c r="H68" s="13">
        <f t="shared" si="0"/>
        <v>1004.5</v>
      </c>
      <c r="I68" s="14">
        <v>0</v>
      </c>
      <c r="J68" s="13">
        <f t="shared" si="1"/>
        <v>1064</v>
      </c>
      <c r="K68" s="31">
        <v>175</v>
      </c>
      <c r="L68" s="14">
        <f>H68+I68+J68+K68</f>
        <v>2243.5</v>
      </c>
      <c r="M68" s="13">
        <f>+G68-L68</f>
        <v>32756.5</v>
      </c>
    </row>
    <row r="69" spans="1:395" x14ac:dyDescent="0.25">
      <c r="A69" s="8">
        <v>61</v>
      </c>
      <c r="B69" t="s">
        <v>60</v>
      </c>
      <c r="C69" s="4" t="s">
        <v>191</v>
      </c>
      <c r="D69" t="s">
        <v>421</v>
      </c>
      <c r="E69" s="4" t="s">
        <v>198</v>
      </c>
      <c r="F69" t="s">
        <v>131</v>
      </c>
      <c r="G69" s="31">
        <v>81000</v>
      </c>
      <c r="H69" s="13">
        <f>G69*0.0287</f>
        <v>2324.6999999999998</v>
      </c>
      <c r="I69" s="14">
        <v>7636.09</v>
      </c>
      <c r="J69" s="13">
        <f>G69*0.0304</f>
        <v>2462.4</v>
      </c>
      <c r="K69" s="14">
        <v>275</v>
      </c>
      <c r="L69" s="14">
        <f>H69+I69+J69+K69</f>
        <v>12698.19</v>
      </c>
      <c r="M69" s="13">
        <f t="shared" si="24"/>
        <v>68301.81</v>
      </c>
    </row>
    <row r="70" spans="1:395" x14ac:dyDescent="0.25">
      <c r="A70" s="8">
        <v>62</v>
      </c>
      <c r="B70" t="s">
        <v>22</v>
      </c>
      <c r="C70" t="s">
        <v>439</v>
      </c>
      <c r="D70" s="4" t="s">
        <v>160</v>
      </c>
      <c r="E70" s="4" t="s">
        <v>199</v>
      </c>
      <c r="F70" s="5" t="s">
        <v>132</v>
      </c>
      <c r="G70" s="31">
        <v>95000</v>
      </c>
      <c r="H70" s="13">
        <f t="shared" ref="H70" si="31">G70*0.0287</f>
        <v>2726.5</v>
      </c>
      <c r="I70" s="31">
        <v>10929.24</v>
      </c>
      <c r="J70" s="13">
        <f t="shared" ref="J70" si="32">G70*0.0304</f>
        <v>2888</v>
      </c>
      <c r="K70" s="14">
        <v>25</v>
      </c>
      <c r="L70" s="14">
        <f t="shared" ref="L70" si="33">H70+I70+J70+K70</f>
        <v>16568.740000000002</v>
      </c>
      <c r="M70" s="13">
        <f t="shared" ref="M70" si="34">+G70-L70</f>
        <v>78431.259999999995</v>
      </c>
    </row>
    <row r="71" spans="1:395" x14ac:dyDescent="0.25">
      <c r="A71" s="8">
        <v>63</v>
      </c>
      <c r="B71" s="6" t="s">
        <v>407</v>
      </c>
      <c r="C71" s="4" t="s">
        <v>408</v>
      </c>
      <c r="D71" t="s">
        <v>134</v>
      </c>
      <c r="E71" s="4" t="s">
        <v>198</v>
      </c>
      <c r="F71" t="s">
        <v>132</v>
      </c>
      <c r="G71" s="14">
        <v>45000</v>
      </c>
      <c r="H71" s="13">
        <f t="shared" si="0"/>
        <v>1291.5</v>
      </c>
      <c r="I71" s="14">
        <v>1148.33</v>
      </c>
      <c r="J71" s="13">
        <f t="shared" si="1"/>
        <v>1368</v>
      </c>
      <c r="K71" s="31">
        <v>25</v>
      </c>
      <c r="L71" s="14">
        <f t="shared" si="15"/>
        <v>3832.83</v>
      </c>
      <c r="M71" s="13">
        <f t="shared" si="24"/>
        <v>41167.17</v>
      </c>
    </row>
    <row r="72" spans="1:395" s="6" customFormat="1" x14ac:dyDescent="0.25">
      <c r="A72" s="8">
        <v>64</v>
      </c>
      <c r="B72" t="s">
        <v>287</v>
      </c>
      <c r="C72" t="s">
        <v>182</v>
      </c>
      <c r="D72" t="s">
        <v>286</v>
      </c>
      <c r="E72" s="4" t="s">
        <v>199</v>
      </c>
      <c r="F72" t="s">
        <v>132</v>
      </c>
      <c r="G72" s="13">
        <v>55000</v>
      </c>
      <c r="H72" s="13">
        <f t="shared" si="0"/>
        <v>1578.5</v>
      </c>
      <c r="I72" s="32">
        <v>2559.6799999999998</v>
      </c>
      <c r="J72" s="13">
        <f t="shared" si="1"/>
        <v>1672</v>
      </c>
      <c r="K72" s="31">
        <v>3105</v>
      </c>
      <c r="L72" s="14">
        <f>H72+I72+J72+K72</f>
        <v>8915.18</v>
      </c>
      <c r="M72" s="13">
        <f t="shared" si="24"/>
        <v>46084.82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</row>
    <row r="73" spans="1:395" s="6" customFormat="1" x14ac:dyDescent="0.25">
      <c r="A73" s="8">
        <v>65</v>
      </c>
      <c r="B73" s="6" t="s">
        <v>183</v>
      </c>
      <c r="C73" t="s">
        <v>182</v>
      </c>
      <c r="D73" s="6" t="s">
        <v>36</v>
      </c>
      <c r="E73" s="22" t="s">
        <v>198</v>
      </c>
      <c r="F73" t="s">
        <v>132</v>
      </c>
      <c r="G73" s="25">
        <v>30000</v>
      </c>
      <c r="H73" s="13">
        <f t="shared" si="0"/>
        <v>861</v>
      </c>
      <c r="I73" s="39">
        <v>0</v>
      </c>
      <c r="J73" s="13">
        <f t="shared" si="1"/>
        <v>912</v>
      </c>
      <c r="K73" s="31">
        <v>175</v>
      </c>
      <c r="L73" s="14">
        <f t="shared" si="15"/>
        <v>1948</v>
      </c>
      <c r="M73" s="13">
        <f t="shared" si="24"/>
        <v>28052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</row>
    <row r="74" spans="1:395" x14ac:dyDescent="0.25">
      <c r="A74" s="8">
        <v>66</v>
      </c>
      <c r="B74" t="s">
        <v>285</v>
      </c>
      <c r="C74" t="s">
        <v>182</v>
      </c>
      <c r="D74" t="s">
        <v>134</v>
      </c>
      <c r="E74" s="22" t="s">
        <v>198</v>
      </c>
      <c r="F74" t="s">
        <v>132</v>
      </c>
      <c r="G74" s="31">
        <v>45000</v>
      </c>
      <c r="H74" s="13">
        <f t="shared" si="0"/>
        <v>1291.5</v>
      </c>
      <c r="I74" s="31">
        <v>0</v>
      </c>
      <c r="J74" s="13">
        <f t="shared" si="1"/>
        <v>1368</v>
      </c>
      <c r="K74" s="31">
        <v>2650</v>
      </c>
      <c r="L74" s="14">
        <f t="shared" si="15"/>
        <v>5309.5</v>
      </c>
      <c r="M74" s="13">
        <f t="shared" si="24"/>
        <v>39690.5</v>
      </c>
    </row>
    <row r="75" spans="1:395" x14ac:dyDescent="0.25">
      <c r="A75" s="8">
        <v>67</v>
      </c>
      <c r="B75" t="s">
        <v>366</v>
      </c>
      <c r="C75" t="s">
        <v>182</v>
      </c>
      <c r="D75" t="s">
        <v>134</v>
      </c>
      <c r="E75" s="22" t="s">
        <v>199</v>
      </c>
      <c r="F75" t="s">
        <v>132</v>
      </c>
      <c r="G75" s="31">
        <v>45000</v>
      </c>
      <c r="H75" s="13">
        <f t="shared" si="0"/>
        <v>1291.5</v>
      </c>
      <c r="I75" s="31">
        <v>1148.33</v>
      </c>
      <c r="J75" s="13">
        <f t="shared" si="1"/>
        <v>1368</v>
      </c>
      <c r="K75" s="31">
        <v>175</v>
      </c>
      <c r="L75" s="14">
        <f>H75+I75+J75+K75</f>
        <v>3982.83</v>
      </c>
      <c r="M75" s="13">
        <f t="shared" si="24"/>
        <v>41017.17</v>
      </c>
    </row>
    <row r="76" spans="1:395" x14ac:dyDescent="0.25">
      <c r="A76" s="8">
        <v>68</v>
      </c>
      <c r="B76" t="s">
        <v>469</v>
      </c>
      <c r="C76" t="s">
        <v>182</v>
      </c>
      <c r="D76" t="s">
        <v>36</v>
      </c>
      <c r="E76" s="22" t="s">
        <v>198</v>
      </c>
      <c r="F76" t="s">
        <v>132</v>
      </c>
      <c r="G76" s="31">
        <v>25000</v>
      </c>
      <c r="H76" s="13">
        <f t="shared" si="0"/>
        <v>717.5</v>
      </c>
      <c r="I76" s="31">
        <v>0</v>
      </c>
      <c r="J76" s="13">
        <v>760</v>
      </c>
      <c r="K76" s="31">
        <v>1339.31</v>
      </c>
      <c r="L76" s="14">
        <f>H76+I76+J76+K76</f>
        <v>2816.81</v>
      </c>
      <c r="M76" s="13">
        <f>+G76-L76</f>
        <v>22183.19</v>
      </c>
    </row>
    <row r="77" spans="1:395" x14ac:dyDescent="0.25">
      <c r="A77" s="8">
        <v>69</v>
      </c>
      <c r="B77" t="s">
        <v>33</v>
      </c>
      <c r="C77" t="s">
        <v>32</v>
      </c>
      <c r="D77" t="s">
        <v>26</v>
      </c>
      <c r="E77" s="4" t="s">
        <v>199</v>
      </c>
      <c r="F77" t="s">
        <v>131</v>
      </c>
      <c r="G77" s="31">
        <v>25000</v>
      </c>
      <c r="H77" s="13">
        <f t="shared" si="0"/>
        <v>717.5</v>
      </c>
      <c r="I77" s="39">
        <v>0</v>
      </c>
      <c r="J77" s="13">
        <f t="shared" si="1"/>
        <v>760</v>
      </c>
      <c r="K77" s="14">
        <v>4275</v>
      </c>
      <c r="L77" s="14">
        <f t="shared" ref="L77:L101" si="35">H77+I77+J77+K77</f>
        <v>5752.5</v>
      </c>
      <c r="M77" s="13">
        <f t="shared" si="24"/>
        <v>19247.5</v>
      </c>
    </row>
    <row r="78" spans="1:395" x14ac:dyDescent="0.25">
      <c r="A78" s="8">
        <v>70</v>
      </c>
      <c r="B78" t="s">
        <v>35</v>
      </c>
      <c r="C78" t="s">
        <v>32</v>
      </c>
      <c r="D78" t="s">
        <v>134</v>
      </c>
      <c r="E78" s="4" t="s">
        <v>198</v>
      </c>
      <c r="F78" t="s">
        <v>132</v>
      </c>
      <c r="G78" s="13">
        <v>35000</v>
      </c>
      <c r="H78" s="13">
        <f t="shared" si="0"/>
        <v>1004.5</v>
      </c>
      <c r="I78" s="39">
        <v>0</v>
      </c>
      <c r="J78" s="13">
        <f t="shared" si="1"/>
        <v>1064</v>
      </c>
      <c r="K78" s="31">
        <v>275</v>
      </c>
      <c r="L78" s="14">
        <f t="shared" si="35"/>
        <v>2343.5</v>
      </c>
      <c r="M78" s="13">
        <f t="shared" si="24"/>
        <v>32656.5</v>
      </c>
    </row>
    <row r="79" spans="1:395" x14ac:dyDescent="0.25">
      <c r="A79" s="8">
        <v>71</v>
      </c>
      <c r="B79" t="s">
        <v>184</v>
      </c>
      <c r="C79" t="s">
        <v>32</v>
      </c>
      <c r="D79" t="s">
        <v>34</v>
      </c>
      <c r="E79" s="4" t="s">
        <v>199</v>
      </c>
      <c r="F79" t="s">
        <v>132</v>
      </c>
      <c r="G79" s="13">
        <v>25000</v>
      </c>
      <c r="H79" s="13">
        <f t="shared" si="0"/>
        <v>717.5</v>
      </c>
      <c r="I79" s="39">
        <v>0</v>
      </c>
      <c r="J79" s="13">
        <f t="shared" si="1"/>
        <v>760</v>
      </c>
      <c r="K79" s="31">
        <v>3193.73</v>
      </c>
      <c r="L79" s="14">
        <f t="shared" si="35"/>
        <v>4671.2299999999996</v>
      </c>
      <c r="M79" s="13">
        <f t="shared" si="24"/>
        <v>20328.77</v>
      </c>
    </row>
    <row r="80" spans="1:395" x14ac:dyDescent="0.25">
      <c r="A80" s="8">
        <v>72</v>
      </c>
      <c r="B80" t="s">
        <v>492</v>
      </c>
      <c r="C80" t="s">
        <v>32</v>
      </c>
      <c r="D80" t="s">
        <v>34</v>
      </c>
      <c r="E80" s="4" t="s">
        <v>199</v>
      </c>
      <c r="F80" t="s">
        <v>132</v>
      </c>
      <c r="G80" s="31">
        <v>25000</v>
      </c>
      <c r="H80" s="13">
        <f t="shared" si="0"/>
        <v>717.5</v>
      </c>
      <c r="I80" s="39">
        <v>0</v>
      </c>
      <c r="J80" s="13">
        <f t="shared" si="1"/>
        <v>760</v>
      </c>
      <c r="K80" s="31">
        <v>25</v>
      </c>
      <c r="L80" s="14">
        <f>H80+I80+J80+K80</f>
        <v>1502.5</v>
      </c>
      <c r="M80" s="13">
        <f>+G80-L80</f>
        <v>23497.5</v>
      </c>
    </row>
    <row r="81" spans="1:395" x14ac:dyDescent="0.25">
      <c r="A81" s="8">
        <v>73</v>
      </c>
      <c r="B81" s="6" t="s">
        <v>205</v>
      </c>
      <c r="C81" s="6" t="s">
        <v>234</v>
      </c>
      <c r="D81" s="6" t="s">
        <v>336</v>
      </c>
      <c r="E81" s="22" t="s">
        <v>198</v>
      </c>
      <c r="F81" t="s">
        <v>131</v>
      </c>
      <c r="G81" s="35">
        <v>65000</v>
      </c>
      <c r="H81" s="13">
        <f t="shared" ref="H81:H143" si="36">G81*0.0287</f>
        <v>1865.5</v>
      </c>
      <c r="I81" s="32">
        <v>4084.48</v>
      </c>
      <c r="J81" s="13">
        <f t="shared" ref="J81:J145" si="37">G81*0.0304</f>
        <v>1976</v>
      </c>
      <c r="K81" s="16">
        <v>3740.46</v>
      </c>
      <c r="L81" s="14">
        <f t="shared" si="35"/>
        <v>11666.44</v>
      </c>
      <c r="M81" s="13">
        <f t="shared" si="24"/>
        <v>53333.56</v>
      </c>
    </row>
    <row r="82" spans="1:395" s="1" customFormat="1" x14ac:dyDescent="0.25">
      <c r="A82" s="8">
        <v>74</v>
      </c>
      <c r="B82" s="6" t="s">
        <v>277</v>
      </c>
      <c r="C82" t="s">
        <v>234</v>
      </c>
      <c r="D82" s="6" t="s">
        <v>422</v>
      </c>
      <c r="E82" s="4" t="s">
        <v>198</v>
      </c>
      <c r="F82" t="s">
        <v>131</v>
      </c>
      <c r="G82" s="31">
        <v>47000</v>
      </c>
      <c r="H82" s="13">
        <f t="shared" si="36"/>
        <v>1348.9</v>
      </c>
      <c r="I82" s="32">
        <v>0</v>
      </c>
      <c r="J82" s="13">
        <f t="shared" si="37"/>
        <v>1428.8</v>
      </c>
      <c r="K82" s="31">
        <v>3370</v>
      </c>
      <c r="L82" s="14">
        <f t="shared" si="35"/>
        <v>6147.7</v>
      </c>
      <c r="M82" s="13">
        <f t="shared" si="24"/>
        <v>40852.300000000003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</row>
    <row r="83" spans="1:395" x14ac:dyDescent="0.25">
      <c r="A83" s="8">
        <v>75</v>
      </c>
      <c r="B83" t="s">
        <v>37</v>
      </c>
      <c r="C83" t="s">
        <v>234</v>
      </c>
      <c r="D83" t="s">
        <v>134</v>
      </c>
      <c r="E83" s="4" t="s">
        <v>199</v>
      </c>
      <c r="F83" t="s">
        <v>132</v>
      </c>
      <c r="G83" s="13">
        <v>35000</v>
      </c>
      <c r="H83" s="13">
        <f t="shared" si="36"/>
        <v>1004.5</v>
      </c>
      <c r="I83" s="39">
        <v>0</v>
      </c>
      <c r="J83" s="13">
        <f t="shared" si="37"/>
        <v>1064</v>
      </c>
      <c r="K83" s="31">
        <v>2275</v>
      </c>
      <c r="L83" s="14">
        <f t="shared" si="35"/>
        <v>4343.5</v>
      </c>
      <c r="M83" s="13">
        <f t="shared" si="24"/>
        <v>30656.5</v>
      </c>
    </row>
    <row r="84" spans="1:395" s="6" customFormat="1" x14ac:dyDescent="0.25">
      <c r="A84" s="8">
        <v>76</v>
      </c>
      <c r="B84" t="s">
        <v>39</v>
      </c>
      <c r="C84" t="s">
        <v>240</v>
      </c>
      <c r="D84" t="s">
        <v>38</v>
      </c>
      <c r="E84" s="4" t="s">
        <v>198</v>
      </c>
      <c r="F84" t="s">
        <v>132</v>
      </c>
      <c r="G84" s="13">
        <v>20000</v>
      </c>
      <c r="H84" s="13">
        <f t="shared" si="36"/>
        <v>574</v>
      </c>
      <c r="I84" s="39">
        <v>0</v>
      </c>
      <c r="J84" s="13">
        <f t="shared" si="37"/>
        <v>608</v>
      </c>
      <c r="K84" s="31">
        <v>355</v>
      </c>
      <c r="L84" s="14">
        <f t="shared" si="35"/>
        <v>1537</v>
      </c>
      <c r="M84" s="13">
        <f t="shared" si="24"/>
        <v>18463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</row>
    <row r="85" spans="1:395" x14ac:dyDescent="0.25">
      <c r="A85" s="8">
        <v>77</v>
      </c>
      <c r="B85" t="s">
        <v>40</v>
      </c>
      <c r="C85" t="s">
        <v>240</v>
      </c>
      <c r="D85" t="s">
        <v>49</v>
      </c>
      <c r="E85" s="4" t="s">
        <v>199</v>
      </c>
      <c r="F85" t="s">
        <v>132</v>
      </c>
      <c r="G85" s="13">
        <v>25000</v>
      </c>
      <c r="H85" s="13">
        <f t="shared" si="36"/>
        <v>717.5</v>
      </c>
      <c r="I85" s="39">
        <v>0</v>
      </c>
      <c r="J85" s="13">
        <f t="shared" si="37"/>
        <v>760</v>
      </c>
      <c r="K85" s="31">
        <v>315</v>
      </c>
      <c r="L85" s="14">
        <f t="shared" si="35"/>
        <v>1792.5</v>
      </c>
      <c r="M85" s="13">
        <f t="shared" si="24"/>
        <v>23207.5</v>
      </c>
    </row>
    <row r="86" spans="1:395" x14ac:dyDescent="0.25">
      <c r="A86" s="8">
        <v>78</v>
      </c>
      <c r="B86" t="s">
        <v>41</v>
      </c>
      <c r="C86" t="s">
        <v>240</v>
      </c>
      <c r="D86" t="s">
        <v>38</v>
      </c>
      <c r="E86" s="4" t="s">
        <v>198</v>
      </c>
      <c r="F86" t="s">
        <v>131</v>
      </c>
      <c r="G86" s="13">
        <v>20000</v>
      </c>
      <c r="H86" s="13">
        <f t="shared" si="36"/>
        <v>574</v>
      </c>
      <c r="I86" s="39">
        <v>0</v>
      </c>
      <c r="J86" s="13">
        <f t="shared" si="37"/>
        <v>608</v>
      </c>
      <c r="K86" s="31">
        <v>415</v>
      </c>
      <c r="L86" s="14">
        <f t="shared" si="35"/>
        <v>1597</v>
      </c>
      <c r="M86" s="13">
        <f t="shared" si="24"/>
        <v>18403</v>
      </c>
    </row>
    <row r="87" spans="1:395" x14ac:dyDescent="0.25">
      <c r="A87" s="8">
        <v>79</v>
      </c>
      <c r="B87" t="s">
        <v>164</v>
      </c>
      <c r="C87" t="s">
        <v>240</v>
      </c>
      <c r="D87" s="4" t="s">
        <v>38</v>
      </c>
      <c r="E87" s="4" t="s">
        <v>198</v>
      </c>
      <c r="F87" s="5" t="s">
        <v>132</v>
      </c>
      <c r="G87" s="31">
        <v>20000</v>
      </c>
      <c r="H87" s="13">
        <f t="shared" si="36"/>
        <v>574</v>
      </c>
      <c r="I87" s="39">
        <v>0</v>
      </c>
      <c r="J87" s="13">
        <f t="shared" si="37"/>
        <v>608</v>
      </c>
      <c r="K87" s="31">
        <v>175</v>
      </c>
      <c r="L87" s="14">
        <f t="shared" si="35"/>
        <v>1357</v>
      </c>
      <c r="M87" s="13">
        <f t="shared" si="24"/>
        <v>18643</v>
      </c>
    </row>
    <row r="88" spans="1:395" x14ac:dyDescent="0.25">
      <c r="A88" s="8">
        <v>80</v>
      </c>
      <c r="B88" t="s">
        <v>243</v>
      </c>
      <c r="C88" t="s">
        <v>240</v>
      </c>
      <c r="D88" t="s">
        <v>134</v>
      </c>
      <c r="E88" s="4" t="s">
        <v>198</v>
      </c>
      <c r="F88" t="s">
        <v>131</v>
      </c>
      <c r="G88" s="31">
        <v>35000</v>
      </c>
      <c r="H88" s="13">
        <f t="shared" si="36"/>
        <v>1004.5</v>
      </c>
      <c r="I88" s="39">
        <v>0</v>
      </c>
      <c r="J88" s="13">
        <f t="shared" si="37"/>
        <v>1064</v>
      </c>
      <c r="K88" s="31">
        <v>7546.73</v>
      </c>
      <c r="L88" s="14">
        <f>H88+I88+J88+K88</f>
        <v>9615.23</v>
      </c>
      <c r="M88" s="13">
        <f>+G88-L88</f>
        <v>25384.77</v>
      </c>
    </row>
    <row r="89" spans="1:395" x14ac:dyDescent="0.25">
      <c r="A89" s="8">
        <v>81</v>
      </c>
      <c r="B89" t="s">
        <v>42</v>
      </c>
      <c r="C89" t="s">
        <v>240</v>
      </c>
      <c r="D89" t="s">
        <v>423</v>
      </c>
      <c r="E89" s="4" t="s">
        <v>198</v>
      </c>
      <c r="F89" t="s">
        <v>131</v>
      </c>
      <c r="G89" s="31">
        <v>55000</v>
      </c>
      <c r="H89" s="13">
        <f t="shared" si="36"/>
        <v>1578.5</v>
      </c>
      <c r="I89" s="32">
        <v>0</v>
      </c>
      <c r="J89" s="13">
        <f t="shared" si="37"/>
        <v>1672</v>
      </c>
      <c r="K89" s="14">
        <v>275</v>
      </c>
      <c r="L89" s="14">
        <f t="shared" si="35"/>
        <v>3525.5</v>
      </c>
      <c r="M89" s="13">
        <f>G89-L89</f>
        <v>51474.5</v>
      </c>
    </row>
    <row r="90" spans="1:395" x14ac:dyDescent="0.25">
      <c r="A90" s="8">
        <v>82</v>
      </c>
      <c r="B90" t="s">
        <v>43</v>
      </c>
      <c r="C90" t="s">
        <v>240</v>
      </c>
      <c r="D90" t="s">
        <v>44</v>
      </c>
      <c r="E90" s="4" t="s">
        <v>199</v>
      </c>
      <c r="F90" t="s">
        <v>132</v>
      </c>
      <c r="G90" s="13">
        <v>20000</v>
      </c>
      <c r="H90" s="13">
        <f t="shared" si="36"/>
        <v>574</v>
      </c>
      <c r="I90" s="39">
        <v>0</v>
      </c>
      <c r="J90" s="13">
        <f t="shared" si="37"/>
        <v>608</v>
      </c>
      <c r="K90" s="14">
        <v>1275</v>
      </c>
      <c r="L90" s="14">
        <f t="shared" si="35"/>
        <v>2457</v>
      </c>
      <c r="M90" s="13">
        <f t="shared" ref="M90:M120" si="38">+G90-L90</f>
        <v>17543</v>
      </c>
    </row>
    <row r="91" spans="1:395" x14ac:dyDescent="0.25">
      <c r="A91" s="8">
        <v>83</v>
      </c>
      <c r="B91" s="6" t="s">
        <v>119</v>
      </c>
      <c r="C91" t="s">
        <v>240</v>
      </c>
      <c r="D91" t="s">
        <v>118</v>
      </c>
      <c r="E91" s="4" t="s">
        <v>199</v>
      </c>
      <c r="F91" t="s">
        <v>132</v>
      </c>
      <c r="G91" s="31">
        <v>29000</v>
      </c>
      <c r="H91" s="13">
        <f t="shared" si="36"/>
        <v>832.3</v>
      </c>
      <c r="I91" s="39">
        <v>0</v>
      </c>
      <c r="J91" s="13">
        <f t="shared" si="37"/>
        <v>881.6</v>
      </c>
      <c r="K91" s="31">
        <v>175</v>
      </c>
      <c r="L91" s="14">
        <f t="shared" si="35"/>
        <v>1888.9</v>
      </c>
      <c r="M91" s="13">
        <f t="shared" si="38"/>
        <v>27111.1</v>
      </c>
    </row>
    <row r="92" spans="1:395" x14ac:dyDescent="0.25">
      <c r="A92" s="8">
        <v>84</v>
      </c>
      <c r="B92" t="s">
        <v>206</v>
      </c>
      <c r="C92" t="s">
        <v>240</v>
      </c>
      <c r="D92" t="s">
        <v>38</v>
      </c>
      <c r="E92" s="4" t="s">
        <v>198</v>
      </c>
      <c r="F92" t="s">
        <v>131</v>
      </c>
      <c r="G92" s="13">
        <v>20000</v>
      </c>
      <c r="H92" s="13">
        <f t="shared" si="36"/>
        <v>574</v>
      </c>
      <c r="I92" s="39">
        <v>0</v>
      </c>
      <c r="J92" s="13">
        <f t="shared" si="37"/>
        <v>608</v>
      </c>
      <c r="K92" s="14">
        <v>275</v>
      </c>
      <c r="L92" s="14">
        <f t="shared" si="35"/>
        <v>1457</v>
      </c>
      <c r="M92" s="13">
        <f t="shared" si="38"/>
        <v>18543</v>
      </c>
    </row>
    <row r="93" spans="1:395" x14ac:dyDescent="0.25">
      <c r="A93" s="8">
        <v>85</v>
      </c>
      <c r="B93" t="s">
        <v>46</v>
      </c>
      <c r="C93" t="s">
        <v>240</v>
      </c>
      <c r="D93" t="s">
        <v>255</v>
      </c>
      <c r="E93" s="4" t="s">
        <v>199</v>
      </c>
      <c r="F93" t="s">
        <v>131</v>
      </c>
      <c r="G93" s="13">
        <v>23467.5</v>
      </c>
      <c r="H93" s="13">
        <f t="shared" si="36"/>
        <v>673.52</v>
      </c>
      <c r="I93" s="39">
        <v>0</v>
      </c>
      <c r="J93" s="13">
        <f t="shared" si="37"/>
        <v>713.41</v>
      </c>
      <c r="K93" s="13">
        <v>250</v>
      </c>
      <c r="L93" s="14">
        <f t="shared" si="35"/>
        <v>1636.93</v>
      </c>
      <c r="M93" s="13">
        <f t="shared" si="38"/>
        <v>21830.57</v>
      </c>
    </row>
    <row r="94" spans="1:395" x14ac:dyDescent="0.25">
      <c r="A94" s="8">
        <v>86</v>
      </c>
      <c r="B94" t="s">
        <v>47</v>
      </c>
      <c r="C94" t="s">
        <v>240</v>
      </c>
      <c r="D94" t="s">
        <v>38</v>
      </c>
      <c r="E94" s="4" t="s">
        <v>198</v>
      </c>
      <c r="F94" t="s">
        <v>132</v>
      </c>
      <c r="G94" s="13">
        <v>20000</v>
      </c>
      <c r="H94" s="13">
        <f t="shared" si="36"/>
        <v>574</v>
      </c>
      <c r="I94" s="39">
        <v>0</v>
      </c>
      <c r="J94" s="13">
        <f t="shared" si="37"/>
        <v>608</v>
      </c>
      <c r="K94" s="31">
        <v>1990.46</v>
      </c>
      <c r="L94" s="14">
        <f t="shared" si="35"/>
        <v>3172.46</v>
      </c>
      <c r="M94" s="13">
        <f t="shared" si="38"/>
        <v>16827.54</v>
      </c>
    </row>
    <row r="95" spans="1:395" x14ac:dyDescent="0.25">
      <c r="A95" s="8">
        <v>87</v>
      </c>
      <c r="B95" t="s">
        <v>48</v>
      </c>
      <c r="C95" t="s">
        <v>240</v>
      </c>
      <c r="D95" t="s">
        <v>49</v>
      </c>
      <c r="E95" s="4" t="s">
        <v>199</v>
      </c>
      <c r="F95" t="s">
        <v>132</v>
      </c>
      <c r="G95" s="31">
        <v>25000</v>
      </c>
      <c r="H95" s="13">
        <f t="shared" si="36"/>
        <v>717.5</v>
      </c>
      <c r="I95" s="39">
        <v>0</v>
      </c>
      <c r="J95" s="13">
        <f t="shared" si="37"/>
        <v>760</v>
      </c>
      <c r="K95" s="31">
        <v>275</v>
      </c>
      <c r="L95" s="14">
        <f t="shared" si="35"/>
        <v>1752.5</v>
      </c>
      <c r="M95" s="13">
        <f t="shared" si="38"/>
        <v>23247.5</v>
      </c>
    </row>
    <row r="96" spans="1:395" x14ac:dyDescent="0.25">
      <c r="A96" s="8">
        <v>88</v>
      </c>
      <c r="B96" t="s">
        <v>258</v>
      </c>
      <c r="C96" t="s">
        <v>240</v>
      </c>
      <c r="D96" t="s">
        <v>276</v>
      </c>
      <c r="E96" s="4" t="s">
        <v>199</v>
      </c>
      <c r="F96" s="24" t="s">
        <v>132</v>
      </c>
      <c r="G96" s="31">
        <v>40000</v>
      </c>
      <c r="H96" s="13">
        <f t="shared" si="36"/>
        <v>1148</v>
      </c>
      <c r="I96" s="32">
        <v>0</v>
      </c>
      <c r="J96" s="13">
        <f t="shared" si="37"/>
        <v>1216</v>
      </c>
      <c r="K96" s="31">
        <v>355</v>
      </c>
      <c r="L96" s="14">
        <f>H96+I96+J96+K96</f>
        <v>2719</v>
      </c>
      <c r="M96" s="13">
        <f>+G96-L96</f>
        <v>37281</v>
      </c>
    </row>
    <row r="97" spans="1:395" x14ac:dyDescent="0.25">
      <c r="A97" s="8">
        <v>89</v>
      </c>
      <c r="B97" t="s">
        <v>162</v>
      </c>
      <c r="C97" t="s">
        <v>240</v>
      </c>
      <c r="D97" s="4" t="s">
        <v>38</v>
      </c>
      <c r="E97" s="4" t="s">
        <v>198</v>
      </c>
      <c r="F97" s="5" t="s">
        <v>132</v>
      </c>
      <c r="G97" s="15">
        <v>20000</v>
      </c>
      <c r="H97" s="13">
        <f t="shared" si="36"/>
        <v>574</v>
      </c>
      <c r="I97" s="39">
        <v>0</v>
      </c>
      <c r="J97" s="13">
        <f t="shared" si="37"/>
        <v>608</v>
      </c>
      <c r="K97" s="31">
        <v>1990.46</v>
      </c>
      <c r="L97" s="14">
        <f t="shared" si="35"/>
        <v>3172.46</v>
      </c>
      <c r="M97" s="13">
        <f t="shared" si="38"/>
        <v>16827.54</v>
      </c>
    </row>
    <row r="98" spans="1:395" x14ac:dyDescent="0.25">
      <c r="A98" s="8">
        <v>90</v>
      </c>
      <c r="B98" t="s">
        <v>141</v>
      </c>
      <c r="C98" t="s">
        <v>240</v>
      </c>
      <c r="D98" t="s">
        <v>49</v>
      </c>
      <c r="E98" s="4" t="s">
        <v>199</v>
      </c>
      <c r="F98" t="s">
        <v>132</v>
      </c>
      <c r="G98" s="31">
        <v>25000</v>
      </c>
      <c r="H98" s="13">
        <f t="shared" si="36"/>
        <v>717.5</v>
      </c>
      <c r="I98" s="39">
        <v>0</v>
      </c>
      <c r="J98" s="13">
        <f t="shared" si="37"/>
        <v>760</v>
      </c>
      <c r="K98" s="31">
        <v>1119.8</v>
      </c>
      <c r="L98" s="14">
        <f t="shared" si="35"/>
        <v>2597.3000000000002</v>
      </c>
      <c r="M98" s="13">
        <f t="shared" si="38"/>
        <v>22402.7</v>
      </c>
    </row>
    <row r="99" spans="1:395" x14ac:dyDescent="0.25">
      <c r="A99" s="8">
        <v>91</v>
      </c>
      <c r="B99" t="s">
        <v>301</v>
      </c>
      <c r="C99" t="s">
        <v>240</v>
      </c>
      <c r="D99" t="s">
        <v>138</v>
      </c>
      <c r="E99" s="4" t="s">
        <v>199</v>
      </c>
      <c r="F99" t="s">
        <v>132</v>
      </c>
      <c r="G99" s="15">
        <v>50000</v>
      </c>
      <c r="H99" s="13">
        <f t="shared" si="36"/>
        <v>1435</v>
      </c>
      <c r="I99" s="31">
        <v>0</v>
      </c>
      <c r="J99" s="13">
        <f t="shared" si="37"/>
        <v>1520</v>
      </c>
      <c r="K99" s="31">
        <v>175</v>
      </c>
      <c r="L99" s="14">
        <f t="shared" si="35"/>
        <v>3130</v>
      </c>
      <c r="M99" s="13">
        <f t="shared" si="38"/>
        <v>46870</v>
      </c>
    </row>
    <row r="100" spans="1:395" x14ac:dyDescent="0.25">
      <c r="A100" s="8">
        <v>92</v>
      </c>
      <c r="B100" t="s">
        <v>230</v>
      </c>
      <c r="C100" t="s">
        <v>240</v>
      </c>
      <c r="D100" t="s">
        <v>49</v>
      </c>
      <c r="E100" s="4" t="s">
        <v>199</v>
      </c>
      <c r="F100" s="24" t="s">
        <v>132</v>
      </c>
      <c r="G100" s="15">
        <v>36000</v>
      </c>
      <c r="H100" s="13">
        <f t="shared" si="36"/>
        <v>1033.2</v>
      </c>
      <c r="I100" s="39">
        <v>0</v>
      </c>
      <c r="J100" s="13">
        <f t="shared" si="37"/>
        <v>1094.4000000000001</v>
      </c>
      <c r="K100" s="14">
        <v>175</v>
      </c>
      <c r="L100" s="14">
        <f t="shared" si="35"/>
        <v>2302.6</v>
      </c>
      <c r="M100" s="13">
        <f t="shared" si="38"/>
        <v>33697.4</v>
      </c>
    </row>
    <row r="101" spans="1:395" x14ac:dyDescent="0.25">
      <c r="A101" s="8">
        <v>93</v>
      </c>
      <c r="B101" s="7" t="s">
        <v>282</v>
      </c>
      <c r="C101" t="s">
        <v>240</v>
      </c>
      <c r="D101" t="s">
        <v>424</v>
      </c>
      <c r="E101" s="4" t="s">
        <v>198</v>
      </c>
      <c r="F101" t="s">
        <v>132</v>
      </c>
      <c r="G101" s="31">
        <v>30000</v>
      </c>
      <c r="H101" s="13">
        <f t="shared" si="36"/>
        <v>861</v>
      </c>
      <c r="I101" s="39">
        <v>0</v>
      </c>
      <c r="J101" s="13">
        <f t="shared" si="37"/>
        <v>912</v>
      </c>
      <c r="K101" s="14">
        <v>125</v>
      </c>
      <c r="L101" s="14">
        <f t="shared" si="35"/>
        <v>1898</v>
      </c>
      <c r="M101" s="13">
        <f t="shared" si="38"/>
        <v>28102</v>
      </c>
    </row>
    <row r="102" spans="1:395" s="6" customFormat="1" x14ac:dyDescent="0.25">
      <c r="A102" s="8">
        <v>94</v>
      </c>
      <c r="B102" t="s">
        <v>254</v>
      </c>
      <c r="C102" t="s">
        <v>240</v>
      </c>
      <c r="D102" t="s">
        <v>255</v>
      </c>
      <c r="E102" s="4" t="s">
        <v>199</v>
      </c>
      <c r="F102" t="s">
        <v>132</v>
      </c>
      <c r="G102" s="15">
        <v>25000</v>
      </c>
      <c r="H102" s="13">
        <f t="shared" si="36"/>
        <v>717.5</v>
      </c>
      <c r="I102" s="39">
        <v>0</v>
      </c>
      <c r="J102" s="13">
        <f t="shared" si="37"/>
        <v>760</v>
      </c>
      <c r="K102" s="14">
        <v>175</v>
      </c>
      <c r="L102" s="14">
        <f t="shared" ref="L102:L137" si="39">H102+I102+J102+K102</f>
        <v>1652.5</v>
      </c>
      <c r="M102" s="13">
        <f t="shared" si="38"/>
        <v>23347.5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</row>
    <row r="103" spans="1:395" x14ac:dyDescent="0.25">
      <c r="A103" s="8">
        <v>95</v>
      </c>
      <c r="B103" t="s">
        <v>256</v>
      </c>
      <c r="C103" t="s">
        <v>240</v>
      </c>
      <c r="D103" t="s">
        <v>49</v>
      </c>
      <c r="E103" s="4" t="s">
        <v>199</v>
      </c>
      <c r="F103" t="s">
        <v>132</v>
      </c>
      <c r="G103" s="15">
        <v>25000</v>
      </c>
      <c r="H103" s="13">
        <f t="shared" si="36"/>
        <v>717.5</v>
      </c>
      <c r="I103" s="39">
        <v>0</v>
      </c>
      <c r="J103" s="13">
        <f t="shared" si="37"/>
        <v>760</v>
      </c>
      <c r="K103" s="31">
        <v>175</v>
      </c>
      <c r="L103" s="14">
        <f t="shared" si="39"/>
        <v>1652.5</v>
      </c>
      <c r="M103" s="13">
        <f t="shared" si="38"/>
        <v>23347.5</v>
      </c>
    </row>
    <row r="104" spans="1:395" x14ac:dyDescent="0.25">
      <c r="A104" s="8">
        <v>96</v>
      </c>
      <c r="B104" t="s">
        <v>270</v>
      </c>
      <c r="C104" t="s">
        <v>240</v>
      </c>
      <c r="D104" t="s">
        <v>49</v>
      </c>
      <c r="E104" s="4" t="s">
        <v>199</v>
      </c>
      <c r="F104" t="s">
        <v>132</v>
      </c>
      <c r="G104" s="15">
        <v>25000</v>
      </c>
      <c r="H104" s="13">
        <f t="shared" si="36"/>
        <v>717.5</v>
      </c>
      <c r="I104" s="39">
        <v>0</v>
      </c>
      <c r="J104" s="13">
        <f t="shared" si="37"/>
        <v>760</v>
      </c>
      <c r="K104" s="31">
        <v>175</v>
      </c>
      <c r="L104" s="14">
        <f t="shared" si="39"/>
        <v>1652.5</v>
      </c>
      <c r="M104" s="13">
        <f t="shared" si="38"/>
        <v>23347.5</v>
      </c>
    </row>
    <row r="105" spans="1:395" x14ac:dyDescent="0.25">
      <c r="A105" s="8">
        <v>97</v>
      </c>
      <c r="B105" t="s">
        <v>271</v>
      </c>
      <c r="C105" t="s">
        <v>240</v>
      </c>
      <c r="D105" t="s">
        <v>49</v>
      </c>
      <c r="E105" s="4" t="s">
        <v>199</v>
      </c>
      <c r="F105" t="s">
        <v>132</v>
      </c>
      <c r="G105" s="15">
        <v>25000</v>
      </c>
      <c r="H105" s="13">
        <f t="shared" si="36"/>
        <v>717.5</v>
      </c>
      <c r="I105" s="39">
        <v>0</v>
      </c>
      <c r="J105" s="13">
        <f t="shared" si="37"/>
        <v>760</v>
      </c>
      <c r="K105" s="15">
        <v>25</v>
      </c>
      <c r="L105" s="14">
        <f t="shared" si="39"/>
        <v>1502.5</v>
      </c>
      <c r="M105" s="13">
        <f t="shared" si="38"/>
        <v>23497.5</v>
      </c>
    </row>
    <row r="106" spans="1:395" s="10" customFormat="1" x14ac:dyDescent="0.25">
      <c r="A106" s="8">
        <v>98</v>
      </c>
      <c r="B106" t="s">
        <v>288</v>
      </c>
      <c r="C106" t="s">
        <v>240</v>
      </c>
      <c r="D106" t="s">
        <v>38</v>
      </c>
      <c r="E106" s="4" t="s">
        <v>198</v>
      </c>
      <c r="F106" t="s">
        <v>132</v>
      </c>
      <c r="G106" s="31">
        <v>20000</v>
      </c>
      <c r="H106" s="13">
        <f t="shared" si="36"/>
        <v>574</v>
      </c>
      <c r="I106" s="39">
        <v>0</v>
      </c>
      <c r="J106" s="13">
        <f t="shared" si="37"/>
        <v>608</v>
      </c>
      <c r="K106" s="14">
        <v>175</v>
      </c>
      <c r="L106" s="14">
        <f t="shared" si="39"/>
        <v>1357</v>
      </c>
      <c r="M106" s="13">
        <f t="shared" si="38"/>
        <v>18643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</row>
    <row r="107" spans="1:395" x14ac:dyDescent="0.25">
      <c r="A107" s="8">
        <v>99</v>
      </c>
      <c r="B107" t="s">
        <v>331</v>
      </c>
      <c r="C107" t="s">
        <v>240</v>
      </c>
      <c r="D107" t="s">
        <v>332</v>
      </c>
      <c r="E107" s="4" t="s">
        <v>199</v>
      </c>
      <c r="F107" t="s">
        <v>132</v>
      </c>
      <c r="G107" s="14">
        <v>20000</v>
      </c>
      <c r="H107" s="13">
        <f t="shared" si="36"/>
        <v>574</v>
      </c>
      <c r="I107" s="39">
        <v>0</v>
      </c>
      <c r="J107" s="13">
        <f t="shared" si="37"/>
        <v>608</v>
      </c>
      <c r="K107" s="14">
        <v>125</v>
      </c>
      <c r="L107" s="14">
        <f t="shared" si="39"/>
        <v>1307</v>
      </c>
      <c r="M107" s="13">
        <f t="shared" si="38"/>
        <v>18693</v>
      </c>
    </row>
    <row r="108" spans="1:395" x14ac:dyDescent="0.25">
      <c r="A108" s="8">
        <v>100</v>
      </c>
      <c r="B108" t="s">
        <v>345</v>
      </c>
      <c r="C108" t="s">
        <v>240</v>
      </c>
      <c r="D108" t="s">
        <v>38</v>
      </c>
      <c r="E108" s="4" t="s">
        <v>198</v>
      </c>
      <c r="F108" t="s">
        <v>132</v>
      </c>
      <c r="G108" s="14">
        <v>20000</v>
      </c>
      <c r="H108" s="13">
        <f t="shared" si="36"/>
        <v>574</v>
      </c>
      <c r="I108" s="39">
        <v>0</v>
      </c>
      <c r="J108" s="13">
        <f t="shared" si="37"/>
        <v>608</v>
      </c>
      <c r="K108" s="31">
        <v>3455.92</v>
      </c>
      <c r="L108" s="14">
        <f t="shared" si="39"/>
        <v>4637.92</v>
      </c>
      <c r="M108" s="13">
        <f t="shared" si="38"/>
        <v>15362.08</v>
      </c>
    </row>
    <row r="109" spans="1:395" x14ac:dyDescent="0.25">
      <c r="A109" s="8">
        <v>101</v>
      </c>
      <c r="B109" t="s">
        <v>346</v>
      </c>
      <c r="C109" t="s">
        <v>240</v>
      </c>
      <c r="D109" t="s">
        <v>347</v>
      </c>
      <c r="E109" s="4" t="s">
        <v>198</v>
      </c>
      <c r="F109" t="s">
        <v>132</v>
      </c>
      <c r="G109" s="14">
        <v>45000</v>
      </c>
      <c r="H109" s="13">
        <f t="shared" si="36"/>
        <v>1291.5</v>
      </c>
      <c r="I109" s="39">
        <v>0</v>
      </c>
      <c r="J109" s="13">
        <f t="shared" si="37"/>
        <v>1368</v>
      </c>
      <c r="K109" s="14">
        <v>175</v>
      </c>
      <c r="L109" s="14">
        <f>H109+I109+J109+K109</f>
        <v>2834.5</v>
      </c>
      <c r="M109" s="13">
        <f t="shared" si="38"/>
        <v>42165.5</v>
      </c>
    </row>
    <row r="110" spans="1:395" x14ac:dyDescent="0.25">
      <c r="A110" s="8">
        <v>102</v>
      </c>
      <c r="B110" t="s">
        <v>376</v>
      </c>
      <c r="C110" t="s">
        <v>240</v>
      </c>
      <c r="D110" t="s">
        <v>332</v>
      </c>
      <c r="E110" s="4" t="s">
        <v>199</v>
      </c>
      <c r="F110" t="s">
        <v>132</v>
      </c>
      <c r="G110" s="14">
        <v>20000</v>
      </c>
      <c r="H110" s="13">
        <f t="shared" si="36"/>
        <v>574</v>
      </c>
      <c r="I110" s="39">
        <v>0</v>
      </c>
      <c r="J110" s="13">
        <f t="shared" si="37"/>
        <v>608</v>
      </c>
      <c r="K110" s="14">
        <v>25</v>
      </c>
      <c r="L110" s="14">
        <f t="shared" ref="L110:L119" si="40">H110+I110+J110+K110</f>
        <v>1207</v>
      </c>
      <c r="M110" s="13">
        <f t="shared" si="38"/>
        <v>18793</v>
      </c>
    </row>
    <row r="111" spans="1:395" x14ac:dyDescent="0.25">
      <c r="A111" s="8">
        <v>103</v>
      </c>
      <c r="B111" t="s">
        <v>410</v>
      </c>
      <c r="C111" t="s">
        <v>240</v>
      </c>
      <c r="D111" t="s">
        <v>38</v>
      </c>
      <c r="E111" s="4" t="s">
        <v>198</v>
      </c>
      <c r="F111" t="s">
        <v>132</v>
      </c>
      <c r="G111" s="14">
        <v>20000</v>
      </c>
      <c r="H111" s="13">
        <f t="shared" si="36"/>
        <v>574</v>
      </c>
      <c r="I111" s="39">
        <v>0</v>
      </c>
      <c r="J111" s="13">
        <f t="shared" si="37"/>
        <v>608</v>
      </c>
      <c r="K111" s="14">
        <v>25</v>
      </c>
      <c r="L111" s="14">
        <f t="shared" si="40"/>
        <v>1207</v>
      </c>
      <c r="M111" s="13">
        <f t="shared" ref="M111:M119" si="41">+G111-L111</f>
        <v>18793</v>
      </c>
    </row>
    <row r="112" spans="1:395" x14ac:dyDescent="0.25">
      <c r="A112" s="8">
        <v>104</v>
      </c>
      <c r="B112" t="s">
        <v>411</v>
      </c>
      <c r="C112" t="s">
        <v>240</v>
      </c>
      <c r="D112" t="s">
        <v>138</v>
      </c>
      <c r="E112" s="4" t="s">
        <v>199</v>
      </c>
      <c r="F112" t="s">
        <v>132</v>
      </c>
      <c r="G112" s="14">
        <v>47000</v>
      </c>
      <c r="H112" s="13">
        <f t="shared" si="36"/>
        <v>1348.9</v>
      </c>
      <c r="I112" s="31">
        <v>0</v>
      </c>
      <c r="J112" s="13">
        <f t="shared" si="37"/>
        <v>1428.8</v>
      </c>
      <c r="K112" s="14">
        <v>25</v>
      </c>
      <c r="L112" s="14">
        <f t="shared" si="40"/>
        <v>2802.7</v>
      </c>
      <c r="M112" s="13">
        <f t="shared" si="41"/>
        <v>44197.3</v>
      </c>
    </row>
    <row r="113" spans="1:13" x14ac:dyDescent="0.25">
      <c r="A113" s="8">
        <v>105</v>
      </c>
      <c r="B113" t="s">
        <v>470</v>
      </c>
      <c r="C113" t="s">
        <v>240</v>
      </c>
      <c r="D113" t="s">
        <v>49</v>
      </c>
      <c r="E113" s="4" t="s">
        <v>199</v>
      </c>
      <c r="F113" t="s">
        <v>132</v>
      </c>
      <c r="G113" s="14">
        <v>25000</v>
      </c>
      <c r="H113" s="13">
        <f t="shared" si="36"/>
        <v>717.5</v>
      </c>
      <c r="I113" s="39">
        <v>0</v>
      </c>
      <c r="J113" s="13">
        <f t="shared" si="37"/>
        <v>760</v>
      </c>
      <c r="K113" s="14">
        <v>175</v>
      </c>
      <c r="L113" s="14">
        <f t="shared" si="40"/>
        <v>1652.5</v>
      </c>
      <c r="M113" s="13">
        <f t="shared" si="41"/>
        <v>23347.5</v>
      </c>
    </row>
    <row r="114" spans="1:13" x14ac:dyDescent="0.25">
      <c r="A114" s="8">
        <v>106</v>
      </c>
      <c r="B114" t="s">
        <v>471</v>
      </c>
      <c r="C114" t="s">
        <v>240</v>
      </c>
      <c r="D114" t="s">
        <v>38</v>
      </c>
      <c r="E114" s="4" t="s">
        <v>198</v>
      </c>
      <c r="F114" t="s">
        <v>132</v>
      </c>
      <c r="G114" s="14">
        <v>20000</v>
      </c>
      <c r="H114" s="13">
        <f t="shared" si="36"/>
        <v>574</v>
      </c>
      <c r="I114" s="39">
        <v>0</v>
      </c>
      <c r="J114" s="13">
        <f t="shared" si="37"/>
        <v>608</v>
      </c>
      <c r="K114" s="14">
        <v>25</v>
      </c>
      <c r="L114" s="14">
        <f t="shared" si="40"/>
        <v>1207</v>
      </c>
      <c r="M114" s="13">
        <f t="shared" si="41"/>
        <v>18793</v>
      </c>
    </row>
    <row r="115" spans="1:13" x14ac:dyDescent="0.25">
      <c r="A115" s="8">
        <v>107</v>
      </c>
      <c r="B115" t="s">
        <v>472</v>
      </c>
      <c r="C115" t="s">
        <v>240</v>
      </c>
      <c r="D115" t="s">
        <v>126</v>
      </c>
      <c r="E115" s="4" t="s">
        <v>199</v>
      </c>
      <c r="F115" t="s">
        <v>132</v>
      </c>
      <c r="G115" s="14">
        <v>25000</v>
      </c>
      <c r="H115" s="13">
        <f t="shared" si="36"/>
        <v>717.5</v>
      </c>
      <c r="I115" s="39">
        <v>0</v>
      </c>
      <c r="J115" s="13">
        <f t="shared" si="37"/>
        <v>760</v>
      </c>
      <c r="K115" s="14">
        <v>175</v>
      </c>
      <c r="L115" s="14">
        <f t="shared" si="40"/>
        <v>1652.5</v>
      </c>
      <c r="M115" s="13">
        <f t="shared" si="41"/>
        <v>23347.5</v>
      </c>
    </row>
    <row r="116" spans="1:13" x14ac:dyDescent="0.25">
      <c r="A116" s="8">
        <v>108</v>
      </c>
      <c r="B116" t="s">
        <v>473</v>
      </c>
      <c r="C116" t="s">
        <v>240</v>
      </c>
      <c r="D116" t="s">
        <v>49</v>
      </c>
      <c r="E116" s="4" t="s">
        <v>199</v>
      </c>
      <c r="F116" t="s">
        <v>132</v>
      </c>
      <c r="G116" s="14">
        <v>25000</v>
      </c>
      <c r="H116" s="13">
        <f t="shared" si="36"/>
        <v>717.5</v>
      </c>
      <c r="I116" s="39">
        <v>0</v>
      </c>
      <c r="J116" s="13">
        <f t="shared" si="37"/>
        <v>760</v>
      </c>
      <c r="K116" s="14">
        <v>175</v>
      </c>
      <c r="L116" s="14">
        <f t="shared" si="40"/>
        <v>1652.5</v>
      </c>
      <c r="M116" s="13">
        <f t="shared" si="41"/>
        <v>23347.5</v>
      </c>
    </row>
    <row r="117" spans="1:13" x14ac:dyDescent="0.25">
      <c r="A117" s="8">
        <v>109</v>
      </c>
      <c r="B117" t="s">
        <v>474</v>
      </c>
      <c r="C117" t="s">
        <v>240</v>
      </c>
      <c r="D117" t="s">
        <v>49</v>
      </c>
      <c r="E117" s="4" t="s">
        <v>199</v>
      </c>
      <c r="F117" t="s">
        <v>132</v>
      </c>
      <c r="G117" s="14">
        <v>25000</v>
      </c>
      <c r="H117" s="13">
        <f t="shared" si="36"/>
        <v>717.5</v>
      </c>
      <c r="I117" s="39">
        <v>0</v>
      </c>
      <c r="J117" s="13">
        <f t="shared" si="37"/>
        <v>760</v>
      </c>
      <c r="K117" s="14">
        <v>175</v>
      </c>
      <c r="L117" s="14">
        <f t="shared" si="40"/>
        <v>1652.5</v>
      </c>
      <c r="M117" s="13">
        <f t="shared" si="41"/>
        <v>23347.5</v>
      </c>
    </row>
    <row r="118" spans="1:13" x14ac:dyDescent="0.25">
      <c r="A118" s="8">
        <v>110</v>
      </c>
      <c r="B118" t="s">
        <v>491</v>
      </c>
      <c r="C118" t="s">
        <v>240</v>
      </c>
      <c r="D118" t="s">
        <v>332</v>
      </c>
      <c r="E118" s="4" t="s">
        <v>199</v>
      </c>
      <c r="F118" t="s">
        <v>132</v>
      </c>
      <c r="G118" s="14">
        <v>20000</v>
      </c>
      <c r="H118" s="13">
        <f t="shared" si="36"/>
        <v>574</v>
      </c>
      <c r="I118" s="39"/>
      <c r="J118" s="13">
        <f t="shared" si="37"/>
        <v>608</v>
      </c>
      <c r="K118" s="14">
        <v>25</v>
      </c>
      <c r="L118" s="14">
        <f t="shared" si="40"/>
        <v>1207</v>
      </c>
      <c r="M118" s="13">
        <f>+G118-L118</f>
        <v>18793</v>
      </c>
    </row>
    <row r="119" spans="1:13" x14ac:dyDescent="0.25">
      <c r="A119" s="8">
        <v>111</v>
      </c>
      <c r="B119" t="s">
        <v>139</v>
      </c>
      <c r="C119" t="s">
        <v>240</v>
      </c>
      <c r="D119" t="s">
        <v>118</v>
      </c>
      <c r="E119" s="4" t="s">
        <v>199</v>
      </c>
      <c r="F119" t="s">
        <v>132</v>
      </c>
      <c r="G119" s="13">
        <v>29000</v>
      </c>
      <c r="H119" s="13">
        <f t="shared" si="36"/>
        <v>832.3</v>
      </c>
      <c r="I119" s="39">
        <v>0</v>
      </c>
      <c r="J119" s="13">
        <f t="shared" si="37"/>
        <v>881.6</v>
      </c>
      <c r="K119" s="31">
        <v>175</v>
      </c>
      <c r="L119" s="14">
        <f t="shared" si="40"/>
        <v>1888.9</v>
      </c>
      <c r="M119" s="13">
        <f t="shared" si="41"/>
        <v>27111.1</v>
      </c>
    </row>
    <row r="120" spans="1:13" x14ac:dyDescent="0.25">
      <c r="A120" s="8">
        <v>112</v>
      </c>
      <c r="B120" t="s">
        <v>159</v>
      </c>
      <c r="C120" s="4" t="s">
        <v>247</v>
      </c>
      <c r="D120" s="22" t="s">
        <v>307</v>
      </c>
      <c r="E120" s="4" t="s">
        <v>198</v>
      </c>
      <c r="F120" t="s">
        <v>132</v>
      </c>
      <c r="G120" s="13">
        <v>65000</v>
      </c>
      <c r="H120" s="13">
        <f t="shared" si="36"/>
        <v>1865.5</v>
      </c>
      <c r="I120" s="31">
        <v>0</v>
      </c>
      <c r="J120" s="13">
        <f t="shared" si="37"/>
        <v>1976</v>
      </c>
      <c r="K120" s="31">
        <v>175</v>
      </c>
      <c r="L120" s="14">
        <f t="shared" si="39"/>
        <v>4016.5</v>
      </c>
      <c r="M120" s="13">
        <f t="shared" si="38"/>
        <v>60983.5</v>
      </c>
    </row>
    <row r="121" spans="1:13" x14ac:dyDescent="0.25">
      <c r="A121" s="8">
        <v>113</v>
      </c>
      <c r="B121" t="s">
        <v>120</v>
      </c>
      <c r="C121" s="4" t="s">
        <v>247</v>
      </c>
      <c r="D121" s="4" t="s">
        <v>444</v>
      </c>
      <c r="E121" s="4" t="s">
        <v>198</v>
      </c>
      <c r="F121" t="s">
        <v>132</v>
      </c>
      <c r="G121" s="31">
        <v>50000</v>
      </c>
      <c r="H121" s="13">
        <f t="shared" si="36"/>
        <v>1435</v>
      </c>
      <c r="I121" s="31">
        <v>0</v>
      </c>
      <c r="J121" s="13">
        <f t="shared" si="37"/>
        <v>1520</v>
      </c>
      <c r="K121" s="31">
        <v>3344.75</v>
      </c>
      <c r="L121" s="14">
        <f t="shared" si="39"/>
        <v>6299.75</v>
      </c>
      <c r="M121" s="13">
        <f t="shared" ref="M121:M167" si="42">+G121-L121</f>
        <v>43700.25</v>
      </c>
    </row>
    <row r="122" spans="1:13" x14ac:dyDescent="0.25">
      <c r="A122" s="8">
        <v>114</v>
      </c>
      <c r="B122" s="4" t="s">
        <v>281</v>
      </c>
      <c r="C122" s="4" t="s">
        <v>247</v>
      </c>
      <c r="D122" s="4" t="s">
        <v>307</v>
      </c>
      <c r="E122" s="4" t="s">
        <v>198</v>
      </c>
      <c r="F122" t="s">
        <v>131</v>
      </c>
      <c r="G122" s="25">
        <v>65000</v>
      </c>
      <c r="H122" s="13">
        <f t="shared" si="36"/>
        <v>1865.5</v>
      </c>
      <c r="I122" s="31">
        <v>4427.58</v>
      </c>
      <c r="J122" s="13">
        <f t="shared" si="37"/>
        <v>1976</v>
      </c>
      <c r="K122" s="15">
        <v>4075</v>
      </c>
      <c r="L122" s="14">
        <f t="shared" si="39"/>
        <v>12344.08</v>
      </c>
      <c r="M122" s="13">
        <f t="shared" si="42"/>
        <v>52655.92</v>
      </c>
    </row>
    <row r="123" spans="1:13" x14ac:dyDescent="0.25">
      <c r="A123" s="8">
        <v>115</v>
      </c>
      <c r="B123" s="4" t="s">
        <v>292</v>
      </c>
      <c r="C123" s="4" t="s">
        <v>247</v>
      </c>
      <c r="D123" s="4" t="s">
        <v>134</v>
      </c>
      <c r="E123" s="4" t="s">
        <v>198</v>
      </c>
      <c r="F123" s="4" t="s">
        <v>132</v>
      </c>
      <c r="G123" s="25">
        <v>45000</v>
      </c>
      <c r="H123" s="13">
        <f t="shared" si="36"/>
        <v>1291.5</v>
      </c>
      <c r="I123" s="31">
        <v>1148.33</v>
      </c>
      <c r="J123" s="13">
        <f t="shared" si="37"/>
        <v>1368</v>
      </c>
      <c r="K123" s="31">
        <v>25</v>
      </c>
      <c r="L123" s="14">
        <f t="shared" si="39"/>
        <v>3832.83</v>
      </c>
      <c r="M123" s="13">
        <f t="shared" si="42"/>
        <v>41167.17</v>
      </c>
    </row>
    <row r="124" spans="1:13" x14ac:dyDescent="0.25">
      <c r="A124" s="8">
        <v>116</v>
      </c>
      <c r="B124" t="s">
        <v>452</v>
      </c>
      <c r="C124" s="4" t="s">
        <v>247</v>
      </c>
      <c r="D124" t="s">
        <v>12</v>
      </c>
      <c r="E124" s="4" t="s">
        <v>198</v>
      </c>
      <c r="F124" s="4" t="s">
        <v>132</v>
      </c>
      <c r="G124" s="25">
        <v>36000</v>
      </c>
      <c r="H124" s="13">
        <f t="shared" si="36"/>
        <v>1033.2</v>
      </c>
      <c r="I124" s="31">
        <v>0</v>
      </c>
      <c r="J124" s="13">
        <f t="shared" si="37"/>
        <v>1094.4000000000001</v>
      </c>
      <c r="K124" s="14">
        <v>25</v>
      </c>
      <c r="L124" s="14">
        <f t="shared" si="39"/>
        <v>2152.6</v>
      </c>
      <c r="M124" s="13">
        <f t="shared" si="42"/>
        <v>33847.4</v>
      </c>
    </row>
    <row r="125" spans="1:13" x14ac:dyDescent="0.25">
      <c r="A125" s="8">
        <v>117</v>
      </c>
      <c r="B125" s="4" t="s">
        <v>122</v>
      </c>
      <c r="C125" s="4" t="s">
        <v>185</v>
      </c>
      <c r="D125" s="4" t="s">
        <v>249</v>
      </c>
      <c r="E125" s="4" t="s">
        <v>198</v>
      </c>
      <c r="F125" s="4" t="s">
        <v>132</v>
      </c>
      <c r="G125" s="13">
        <v>65000</v>
      </c>
      <c r="H125" s="13">
        <f t="shared" si="36"/>
        <v>1865.5</v>
      </c>
      <c r="I125" s="31">
        <v>0</v>
      </c>
      <c r="J125" s="13">
        <f t="shared" si="37"/>
        <v>1976</v>
      </c>
      <c r="K125" s="13">
        <v>315</v>
      </c>
      <c r="L125" s="14">
        <f t="shared" si="39"/>
        <v>4156.5</v>
      </c>
      <c r="M125" s="13">
        <f t="shared" si="42"/>
        <v>60843.5</v>
      </c>
    </row>
    <row r="126" spans="1:13" x14ac:dyDescent="0.25">
      <c r="A126" s="8">
        <v>118</v>
      </c>
      <c r="B126" s="4" t="s">
        <v>245</v>
      </c>
      <c r="C126" s="4" t="s">
        <v>185</v>
      </c>
      <c r="D126" s="4" t="s">
        <v>337</v>
      </c>
      <c r="E126" s="4" t="s">
        <v>199</v>
      </c>
      <c r="F126" t="s">
        <v>131</v>
      </c>
      <c r="G126" s="31">
        <v>140000</v>
      </c>
      <c r="H126" s="13">
        <f t="shared" si="36"/>
        <v>4018</v>
      </c>
      <c r="I126" s="31">
        <v>21514.37</v>
      </c>
      <c r="J126" s="13">
        <f t="shared" si="37"/>
        <v>4256</v>
      </c>
      <c r="K126" s="31">
        <v>4414.96</v>
      </c>
      <c r="L126" s="14">
        <f t="shared" si="39"/>
        <v>34203.33</v>
      </c>
      <c r="M126" s="13">
        <f t="shared" si="42"/>
        <v>105796.67</v>
      </c>
    </row>
    <row r="127" spans="1:13" x14ac:dyDescent="0.25">
      <c r="A127" s="8">
        <v>119</v>
      </c>
      <c r="B127" t="s">
        <v>495</v>
      </c>
      <c r="C127" t="s">
        <v>496</v>
      </c>
      <c r="D127" t="s">
        <v>497</v>
      </c>
      <c r="E127" s="4" t="s">
        <v>198</v>
      </c>
      <c r="F127" s="4" t="s">
        <v>131</v>
      </c>
      <c r="G127" s="31">
        <v>90000</v>
      </c>
      <c r="H127" s="13">
        <f t="shared" si="36"/>
        <v>2583</v>
      </c>
      <c r="I127" s="31">
        <v>9753.1200000000008</v>
      </c>
      <c r="J127" s="13">
        <v>2736</v>
      </c>
      <c r="K127" s="31">
        <v>25</v>
      </c>
      <c r="L127" s="14">
        <f>H127+I127+J127+K127</f>
        <v>15097.12</v>
      </c>
      <c r="M127" s="13">
        <f>+G127-L127</f>
        <v>74902.880000000005</v>
      </c>
    </row>
    <row r="128" spans="1:13" x14ac:dyDescent="0.25">
      <c r="A128" s="8">
        <v>120</v>
      </c>
      <c r="B128" s="4" t="s">
        <v>239</v>
      </c>
      <c r="C128" s="4" t="s">
        <v>238</v>
      </c>
      <c r="D128" s="4" t="s">
        <v>359</v>
      </c>
      <c r="E128" s="4" t="s">
        <v>198</v>
      </c>
      <c r="F128" t="s">
        <v>131</v>
      </c>
      <c r="G128" s="14">
        <v>65000</v>
      </c>
      <c r="H128" s="13">
        <f t="shared" si="36"/>
        <v>1865.5</v>
      </c>
      <c r="I128" s="31">
        <v>4084.48</v>
      </c>
      <c r="J128" s="13">
        <f t="shared" si="37"/>
        <v>1976</v>
      </c>
      <c r="K128" s="31">
        <v>1840.46</v>
      </c>
      <c r="L128" s="14">
        <f>H128+I128+J128+K128</f>
        <v>9766.44</v>
      </c>
      <c r="M128" s="13">
        <f t="shared" si="42"/>
        <v>55233.56</v>
      </c>
    </row>
    <row r="129" spans="1:395" x14ac:dyDescent="0.25">
      <c r="A129" s="8">
        <v>121</v>
      </c>
      <c r="B129" s="4" t="s">
        <v>27</v>
      </c>
      <c r="C129" s="4" t="s">
        <v>186</v>
      </c>
      <c r="D129" s="4" t="s">
        <v>323</v>
      </c>
      <c r="E129" s="4" t="s">
        <v>198</v>
      </c>
      <c r="F129" t="s">
        <v>131</v>
      </c>
      <c r="G129" s="31">
        <v>57000</v>
      </c>
      <c r="H129" s="13">
        <f t="shared" si="36"/>
        <v>1635.9</v>
      </c>
      <c r="I129" s="31">
        <v>2584.63</v>
      </c>
      <c r="J129" s="13">
        <f t="shared" si="37"/>
        <v>1732.8</v>
      </c>
      <c r="K129" s="31">
        <v>2110.46</v>
      </c>
      <c r="L129" s="14">
        <f t="shared" si="39"/>
        <v>8063.79</v>
      </c>
      <c r="M129" s="13">
        <f t="shared" si="42"/>
        <v>48936.21</v>
      </c>
    </row>
    <row r="130" spans="1:395" x14ac:dyDescent="0.25">
      <c r="A130" s="8">
        <v>122</v>
      </c>
      <c r="B130" s="4" t="s">
        <v>29</v>
      </c>
      <c r="C130" s="4" t="s">
        <v>186</v>
      </c>
      <c r="D130" s="4" t="s">
        <v>166</v>
      </c>
      <c r="E130" s="4" t="s">
        <v>199</v>
      </c>
      <c r="F130" t="s">
        <v>131</v>
      </c>
      <c r="G130" s="31">
        <v>57000</v>
      </c>
      <c r="H130" s="13">
        <f t="shared" si="36"/>
        <v>1635.9</v>
      </c>
      <c r="I130" s="31">
        <v>2922.14</v>
      </c>
      <c r="J130" s="13">
        <f t="shared" si="37"/>
        <v>1732.8</v>
      </c>
      <c r="K130" s="31">
        <v>1315</v>
      </c>
      <c r="L130" s="14">
        <f t="shared" si="39"/>
        <v>7605.84</v>
      </c>
      <c r="M130" s="13">
        <f t="shared" si="42"/>
        <v>49394.16</v>
      </c>
    </row>
    <row r="131" spans="1:395" s="6" customFormat="1" x14ac:dyDescent="0.25">
      <c r="A131" s="8">
        <v>123</v>
      </c>
      <c r="B131" s="4" t="s">
        <v>211</v>
      </c>
      <c r="C131" t="s">
        <v>186</v>
      </c>
      <c r="D131" s="4" t="s">
        <v>338</v>
      </c>
      <c r="E131" s="4" t="s">
        <v>198</v>
      </c>
      <c r="F131" t="s">
        <v>131</v>
      </c>
      <c r="G131" s="31">
        <v>120000</v>
      </c>
      <c r="H131" s="13">
        <f t="shared" si="36"/>
        <v>3444</v>
      </c>
      <c r="I131" s="31">
        <v>16809.87</v>
      </c>
      <c r="J131" s="13">
        <f t="shared" si="37"/>
        <v>3648</v>
      </c>
      <c r="K131" s="13">
        <v>25</v>
      </c>
      <c r="L131" s="14">
        <f t="shared" si="39"/>
        <v>23926.87</v>
      </c>
      <c r="M131" s="13">
        <f t="shared" si="42"/>
        <v>96073.13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</row>
    <row r="132" spans="1:395" s="6" customFormat="1" x14ac:dyDescent="0.25">
      <c r="A132" s="8">
        <v>124</v>
      </c>
      <c r="B132" t="s">
        <v>140</v>
      </c>
      <c r="C132" s="4" t="s">
        <v>187</v>
      </c>
      <c r="D132" s="6" t="s">
        <v>134</v>
      </c>
      <c r="E132" s="4" t="s">
        <v>198</v>
      </c>
      <c r="F132" t="s">
        <v>132</v>
      </c>
      <c r="G132" s="31">
        <v>40000</v>
      </c>
      <c r="H132" s="13">
        <f t="shared" si="36"/>
        <v>1148</v>
      </c>
      <c r="I132" s="31">
        <v>442.65</v>
      </c>
      <c r="J132" s="13">
        <f t="shared" si="37"/>
        <v>1216</v>
      </c>
      <c r="K132" s="31">
        <v>2415.04</v>
      </c>
      <c r="L132" s="14">
        <f t="shared" si="39"/>
        <v>5221.6899999999996</v>
      </c>
      <c r="M132" s="13">
        <f t="shared" si="42"/>
        <v>34778.31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</row>
    <row r="133" spans="1:395" s="6" customFormat="1" x14ac:dyDescent="0.25">
      <c r="A133" s="8">
        <v>125</v>
      </c>
      <c r="B133" s="6" t="s">
        <v>212</v>
      </c>
      <c r="C133" t="s">
        <v>483</v>
      </c>
      <c r="D133" s="6" t="s">
        <v>134</v>
      </c>
      <c r="E133" s="22" t="s">
        <v>198</v>
      </c>
      <c r="F133" t="s">
        <v>131</v>
      </c>
      <c r="G133" s="31">
        <v>35000</v>
      </c>
      <c r="H133" s="13">
        <f t="shared" ref="H133" si="43">G133*0.0287</f>
        <v>1004.5</v>
      </c>
      <c r="I133" s="39">
        <v>0</v>
      </c>
      <c r="J133" s="13">
        <f t="shared" ref="J133" si="44">G133*0.0304</f>
        <v>1064</v>
      </c>
      <c r="K133" s="31">
        <v>5087.3599999999997</v>
      </c>
      <c r="L133" s="14">
        <f t="shared" ref="L133" si="45">H133+I133+J133+K133</f>
        <v>7155.86</v>
      </c>
      <c r="M133" s="13">
        <f t="shared" ref="M133" si="46">+G133-L133</f>
        <v>27844.14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</row>
    <row r="134" spans="1:395" x14ac:dyDescent="0.25">
      <c r="A134" s="8">
        <v>126</v>
      </c>
      <c r="B134" t="s">
        <v>20</v>
      </c>
      <c r="C134" s="6" t="s">
        <v>188</v>
      </c>
      <c r="D134" s="4" t="s">
        <v>494</v>
      </c>
      <c r="E134" s="4" t="s">
        <v>199</v>
      </c>
      <c r="F134" t="s">
        <v>131</v>
      </c>
      <c r="G134" s="31">
        <v>105000</v>
      </c>
      <c r="H134" s="13">
        <f t="shared" si="36"/>
        <v>3013.5</v>
      </c>
      <c r="I134" s="32">
        <v>13281.49</v>
      </c>
      <c r="J134" s="13">
        <f t="shared" si="37"/>
        <v>3192</v>
      </c>
      <c r="K134" s="31">
        <v>275</v>
      </c>
      <c r="L134" s="14">
        <f t="shared" si="39"/>
        <v>19761.990000000002</v>
      </c>
      <c r="M134" s="13">
        <f t="shared" si="42"/>
        <v>85238.01</v>
      </c>
    </row>
    <row r="135" spans="1:395" x14ac:dyDescent="0.25">
      <c r="A135" s="8">
        <v>127</v>
      </c>
      <c r="B135" t="s">
        <v>405</v>
      </c>
      <c r="C135" s="6" t="s">
        <v>188</v>
      </c>
      <c r="D135" t="s">
        <v>134</v>
      </c>
      <c r="E135" s="4" t="s">
        <v>198</v>
      </c>
      <c r="F135" s="24" t="s">
        <v>132</v>
      </c>
      <c r="G135" s="31">
        <v>35000</v>
      </c>
      <c r="H135" s="13">
        <f t="shared" si="36"/>
        <v>1004.5</v>
      </c>
      <c r="I135" s="39">
        <v>0</v>
      </c>
      <c r="J135" s="13">
        <v>1064</v>
      </c>
      <c r="K135" s="31">
        <v>2232.37</v>
      </c>
      <c r="L135" s="14">
        <f t="shared" si="39"/>
        <v>4300.87</v>
      </c>
      <c r="M135" s="13">
        <f t="shared" si="42"/>
        <v>30699.13</v>
      </c>
    </row>
    <row r="136" spans="1:395" x14ac:dyDescent="0.25">
      <c r="A136" s="8">
        <v>128</v>
      </c>
      <c r="B136" t="s">
        <v>406</v>
      </c>
      <c r="C136" s="6" t="s">
        <v>188</v>
      </c>
      <c r="D136" t="s">
        <v>134</v>
      </c>
      <c r="E136" s="4" t="s">
        <v>199</v>
      </c>
      <c r="F136" s="24" t="s">
        <v>132</v>
      </c>
      <c r="G136" s="31">
        <v>45000</v>
      </c>
      <c r="H136" s="13">
        <f t="shared" si="36"/>
        <v>1291.5</v>
      </c>
      <c r="I136" s="31">
        <v>0</v>
      </c>
      <c r="J136" s="13">
        <f t="shared" si="37"/>
        <v>1368</v>
      </c>
      <c r="K136" s="31">
        <v>2025</v>
      </c>
      <c r="L136" s="14">
        <f t="shared" si="39"/>
        <v>4684.5</v>
      </c>
      <c r="M136" s="13">
        <f t="shared" si="42"/>
        <v>40315.5</v>
      </c>
    </row>
    <row r="137" spans="1:395" x14ac:dyDescent="0.25">
      <c r="A137" s="8">
        <v>129</v>
      </c>
      <c r="B137" t="s">
        <v>163</v>
      </c>
      <c r="C137" t="s">
        <v>189</v>
      </c>
      <c r="D137" s="4" t="s">
        <v>309</v>
      </c>
      <c r="E137" s="4" t="s">
        <v>199</v>
      </c>
      <c r="F137" s="24" t="s">
        <v>132</v>
      </c>
      <c r="G137" s="13">
        <v>90000</v>
      </c>
      <c r="H137" s="13">
        <f t="shared" si="36"/>
        <v>2583</v>
      </c>
      <c r="I137" s="23">
        <v>9753.1200000000008</v>
      </c>
      <c r="J137" s="13">
        <f t="shared" si="37"/>
        <v>2736</v>
      </c>
      <c r="K137" s="13">
        <v>175</v>
      </c>
      <c r="L137" s="14">
        <f t="shared" si="39"/>
        <v>15247.12</v>
      </c>
      <c r="M137" s="13">
        <f>+G137-L137</f>
        <v>74752.88</v>
      </c>
    </row>
    <row r="138" spans="1:395" x14ac:dyDescent="0.25">
      <c r="A138" s="8">
        <v>130</v>
      </c>
      <c r="B138" t="s">
        <v>233</v>
      </c>
      <c r="C138" t="s">
        <v>189</v>
      </c>
      <c r="D138" s="4" t="s">
        <v>343</v>
      </c>
      <c r="E138" s="4" t="s">
        <v>199</v>
      </c>
      <c r="F138" t="s">
        <v>131</v>
      </c>
      <c r="G138" s="31">
        <v>140000</v>
      </c>
      <c r="H138" s="13">
        <f t="shared" si="36"/>
        <v>4018</v>
      </c>
      <c r="I138" s="32">
        <v>20656.64</v>
      </c>
      <c r="J138" s="13">
        <f t="shared" si="37"/>
        <v>4256</v>
      </c>
      <c r="K138" s="31">
        <v>3455.92</v>
      </c>
      <c r="L138" s="14">
        <f t="shared" ref="L138:L149" si="47">H138+I138+J138+K138</f>
        <v>32386.560000000001</v>
      </c>
      <c r="M138" s="13">
        <f t="shared" si="42"/>
        <v>107613.44</v>
      </c>
    </row>
    <row r="139" spans="1:395" x14ac:dyDescent="0.25">
      <c r="A139" s="8">
        <v>131</v>
      </c>
      <c r="B139" t="s">
        <v>461</v>
      </c>
      <c r="C139" t="s">
        <v>189</v>
      </c>
      <c r="D139" t="s">
        <v>134</v>
      </c>
      <c r="E139" s="4" t="s">
        <v>198</v>
      </c>
      <c r="F139" s="24" t="s">
        <v>132</v>
      </c>
      <c r="G139" s="31">
        <v>45000</v>
      </c>
      <c r="H139" s="13">
        <f t="shared" si="36"/>
        <v>1291.5</v>
      </c>
      <c r="I139" s="14">
        <v>1148.33</v>
      </c>
      <c r="J139" s="13">
        <f t="shared" si="37"/>
        <v>1368</v>
      </c>
      <c r="K139" s="31">
        <v>4025</v>
      </c>
      <c r="L139" s="14">
        <f t="shared" si="47"/>
        <v>7832.83</v>
      </c>
      <c r="M139" s="13">
        <f>+G139-L139</f>
        <v>37167.17</v>
      </c>
    </row>
    <row r="140" spans="1:395" x14ac:dyDescent="0.25">
      <c r="A140" s="8">
        <v>132</v>
      </c>
      <c r="B140" t="s">
        <v>459</v>
      </c>
      <c r="C140" t="s">
        <v>460</v>
      </c>
      <c r="D140" t="s">
        <v>134</v>
      </c>
      <c r="E140" s="4" t="s">
        <v>199</v>
      </c>
      <c r="F140" s="24" t="s">
        <v>132</v>
      </c>
      <c r="G140" s="31">
        <v>45000</v>
      </c>
      <c r="H140" s="13">
        <f t="shared" si="36"/>
        <v>1291.5</v>
      </c>
      <c r="I140" s="32">
        <v>0</v>
      </c>
      <c r="J140" s="13">
        <f t="shared" si="37"/>
        <v>1368</v>
      </c>
      <c r="K140" s="31">
        <v>25</v>
      </c>
      <c r="L140" s="14">
        <f t="shared" si="47"/>
        <v>2684.5</v>
      </c>
      <c r="M140" s="13">
        <f>+G140-L140</f>
        <v>42315.5</v>
      </c>
    </row>
    <row r="141" spans="1:395" x14ac:dyDescent="0.25">
      <c r="A141" s="8">
        <v>133</v>
      </c>
      <c r="B141" s="9" t="s">
        <v>214</v>
      </c>
      <c r="C141" t="s">
        <v>394</v>
      </c>
      <c r="D141" s="9" t="s">
        <v>324</v>
      </c>
      <c r="E141" s="36" t="s">
        <v>199</v>
      </c>
      <c r="F141" s="9" t="s">
        <v>200</v>
      </c>
      <c r="G141" s="26">
        <v>50000</v>
      </c>
      <c r="H141" s="13">
        <f t="shared" ref="H141" si="48">G141*0.0287</f>
        <v>1435</v>
      </c>
      <c r="I141" s="32">
        <v>0</v>
      </c>
      <c r="J141" s="13">
        <f t="shared" ref="J141" si="49">G141*0.0304</f>
        <v>1520</v>
      </c>
      <c r="K141" s="31">
        <v>3466.06</v>
      </c>
      <c r="L141" s="14">
        <f>H141+I141+J141+K141</f>
        <v>6421.06</v>
      </c>
      <c r="M141" s="13">
        <f t="shared" ref="M141" si="50">+G141-L141</f>
        <v>43578.94</v>
      </c>
    </row>
    <row r="142" spans="1:395" s="1" customFormat="1" x14ac:dyDescent="0.25">
      <c r="A142" s="8">
        <v>134</v>
      </c>
      <c r="B142" s="9" t="s">
        <v>213</v>
      </c>
      <c r="C142" t="s">
        <v>394</v>
      </c>
      <c r="D142" s="9" t="s">
        <v>324</v>
      </c>
      <c r="E142" s="36" t="s">
        <v>199</v>
      </c>
      <c r="F142" s="9" t="s">
        <v>132</v>
      </c>
      <c r="G142" s="26">
        <v>50000</v>
      </c>
      <c r="H142" s="13">
        <f t="shared" si="36"/>
        <v>1435</v>
      </c>
      <c r="I142" s="31">
        <v>0</v>
      </c>
      <c r="J142" s="13">
        <f t="shared" si="37"/>
        <v>1520</v>
      </c>
      <c r="K142" s="31">
        <v>2829.16</v>
      </c>
      <c r="L142" s="14">
        <f t="shared" si="47"/>
        <v>5784.16</v>
      </c>
      <c r="M142" s="13">
        <f t="shared" si="42"/>
        <v>44215.839999999997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</row>
    <row r="143" spans="1:395" s="1" customFormat="1" x14ac:dyDescent="0.25">
      <c r="A143" s="8">
        <v>135</v>
      </c>
      <c r="B143" s="7" t="s">
        <v>18</v>
      </c>
      <c r="C143" s="7" t="s">
        <v>190</v>
      </c>
      <c r="D143" t="s">
        <v>294</v>
      </c>
      <c r="E143" s="4" t="s">
        <v>199</v>
      </c>
      <c r="F143" t="s">
        <v>131</v>
      </c>
      <c r="G143" s="35">
        <v>50000</v>
      </c>
      <c r="H143" s="13">
        <f t="shared" si="36"/>
        <v>1435</v>
      </c>
      <c r="I143" s="32">
        <v>0</v>
      </c>
      <c r="J143" s="13">
        <f t="shared" si="37"/>
        <v>1520</v>
      </c>
      <c r="K143" s="31">
        <v>2990.46</v>
      </c>
      <c r="L143" s="14">
        <f>H143+I143+J143+K143</f>
        <v>5945.46</v>
      </c>
      <c r="M143" s="13">
        <f>+G143-L143</f>
        <v>44054.54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</row>
    <row r="144" spans="1:395" s="1" customFormat="1" x14ac:dyDescent="0.25">
      <c r="A144" s="8">
        <v>136</v>
      </c>
      <c r="B144" t="s">
        <v>19</v>
      </c>
      <c r="C144" s="7" t="s">
        <v>190</v>
      </c>
      <c r="D144" t="s">
        <v>294</v>
      </c>
      <c r="E144" s="4" t="s">
        <v>199</v>
      </c>
      <c r="F144" t="s">
        <v>132</v>
      </c>
      <c r="G144" s="13">
        <v>55000</v>
      </c>
      <c r="H144" s="13">
        <f>G144*0.0287</f>
        <v>1578.5</v>
      </c>
      <c r="I144" s="31">
        <v>0</v>
      </c>
      <c r="J144" s="13">
        <f>G144*0.0304</f>
        <v>1672</v>
      </c>
      <c r="K144" s="31">
        <v>175</v>
      </c>
      <c r="L144" s="14">
        <f t="shared" si="47"/>
        <v>3425.5</v>
      </c>
      <c r="M144" s="13">
        <f>+G144-L144</f>
        <v>51574.5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</row>
    <row r="145" spans="1:395" s="1" customFormat="1" x14ac:dyDescent="0.25">
      <c r="A145" s="8">
        <v>137</v>
      </c>
      <c r="B145" t="s">
        <v>17</v>
      </c>
      <c r="C145" s="7" t="s">
        <v>190</v>
      </c>
      <c r="D145" t="s">
        <v>295</v>
      </c>
      <c r="E145" s="4" t="s">
        <v>199</v>
      </c>
      <c r="F145" t="s">
        <v>131</v>
      </c>
      <c r="G145" s="31">
        <v>91000</v>
      </c>
      <c r="H145" s="13">
        <f t="shared" ref="H145" si="51">G145*0.0287</f>
        <v>2611.6999999999998</v>
      </c>
      <c r="I145" s="39">
        <v>9130.61</v>
      </c>
      <c r="J145" s="13">
        <f t="shared" si="37"/>
        <v>2766.4</v>
      </c>
      <c r="K145" s="14">
        <v>3555.92</v>
      </c>
      <c r="L145" s="14">
        <f t="shared" si="47"/>
        <v>18064.63</v>
      </c>
      <c r="M145" s="13">
        <f t="shared" si="42"/>
        <v>72935.37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</row>
    <row r="146" spans="1:395" s="1" customFormat="1" x14ac:dyDescent="0.25">
      <c r="A146" s="8">
        <v>138</v>
      </c>
      <c r="B146" s="7" t="s">
        <v>262</v>
      </c>
      <c r="C146" s="7" t="s">
        <v>53</v>
      </c>
      <c r="D146" s="7" t="s">
        <v>466</v>
      </c>
      <c r="E146" s="21" t="s">
        <v>199</v>
      </c>
      <c r="F146" t="s">
        <v>131</v>
      </c>
      <c r="G146" s="29">
        <v>200000</v>
      </c>
      <c r="H146" s="29">
        <f t="shared" ref="H146:H149" si="52">G146*0.0287</f>
        <v>5740</v>
      </c>
      <c r="I146" s="31">
        <v>35627.870000000003</v>
      </c>
      <c r="J146" s="13">
        <v>6080</v>
      </c>
      <c r="K146" s="38">
        <v>25</v>
      </c>
      <c r="L146" s="14">
        <f t="shared" si="47"/>
        <v>47472.87</v>
      </c>
      <c r="M146" s="13">
        <f t="shared" si="42"/>
        <v>152527.13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</row>
    <row r="147" spans="1:395" s="1" customFormat="1" x14ac:dyDescent="0.25">
      <c r="A147" s="8">
        <v>139</v>
      </c>
      <c r="B147" t="s">
        <v>237</v>
      </c>
      <c r="C147" t="s">
        <v>55</v>
      </c>
      <c r="D147" t="s">
        <v>134</v>
      </c>
      <c r="E147" s="4" t="s">
        <v>198</v>
      </c>
      <c r="F147" t="s">
        <v>132</v>
      </c>
      <c r="G147" s="13">
        <v>45000</v>
      </c>
      <c r="H147" s="13">
        <f t="shared" si="52"/>
        <v>1291.5</v>
      </c>
      <c r="I147" s="31">
        <v>0</v>
      </c>
      <c r="J147" s="13">
        <f t="shared" ref="J147:J149" si="53">G147*0.0304</f>
        <v>1368</v>
      </c>
      <c r="K147" s="14">
        <v>1200</v>
      </c>
      <c r="L147" s="14">
        <f t="shared" si="47"/>
        <v>3859.5</v>
      </c>
      <c r="M147" s="13">
        <f t="shared" si="42"/>
        <v>41140.5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</row>
    <row r="148" spans="1:395" s="1" customFormat="1" x14ac:dyDescent="0.25">
      <c r="A148" s="8">
        <v>140</v>
      </c>
      <c r="B148" t="s">
        <v>143</v>
      </c>
      <c r="C148" t="s">
        <v>55</v>
      </c>
      <c r="D148" t="s">
        <v>438</v>
      </c>
      <c r="E148" s="4" t="s">
        <v>198</v>
      </c>
      <c r="F148" t="s">
        <v>132</v>
      </c>
      <c r="G148" s="13">
        <v>45000</v>
      </c>
      <c r="H148" s="13">
        <f t="shared" si="52"/>
        <v>1291.5</v>
      </c>
      <c r="I148" s="31">
        <v>1148.33</v>
      </c>
      <c r="J148" s="13">
        <v>1368</v>
      </c>
      <c r="K148" s="31">
        <v>10536.45</v>
      </c>
      <c r="L148" s="14">
        <f t="shared" si="47"/>
        <v>14344.28</v>
      </c>
      <c r="M148" s="13">
        <f t="shared" si="42"/>
        <v>30655.72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</row>
    <row r="149" spans="1:395" s="1" customFormat="1" x14ac:dyDescent="0.25">
      <c r="A149" s="8">
        <v>141</v>
      </c>
      <c r="B149" t="s">
        <v>58</v>
      </c>
      <c r="C149" s="4" t="s">
        <v>250</v>
      </c>
      <c r="D149" s="6" t="s">
        <v>402</v>
      </c>
      <c r="E149" s="4" t="s">
        <v>198</v>
      </c>
      <c r="F149" t="s">
        <v>131</v>
      </c>
      <c r="G149" s="31">
        <v>101000</v>
      </c>
      <c r="H149" s="13">
        <f t="shared" si="52"/>
        <v>2898.7</v>
      </c>
      <c r="I149" s="31">
        <v>11482.86</v>
      </c>
      <c r="J149" s="13">
        <f t="shared" si="53"/>
        <v>3070.4</v>
      </c>
      <c r="K149" s="31">
        <v>3605.92</v>
      </c>
      <c r="L149" s="14">
        <f t="shared" si="47"/>
        <v>21057.88</v>
      </c>
      <c r="M149" s="13">
        <f t="shared" si="42"/>
        <v>79942.12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</row>
    <row r="150" spans="1:395" s="1" customFormat="1" x14ac:dyDescent="0.25">
      <c r="A150" s="8">
        <v>142</v>
      </c>
      <c r="B150" s="4" t="s">
        <v>28</v>
      </c>
      <c r="C150" s="4" t="s">
        <v>250</v>
      </c>
      <c r="D150" s="4" t="s">
        <v>446</v>
      </c>
      <c r="E150" s="4" t="s">
        <v>198</v>
      </c>
      <c r="F150" s="4" t="s">
        <v>132</v>
      </c>
      <c r="G150" s="13">
        <v>50000</v>
      </c>
      <c r="H150" s="13">
        <f>G150*0.0287</f>
        <v>1435</v>
      </c>
      <c r="I150" s="32">
        <v>0</v>
      </c>
      <c r="J150" s="13">
        <f>G150*0.0304</f>
        <v>1520</v>
      </c>
      <c r="K150" s="31">
        <v>275</v>
      </c>
      <c r="L150" s="14">
        <f>H150+I150+J150+K150</f>
        <v>3230</v>
      </c>
      <c r="M150" s="13">
        <f t="shared" si="42"/>
        <v>46770</v>
      </c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</row>
    <row r="151" spans="1:395" s="1" customFormat="1" x14ac:dyDescent="0.25">
      <c r="A151" s="8">
        <v>143</v>
      </c>
      <c r="B151" t="s">
        <v>121</v>
      </c>
      <c r="C151" s="4" t="s">
        <v>250</v>
      </c>
      <c r="D151" t="s">
        <v>446</v>
      </c>
      <c r="E151" s="4" t="s">
        <v>198</v>
      </c>
      <c r="F151" t="s">
        <v>132</v>
      </c>
      <c r="G151" s="31">
        <v>55000</v>
      </c>
      <c r="H151" s="13">
        <f t="shared" ref="H151:H161" si="54">G151*0.0287</f>
        <v>1578.5</v>
      </c>
      <c r="I151" s="31">
        <v>0</v>
      </c>
      <c r="J151" s="13">
        <f t="shared" ref="J151:J161" si="55">G151*0.0304</f>
        <v>1672</v>
      </c>
      <c r="K151" s="14">
        <v>1890.46</v>
      </c>
      <c r="L151" s="14">
        <f>H151+I151+J151+K151</f>
        <v>5140.96</v>
      </c>
      <c r="M151" s="13">
        <f t="shared" si="42"/>
        <v>49859.040000000001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</row>
    <row r="152" spans="1:395" s="1" customFormat="1" x14ac:dyDescent="0.25">
      <c r="A152" s="8">
        <v>144</v>
      </c>
      <c r="B152" t="s">
        <v>266</v>
      </c>
      <c r="C152" s="6" t="s">
        <v>263</v>
      </c>
      <c r="D152" s="6" t="s">
        <v>377</v>
      </c>
      <c r="E152" s="22" t="s">
        <v>198</v>
      </c>
      <c r="F152" t="s">
        <v>131</v>
      </c>
      <c r="G152" s="31">
        <v>110000</v>
      </c>
      <c r="H152" s="13">
        <f t="shared" si="54"/>
        <v>3157</v>
      </c>
      <c r="I152" s="31">
        <v>14028.75</v>
      </c>
      <c r="J152" s="13">
        <f t="shared" si="55"/>
        <v>3344</v>
      </c>
      <c r="K152" s="14">
        <v>2750.46</v>
      </c>
      <c r="L152" s="14">
        <f t="shared" ref="L152:L154" si="56">H152+I152+J152+K152</f>
        <v>23280.21</v>
      </c>
      <c r="M152" s="13">
        <f t="shared" si="42"/>
        <v>86719.79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</row>
    <row r="153" spans="1:395" s="1" customFormat="1" x14ac:dyDescent="0.25">
      <c r="A153" s="8">
        <v>145</v>
      </c>
      <c r="B153" t="s">
        <v>174</v>
      </c>
      <c r="C153" t="s">
        <v>59</v>
      </c>
      <c r="D153" t="s">
        <v>134</v>
      </c>
      <c r="E153" s="4" t="s">
        <v>198</v>
      </c>
      <c r="F153" t="s">
        <v>132</v>
      </c>
      <c r="G153" s="31">
        <v>45000</v>
      </c>
      <c r="H153" s="13">
        <f t="shared" si="54"/>
        <v>1291.5</v>
      </c>
      <c r="I153" s="31">
        <v>0</v>
      </c>
      <c r="J153" s="13">
        <f t="shared" si="55"/>
        <v>1368</v>
      </c>
      <c r="K153" s="31">
        <v>5615.46</v>
      </c>
      <c r="L153" s="14">
        <f t="shared" si="56"/>
        <v>8274.9599999999991</v>
      </c>
      <c r="M153" s="13">
        <f t="shared" si="42"/>
        <v>36725.040000000001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</row>
    <row r="154" spans="1:395" s="1" customFormat="1" x14ac:dyDescent="0.25">
      <c r="A154" s="8">
        <v>146</v>
      </c>
      <c r="B154" t="s">
        <v>244</v>
      </c>
      <c r="C154" t="s">
        <v>59</v>
      </c>
      <c r="D154" t="s">
        <v>360</v>
      </c>
      <c r="E154" s="4" t="s">
        <v>199</v>
      </c>
      <c r="F154" t="s">
        <v>132</v>
      </c>
      <c r="G154" s="13">
        <v>140000</v>
      </c>
      <c r="H154" s="13">
        <f t="shared" si="54"/>
        <v>4018</v>
      </c>
      <c r="I154" s="31">
        <v>21514.37</v>
      </c>
      <c r="J154" s="13">
        <f t="shared" si="55"/>
        <v>4256</v>
      </c>
      <c r="K154" s="31">
        <v>25</v>
      </c>
      <c r="L154" s="14">
        <f t="shared" si="56"/>
        <v>29813.37</v>
      </c>
      <c r="M154" s="13">
        <f t="shared" si="42"/>
        <v>110186.63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</row>
    <row r="155" spans="1:395" s="1" customFormat="1" x14ac:dyDescent="0.25">
      <c r="A155" s="8">
        <v>147</v>
      </c>
      <c r="B155" t="s">
        <v>412</v>
      </c>
      <c r="C155" t="s">
        <v>59</v>
      </c>
      <c r="D155" t="s">
        <v>429</v>
      </c>
      <c r="E155" s="4" t="s">
        <v>199</v>
      </c>
      <c r="F155" t="s">
        <v>131</v>
      </c>
      <c r="G155" s="13">
        <v>85000</v>
      </c>
      <c r="H155" s="13">
        <f t="shared" si="54"/>
        <v>2439.5</v>
      </c>
      <c r="I155" s="31">
        <v>8148.13</v>
      </c>
      <c r="J155" s="13">
        <f t="shared" si="55"/>
        <v>2584</v>
      </c>
      <c r="K155" s="31">
        <v>1740.46</v>
      </c>
      <c r="L155" s="14">
        <f>H155+I155+J155+K155</f>
        <v>14912.09</v>
      </c>
      <c r="M155" s="13">
        <f t="shared" si="42"/>
        <v>70087.91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</row>
    <row r="156" spans="1:395" s="1" customFormat="1" x14ac:dyDescent="0.25">
      <c r="A156" s="8">
        <v>148</v>
      </c>
      <c r="B156" t="s">
        <v>464</v>
      </c>
      <c r="C156" s="4" t="s">
        <v>168</v>
      </c>
      <c r="D156" t="s">
        <v>396</v>
      </c>
      <c r="E156" s="4" t="s">
        <v>198</v>
      </c>
      <c r="F156" t="s">
        <v>131</v>
      </c>
      <c r="G156" s="13">
        <v>95000</v>
      </c>
      <c r="H156" s="13">
        <f t="shared" si="54"/>
        <v>2726.5</v>
      </c>
      <c r="I156" s="31">
        <v>8897.4699999999993</v>
      </c>
      <c r="J156" s="13">
        <f t="shared" si="55"/>
        <v>2888</v>
      </c>
      <c r="K156" s="31">
        <v>125</v>
      </c>
      <c r="L156" s="14">
        <f>H156+I156+J156+K156</f>
        <v>14636.97</v>
      </c>
      <c r="M156" s="13">
        <f t="shared" si="42"/>
        <v>80363.03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</row>
    <row r="157" spans="1:395" s="1" customFormat="1" x14ac:dyDescent="0.25">
      <c r="A157" s="8">
        <v>149</v>
      </c>
      <c r="B157" t="s">
        <v>64</v>
      </c>
      <c r="C157" s="4" t="s">
        <v>168</v>
      </c>
      <c r="D157" t="s">
        <v>396</v>
      </c>
      <c r="E157" s="4" t="s">
        <v>198</v>
      </c>
      <c r="F157" t="s">
        <v>131</v>
      </c>
      <c r="G157" s="31">
        <v>95000</v>
      </c>
      <c r="H157" s="13">
        <f t="shared" si="54"/>
        <v>2726.5</v>
      </c>
      <c r="I157" s="31">
        <v>8125.49</v>
      </c>
      <c r="J157" s="13">
        <f t="shared" si="55"/>
        <v>2888</v>
      </c>
      <c r="K157" s="14">
        <v>1740.46</v>
      </c>
      <c r="L157" s="14">
        <f>H157+I157+J157+K157</f>
        <v>15480.45</v>
      </c>
      <c r="M157" s="13">
        <f t="shared" si="42"/>
        <v>79519.55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</row>
    <row r="158" spans="1:395" s="1" customFormat="1" x14ac:dyDescent="0.25">
      <c r="A158" s="8">
        <v>150</v>
      </c>
      <c r="B158" t="s">
        <v>65</v>
      </c>
      <c r="C158" s="4" t="s">
        <v>168</v>
      </c>
      <c r="D158" t="s">
        <v>311</v>
      </c>
      <c r="E158" s="4" t="s">
        <v>199</v>
      </c>
      <c r="F158" t="s">
        <v>131</v>
      </c>
      <c r="G158" s="13">
        <v>65000</v>
      </c>
      <c r="H158" s="13">
        <f t="shared" si="54"/>
        <v>1865.5</v>
      </c>
      <c r="I158" s="31">
        <v>4427.58</v>
      </c>
      <c r="J158" s="13">
        <f t="shared" si="55"/>
        <v>1976</v>
      </c>
      <c r="K158" s="31">
        <v>709.8</v>
      </c>
      <c r="L158" s="14">
        <f>H158+I158+J158+K158</f>
        <v>8978.8799999999992</v>
      </c>
      <c r="M158" s="13">
        <f t="shared" si="42"/>
        <v>56021.120000000003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</row>
    <row r="159" spans="1:395" s="1" customFormat="1" x14ac:dyDescent="0.25">
      <c r="A159" s="8">
        <v>151</v>
      </c>
      <c r="B159" t="s">
        <v>169</v>
      </c>
      <c r="C159" s="4" t="s">
        <v>168</v>
      </c>
      <c r="D159" t="s">
        <v>340</v>
      </c>
      <c r="E159" s="4" t="s">
        <v>198</v>
      </c>
      <c r="F159" t="s">
        <v>132</v>
      </c>
      <c r="G159" s="13">
        <v>106500</v>
      </c>
      <c r="H159" s="13">
        <f t="shared" si="54"/>
        <v>3056.55</v>
      </c>
      <c r="I159" s="13">
        <v>13634.33</v>
      </c>
      <c r="J159" s="13">
        <f t="shared" si="55"/>
        <v>3237.6</v>
      </c>
      <c r="K159" s="31">
        <v>2076.1</v>
      </c>
      <c r="L159" s="14">
        <f t="shared" ref="L159:L161" si="57">H159+I159+J159+K159</f>
        <v>22004.58</v>
      </c>
      <c r="M159" s="13">
        <f t="shared" si="42"/>
        <v>84495.42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</row>
    <row r="160" spans="1:395" s="1" customFormat="1" x14ac:dyDescent="0.25">
      <c r="A160" s="8">
        <v>152</v>
      </c>
      <c r="B160" t="s">
        <v>66</v>
      </c>
      <c r="C160" s="4" t="s">
        <v>304</v>
      </c>
      <c r="D160" t="s">
        <v>134</v>
      </c>
      <c r="E160" s="4" t="s">
        <v>198</v>
      </c>
      <c r="F160" t="s">
        <v>131</v>
      </c>
      <c r="G160" s="13">
        <v>45000</v>
      </c>
      <c r="H160" s="13">
        <f t="shared" si="54"/>
        <v>1291.5</v>
      </c>
      <c r="I160" s="31">
        <v>0</v>
      </c>
      <c r="J160" s="13">
        <f t="shared" si="55"/>
        <v>1368</v>
      </c>
      <c r="K160" s="31">
        <v>275</v>
      </c>
      <c r="L160" s="14">
        <f>H160+I160+J160+K160</f>
        <v>2934.5</v>
      </c>
      <c r="M160" s="13">
        <f t="shared" si="42"/>
        <v>42065.5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</row>
    <row r="161" spans="1:395" s="1" customFormat="1" x14ac:dyDescent="0.25">
      <c r="A161" s="8">
        <v>153</v>
      </c>
      <c r="B161" t="s">
        <v>67</v>
      </c>
      <c r="C161" s="4" t="s">
        <v>304</v>
      </c>
      <c r="D161" t="s">
        <v>397</v>
      </c>
      <c r="E161" s="4" t="s">
        <v>199</v>
      </c>
      <c r="F161" t="s">
        <v>131</v>
      </c>
      <c r="G161" s="13">
        <v>75000</v>
      </c>
      <c r="H161" s="13">
        <f t="shared" si="54"/>
        <v>2152.5</v>
      </c>
      <c r="I161" s="31">
        <v>6309.38</v>
      </c>
      <c r="J161" s="13">
        <f t="shared" si="55"/>
        <v>2280</v>
      </c>
      <c r="K161" s="31">
        <v>295</v>
      </c>
      <c r="L161" s="14">
        <f t="shared" si="57"/>
        <v>11036.88</v>
      </c>
      <c r="M161" s="13">
        <f t="shared" si="42"/>
        <v>63963.12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</row>
    <row r="162" spans="1:395" s="1" customFormat="1" x14ac:dyDescent="0.25">
      <c r="A162" s="8">
        <v>154</v>
      </c>
      <c r="B162" t="s">
        <v>62</v>
      </c>
      <c r="C162" s="4" t="s">
        <v>304</v>
      </c>
      <c r="D162" t="s">
        <v>367</v>
      </c>
      <c r="E162" s="4" t="s">
        <v>198</v>
      </c>
      <c r="F162" t="s">
        <v>132</v>
      </c>
      <c r="G162" s="13">
        <v>106000</v>
      </c>
      <c r="H162" s="13">
        <f>G162*0.0287</f>
        <v>3042.2</v>
      </c>
      <c r="I162" s="31">
        <v>13516.72</v>
      </c>
      <c r="J162" s="13">
        <f>G162*0.0304</f>
        <v>3222.4</v>
      </c>
      <c r="K162" s="31">
        <v>175</v>
      </c>
      <c r="L162" s="14">
        <f>H162+I162+J162+K162</f>
        <v>19956.32</v>
      </c>
      <c r="M162" s="13">
        <f t="shared" si="42"/>
        <v>86043.68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</row>
    <row r="163" spans="1:395" s="1" customFormat="1" x14ac:dyDescent="0.25">
      <c r="A163" s="8">
        <v>155</v>
      </c>
      <c r="B163" t="s">
        <v>445</v>
      </c>
      <c r="C163" s="4" t="s">
        <v>304</v>
      </c>
      <c r="D163" t="s">
        <v>134</v>
      </c>
      <c r="E163" s="4" t="s">
        <v>199</v>
      </c>
      <c r="F163" t="s">
        <v>132</v>
      </c>
      <c r="G163" s="14">
        <v>44000</v>
      </c>
      <c r="H163" s="13">
        <f>G163*0.0287</f>
        <v>1262.8</v>
      </c>
      <c r="I163" s="14">
        <v>1007.19</v>
      </c>
      <c r="J163" s="13">
        <f t="shared" ref="J163" si="58">G163*0.0304</f>
        <v>1337.6</v>
      </c>
      <c r="K163" s="14">
        <v>1125</v>
      </c>
      <c r="L163" s="14">
        <f>H163+I163+J163+K163</f>
        <v>4732.59</v>
      </c>
      <c r="M163" s="13">
        <f t="shared" si="42"/>
        <v>39267.410000000003</v>
      </c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</row>
    <row r="164" spans="1:395" s="1" customFormat="1" x14ac:dyDescent="0.25">
      <c r="A164" s="8">
        <v>156</v>
      </c>
      <c r="B164" t="s">
        <v>63</v>
      </c>
      <c r="C164" s="4" t="s">
        <v>304</v>
      </c>
      <c r="D164" t="s">
        <v>365</v>
      </c>
      <c r="E164" s="4" t="s">
        <v>198</v>
      </c>
      <c r="F164" t="s">
        <v>131</v>
      </c>
      <c r="G164" s="14">
        <v>65000</v>
      </c>
      <c r="H164" s="13">
        <f>G164*0.0287</f>
        <v>1865.5</v>
      </c>
      <c r="I164" s="31">
        <v>0</v>
      </c>
      <c r="J164" s="13">
        <f t="shared" ref="J164" si="59">G164*0.0304</f>
        <v>1976</v>
      </c>
      <c r="K164" s="14">
        <v>665</v>
      </c>
      <c r="L164" s="14">
        <f>H164+I164+J164+K164</f>
        <v>4506.5</v>
      </c>
      <c r="M164" s="13">
        <f t="shared" ref="M164" si="60">+G164-L164</f>
        <v>60493.5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</row>
    <row r="165" spans="1:395" s="1" customFormat="1" x14ac:dyDescent="0.25">
      <c r="A165" s="8">
        <v>157</v>
      </c>
      <c r="B165" t="s">
        <v>231</v>
      </c>
      <c r="C165" s="4" t="s">
        <v>304</v>
      </c>
      <c r="D165" t="s">
        <v>54</v>
      </c>
      <c r="E165" s="4" t="s">
        <v>199</v>
      </c>
      <c r="F165" t="s">
        <v>132</v>
      </c>
      <c r="G165" s="13">
        <v>47000</v>
      </c>
      <c r="H165" s="13">
        <f t="shared" ref="H165:H169" si="61">G165*0.0287</f>
        <v>1348.9</v>
      </c>
      <c r="I165" s="31">
        <v>0</v>
      </c>
      <c r="J165" s="13">
        <f t="shared" ref="J165:J169" si="62">G165*0.0304</f>
        <v>1428.8</v>
      </c>
      <c r="K165" s="31">
        <v>715</v>
      </c>
      <c r="L165" s="14">
        <f t="shared" ref="L165:L169" si="63">H165+I165+J165+K165</f>
        <v>3492.7</v>
      </c>
      <c r="M165" s="13">
        <f t="shared" si="42"/>
        <v>43507.3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</row>
    <row r="166" spans="1:395" s="1" customFormat="1" x14ac:dyDescent="0.25">
      <c r="A166" s="8">
        <v>158</v>
      </c>
      <c r="B166" t="s">
        <v>61</v>
      </c>
      <c r="C166" s="4" t="s">
        <v>304</v>
      </c>
      <c r="D166" t="s">
        <v>134</v>
      </c>
      <c r="E166" s="4" t="s">
        <v>199</v>
      </c>
      <c r="F166" t="s">
        <v>132</v>
      </c>
      <c r="G166" s="13">
        <v>35000</v>
      </c>
      <c r="H166" s="13">
        <f t="shared" si="61"/>
        <v>1004.5</v>
      </c>
      <c r="I166" s="14">
        <v>0</v>
      </c>
      <c r="J166" s="13">
        <f t="shared" si="62"/>
        <v>1064</v>
      </c>
      <c r="K166" s="31">
        <v>3094.95</v>
      </c>
      <c r="L166" s="14">
        <f t="shared" si="63"/>
        <v>5163.45</v>
      </c>
      <c r="M166" s="13">
        <f t="shared" si="42"/>
        <v>29836.55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</row>
    <row r="167" spans="1:395" s="1" customFormat="1" x14ac:dyDescent="0.25">
      <c r="A167" s="8">
        <v>159</v>
      </c>
      <c r="B167" t="s">
        <v>209</v>
      </c>
      <c r="C167" t="s">
        <v>304</v>
      </c>
      <c r="D167" t="s">
        <v>12</v>
      </c>
      <c r="E167" s="4" t="s">
        <v>198</v>
      </c>
      <c r="F167" t="s">
        <v>131</v>
      </c>
      <c r="G167" s="13">
        <v>36000</v>
      </c>
      <c r="H167" s="13">
        <f t="shared" si="61"/>
        <v>1033.2</v>
      </c>
      <c r="I167" s="14">
        <v>0</v>
      </c>
      <c r="J167" s="13">
        <f t="shared" si="62"/>
        <v>1094.4000000000001</v>
      </c>
      <c r="K167" s="31">
        <v>4785.92</v>
      </c>
      <c r="L167" s="14">
        <f t="shared" si="63"/>
        <v>6913.52</v>
      </c>
      <c r="M167" s="13">
        <f t="shared" si="42"/>
        <v>29086.48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</row>
    <row r="168" spans="1:395" s="1" customFormat="1" x14ac:dyDescent="0.25">
      <c r="A168" s="8">
        <v>160</v>
      </c>
      <c r="B168" t="s">
        <v>462</v>
      </c>
      <c r="C168" t="s">
        <v>304</v>
      </c>
      <c r="D168" t="s">
        <v>134</v>
      </c>
      <c r="E168" s="4" t="s">
        <v>198</v>
      </c>
      <c r="F168" t="s">
        <v>132</v>
      </c>
      <c r="G168" s="13">
        <v>45000</v>
      </c>
      <c r="H168" s="13">
        <f t="shared" si="61"/>
        <v>1291.5</v>
      </c>
      <c r="I168" s="14">
        <v>1148.33</v>
      </c>
      <c r="J168" s="13">
        <f t="shared" si="62"/>
        <v>1368</v>
      </c>
      <c r="K168" s="31">
        <v>25</v>
      </c>
      <c r="L168" s="14">
        <f t="shared" si="63"/>
        <v>3832.83</v>
      </c>
      <c r="M168" s="13">
        <f>+G168-L168</f>
        <v>41167.17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</row>
    <row r="169" spans="1:395" s="1" customFormat="1" x14ac:dyDescent="0.25">
      <c r="A169" s="8">
        <v>161</v>
      </c>
      <c r="B169" t="s">
        <v>144</v>
      </c>
      <c r="C169" t="s">
        <v>304</v>
      </c>
      <c r="D169" t="s">
        <v>430</v>
      </c>
      <c r="E169" s="4" t="s">
        <v>198</v>
      </c>
      <c r="F169" t="s">
        <v>132</v>
      </c>
      <c r="G169" s="13">
        <v>41000</v>
      </c>
      <c r="H169" s="13">
        <f t="shared" si="61"/>
        <v>1176.7</v>
      </c>
      <c r="I169" s="31">
        <v>0</v>
      </c>
      <c r="J169" s="13">
        <f t="shared" si="62"/>
        <v>1246.4000000000001</v>
      </c>
      <c r="K169" s="31">
        <v>275</v>
      </c>
      <c r="L169" s="14">
        <f t="shared" si="63"/>
        <v>2698.1</v>
      </c>
      <c r="M169" s="13">
        <f t="shared" ref="M169:M231" si="64">+G169-L169</f>
        <v>38301.9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</row>
    <row r="170" spans="1:395" s="1" customFormat="1" x14ac:dyDescent="0.25">
      <c r="A170" s="8">
        <v>162</v>
      </c>
      <c r="B170" t="s">
        <v>142</v>
      </c>
      <c r="C170" t="s">
        <v>378</v>
      </c>
      <c r="D170" t="s">
        <v>312</v>
      </c>
      <c r="E170" s="4" t="s">
        <v>199</v>
      </c>
      <c r="F170" t="s">
        <v>132</v>
      </c>
      <c r="G170" s="13">
        <v>65000</v>
      </c>
      <c r="H170" s="13">
        <f t="shared" ref="H170:H237" si="65">G170*0.0287</f>
        <v>1865.5</v>
      </c>
      <c r="I170" s="31">
        <v>0</v>
      </c>
      <c r="J170" s="13">
        <f t="shared" ref="J170:J234" si="66">G170*0.0304</f>
        <v>1976</v>
      </c>
      <c r="K170" s="13">
        <v>175</v>
      </c>
      <c r="L170" s="14">
        <f t="shared" ref="L170:L231" si="67">H170+I170+J170+K170</f>
        <v>4016.5</v>
      </c>
      <c r="M170" s="13">
        <f t="shared" si="64"/>
        <v>60983.5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</row>
    <row r="171" spans="1:395" s="1" customFormat="1" x14ac:dyDescent="0.25">
      <c r="A171" s="8">
        <v>163</v>
      </c>
      <c r="B171" t="s">
        <v>207</v>
      </c>
      <c r="C171" t="s">
        <v>127</v>
      </c>
      <c r="D171" t="s">
        <v>361</v>
      </c>
      <c r="E171" s="4" t="s">
        <v>198</v>
      </c>
      <c r="F171" t="s">
        <v>132</v>
      </c>
      <c r="G171" s="13">
        <v>36000</v>
      </c>
      <c r="H171" s="13">
        <f t="shared" si="65"/>
        <v>1033.2</v>
      </c>
      <c r="I171" s="14">
        <v>0</v>
      </c>
      <c r="J171" s="13">
        <f t="shared" si="66"/>
        <v>1094.4000000000001</v>
      </c>
      <c r="K171" s="31">
        <v>3075</v>
      </c>
      <c r="L171" s="14">
        <f t="shared" si="67"/>
        <v>5202.6000000000004</v>
      </c>
      <c r="M171" s="13">
        <f t="shared" si="64"/>
        <v>30797.4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</row>
    <row r="172" spans="1:395" s="1" customFormat="1" x14ac:dyDescent="0.25">
      <c r="A172" s="8">
        <v>164</v>
      </c>
      <c r="B172" s="4" t="s">
        <v>171</v>
      </c>
      <c r="C172" t="s">
        <v>127</v>
      </c>
      <c r="D172" s="4" t="s">
        <v>134</v>
      </c>
      <c r="E172" s="4" t="s">
        <v>198</v>
      </c>
      <c r="F172" s="5" t="s">
        <v>132</v>
      </c>
      <c r="G172" s="13">
        <v>32000</v>
      </c>
      <c r="H172" s="13">
        <f t="shared" si="65"/>
        <v>918.4</v>
      </c>
      <c r="I172" s="14">
        <v>0</v>
      </c>
      <c r="J172" s="13">
        <f t="shared" si="66"/>
        <v>972.8</v>
      </c>
      <c r="K172" s="31">
        <v>6275</v>
      </c>
      <c r="L172" s="14">
        <f t="shared" si="67"/>
        <v>8166.2</v>
      </c>
      <c r="M172" s="13">
        <f t="shared" si="64"/>
        <v>23833.8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</row>
    <row r="173" spans="1:395" s="1" customFormat="1" x14ac:dyDescent="0.25">
      <c r="A173" s="8">
        <v>165</v>
      </c>
      <c r="B173" s="4" t="s">
        <v>123</v>
      </c>
      <c r="C173" t="s">
        <v>127</v>
      </c>
      <c r="D173" s="4" t="s">
        <v>379</v>
      </c>
      <c r="E173" s="4" t="s">
        <v>199</v>
      </c>
      <c r="F173" s="5" t="s">
        <v>132</v>
      </c>
      <c r="G173" s="13">
        <v>65000</v>
      </c>
      <c r="H173" s="13">
        <f t="shared" ref="H173" si="68">G173*0.0287</f>
        <v>1865.5</v>
      </c>
      <c r="I173" s="31">
        <v>0</v>
      </c>
      <c r="J173" s="13">
        <f t="shared" ref="J173" si="69">G173*0.0304</f>
        <v>1976</v>
      </c>
      <c r="K173" s="31">
        <v>1618.3</v>
      </c>
      <c r="L173" s="14">
        <f t="shared" ref="L173" si="70">H173+I173+J173+K173</f>
        <v>5459.8</v>
      </c>
      <c r="M173" s="13">
        <f t="shared" ref="M173" si="71">+G173-L173</f>
        <v>59540.2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</row>
    <row r="174" spans="1:395" s="1" customFormat="1" x14ac:dyDescent="0.25">
      <c r="A174" s="8">
        <v>166</v>
      </c>
      <c r="B174" t="s">
        <v>24</v>
      </c>
      <c r="C174" t="s">
        <v>306</v>
      </c>
      <c r="D174" t="s">
        <v>134</v>
      </c>
      <c r="E174" s="4" t="s">
        <v>198</v>
      </c>
      <c r="F174" t="s">
        <v>131</v>
      </c>
      <c r="G174" s="31">
        <v>32000</v>
      </c>
      <c r="H174" s="13">
        <f t="shared" ref="H174" si="72">G174*0.0287</f>
        <v>918.4</v>
      </c>
      <c r="I174" s="14">
        <v>0</v>
      </c>
      <c r="J174" s="13">
        <f t="shared" ref="J174" si="73">G174*0.0304</f>
        <v>972.8</v>
      </c>
      <c r="K174" s="31">
        <v>25680.37</v>
      </c>
      <c r="L174" s="14">
        <f t="shared" ref="L174" si="74">H174+I174+J174+K174</f>
        <v>27571.57</v>
      </c>
      <c r="M174" s="13">
        <f t="shared" ref="M174" si="75">+G174-L174</f>
        <v>4428.43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</row>
    <row r="175" spans="1:395" s="1" customFormat="1" x14ac:dyDescent="0.25">
      <c r="A175" s="8">
        <v>167</v>
      </c>
      <c r="B175" t="s">
        <v>447</v>
      </c>
      <c r="C175" t="s">
        <v>306</v>
      </c>
      <c r="D175" t="s">
        <v>448</v>
      </c>
      <c r="E175" s="4" t="s">
        <v>198</v>
      </c>
      <c r="F175" t="s">
        <v>131</v>
      </c>
      <c r="G175" s="13">
        <v>65000</v>
      </c>
      <c r="H175" s="13">
        <f t="shared" si="65"/>
        <v>1865.5</v>
      </c>
      <c r="I175" s="14">
        <v>4427.58</v>
      </c>
      <c r="J175" s="13">
        <f t="shared" si="66"/>
        <v>1976</v>
      </c>
      <c r="K175" s="31">
        <v>175</v>
      </c>
      <c r="L175" s="14">
        <f t="shared" si="67"/>
        <v>8444.08</v>
      </c>
      <c r="M175" s="13">
        <f t="shared" si="64"/>
        <v>56555.92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</row>
    <row r="176" spans="1:395" s="1" customFormat="1" x14ac:dyDescent="0.25">
      <c r="A176" s="8">
        <v>168</v>
      </c>
      <c r="B176" t="s">
        <v>68</v>
      </c>
      <c r="C176" s="4" t="s">
        <v>195</v>
      </c>
      <c r="D176" t="s">
        <v>432</v>
      </c>
      <c r="E176" s="4" t="s">
        <v>198</v>
      </c>
      <c r="F176" t="s">
        <v>132</v>
      </c>
      <c r="G176" s="13">
        <v>65000</v>
      </c>
      <c r="H176" s="13">
        <f t="shared" si="65"/>
        <v>1865.5</v>
      </c>
      <c r="I176" s="31">
        <v>0</v>
      </c>
      <c r="J176" s="13">
        <f t="shared" si="66"/>
        <v>1976</v>
      </c>
      <c r="K176" s="31">
        <v>2226.1</v>
      </c>
      <c r="L176" s="14">
        <f t="shared" si="67"/>
        <v>6067.6</v>
      </c>
      <c r="M176" s="13">
        <f t="shared" si="64"/>
        <v>58932.4</v>
      </c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</row>
    <row r="177" spans="1:395" s="1" customFormat="1" x14ac:dyDescent="0.25">
      <c r="A177" s="8">
        <v>169</v>
      </c>
      <c r="B177" t="s">
        <v>136</v>
      </c>
      <c r="C177" s="4" t="s">
        <v>195</v>
      </c>
      <c r="D177" t="s">
        <v>433</v>
      </c>
      <c r="E177" s="4" t="s">
        <v>199</v>
      </c>
      <c r="F177" t="s">
        <v>132</v>
      </c>
      <c r="G177" s="13">
        <v>40000</v>
      </c>
      <c r="H177" s="13">
        <f t="shared" si="65"/>
        <v>1148</v>
      </c>
      <c r="I177" s="31">
        <v>0</v>
      </c>
      <c r="J177" s="13">
        <f t="shared" si="66"/>
        <v>1216</v>
      </c>
      <c r="K177" s="31">
        <v>1890.46</v>
      </c>
      <c r="L177" s="14">
        <f t="shared" si="67"/>
        <v>4254.46</v>
      </c>
      <c r="M177" s="13">
        <f t="shared" si="64"/>
        <v>35745.54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</row>
    <row r="178" spans="1:395" s="1" customFormat="1" x14ac:dyDescent="0.25">
      <c r="A178" s="8">
        <v>170</v>
      </c>
      <c r="B178" t="s">
        <v>147</v>
      </c>
      <c r="C178" s="4" t="s">
        <v>195</v>
      </c>
      <c r="D178" t="s">
        <v>134</v>
      </c>
      <c r="E178" s="4" t="s">
        <v>198</v>
      </c>
      <c r="F178" t="s">
        <v>132</v>
      </c>
      <c r="G178" s="13">
        <v>40000</v>
      </c>
      <c r="H178" s="13">
        <f t="shared" si="65"/>
        <v>1148</v>
      </c>
      <c r="I178" s="31">
        <v>0</v>
      </c>
      <c r="J178" s="13">
        <f t="shared" si="66"/>
        <v>1216</v>
      </c>
      <c r="K178" s="31">
        <v>1890.46</v>
      </c>
      <c r="L178" s="14">
        <f t="shared" si="67"/>
        <v>4254.46</v>
      </c>
      <c r="M178" s="13">
        <f t="shared" si="64"/>
        <v>35745.54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</row>
    <row r="179" spans="1:395" s="1" customFormat="1" x14ac:dyDescent="0.25">
      <c r="A179" s="8">
        <v>171</v>
      </c>
      <c r="B179" t="s">
        <v>146</v>
      </c>
      <c r="C179" s="4" t="s">
        <v>195</v>
      </c>
      <c r="D179" t="s">
        <v>431</v>
      </c>
      <c r="E179" s="4" t="s">
        <v>198</v>
      </c>
      <c r="F179" t="s">
        <v>132</v>
      </c>
      <c r="G179" s="13">
        <v>40000</v>
      </c>
      <c r="H179" s="13">
        <f t="shared" si="65"/>
        <v>1148</v>
      </c>
      <c r="I179" s="31">
        <v>0</v>
      </c>
      <c r="J179" s="13">
        <f t="shared" si="66"/>
        <v>1216</v>
      </c>
      <c r="K179" s="31">
        <v>275</v>
      </c>
      <c r="L179" s="14">
        <f t="shared" si="67"/>
        <v>2639</v>
      </c>
      <c r="M179" s="13">
        <f t="shared" si="64"/>
        <v>37361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</row>
    <row r="180" spans="1:395" s="1" customFormat="1" x14ac:dyDescent="0.25">
      <c r="A180" s="8">
        <v>172</v>
      </c>
      <c r="B180" t="s">
        <v>81</v>
      </c>
      <c r="C180" t="s">
        <v>232</v>
      </c>
      <c r="D180" t="s">
        <v>30</v>
      </c>
      <c r="E180" s="4" t="s">
        <v>198</v>
      </c>
      <c r="F180" t="s">
        <v>132</v>
      </c>
      <c r="G180" s="13">
        <v>19800</v>
      </c>
      <c r="H180" s="13">
        <f t="shared" si="65"/>
        <v>568.26</v>
      </c>
      <c r="I180" s="14">
        <v>0</v>
      </c>
      <c r="J180" s="13">
        <f t="shared" si="66"/>
        <v>601.91999999999996</v>
      </c>
      <c r="K180" s="13">
        <v>25</v>
      </c>
      <c r="L180" s="14">
        <f t="shared" si="67"/>
        <v>1195.18</v>
      </c>
      <c r="M180" s="13">
        <f t="shared" si="64"/>
        <v>18604.82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</row>
    <row r="181" spans="1:395" s="1" customFormat="1" x14ac:dyDescent="0.25">
      <c r="A181" s="8">
        <v>173</v>
      </c>
      <c r="B181" t="s">
        <v>318</v>
      </c>
      <c r="C181" t="s">
        <v>232</v>
      </c>
      <c r="D181" t="s">
        <v>319</v>
      </c>
      <c r="E181" s="4" t="s">
        <v>199</v>
      </c>
      <c r="F181" t="s">
        <v>132</v>
      </c>
      <c r="G181" s="13">
        <v>65000</v>
      </c>
      <c r="H181" s="13">
        <f>G181*0.0287</f>
        <v>1865.5</v>
      </c>
      <c r="I181" s="31">
        <v>0</v>
      </c>
      <c r="J181" s="13">
        <f t="shared" si="66"/>
        <v>1976</v>
      </c>
      <c r="K181" s="13">
        <v>275</v>
      </c>
      <c r="L181" s="14">
        <f t="shared" si="67"/>
        <v>4116.5</v>
      </c>
      <c r="M181" s="13">
        <f t="shared" si="64"/>
        <v>60883.5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</row>
    <row r="182" spans="1:395" s="1" customFormat="1" x14ac:dyDescent="0.25">
      <c r="A182" s="8">
        <v>174</v>
      </c>
      <c r="B182" t="s">
        <v>161</v>
      </c>
      <c r="C182" t="s">
        <v>232</v>
      </c>
      <c r="D182" s="4" t="s">
        <v>134</v>
      </c>
      <c r="E182" s="4" t="s">
        <v>199</v>
      </c>
      <c r="F182" s="24" t="s">
        <v>132</v>
      </c>
      <c r="G182" s="23">
        <v>40000</v>
      </c>
      <c r="H182" s="13">
        <f>G182*0.0287</f>
        <v>1148</v>
      </c>
      <c r="I182" s="31">
        <v>0</v>
      </c>
      <c r="J182" s="13">
        <f t="shared" si="66"/>
        <v>1216</v>
      </c>
      <c r="K182" s="28">
        <v>175</v>
      </c>
      <c r="L182" s="14">
        <f t="shared" si="67"/>
        <v>2539</v>
      </c>
      <c r="M182" s="13">
        <f t="shared" si="64"/>
        <v>37461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</row>
    <row r="183" spans="1:395" s="1" customFormat="1" x14ac:dyDescent="0.25">
      <c r="A183" s="8">
        <v>175</v>
      </c>
      <c r="B183" t="s">
        <v>135</v>
      </c>
      <c r="C183" s="4" t="s">
        <v>196</v>
      </c>
      <c r="D183" t="s">
        <v>434</v>
      </c>
      <c r="E183" s="4" t="s">
        <v>198</v>
      </c>
      <c r="F183" t="s">
        <v>132</v>
      </c>
      <c r="G183" s="13">
        <v>55000</v>
      </c>
      <c r="H183" s="13">
        <f t="shared" si="65"/>
        <v>1578.5</v>
      </c>
      <c r="I183" s="31">
        <v>0</v>
      </c>
      <c r="J183" s="13">
        <f t="shared" si="66"/>
        <v>1672</v>
      </c>
      <c r="K183" s="13">
        <v>175</v>
      </c>
      <c r="L183" s="14">
        <f t="shared" si="67"/>
        <v>3425.5</v>
      </c>
      <c r="M183" s="13">
        <f t="shared" si="64"/>
        <v>51574.5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</row>
    <row r="184" spans="1:395" s="1" customFormat="1" x14ac:dyDescent="0.25">
      <c r="A184" s="8">
        <v>176</v>
      </c>
      <c r="B184" t="s">
        <v>145</v>
      </c>
      <c r="C184" s="4" t="s">
        <v>196</v>
      </c>
      <c r="D184" t="s">
        <v>134</v>
      </c>
      <c r="E184" s="4" t="s">
        <v>199</v>
      </c>
      <c r="F184" t="s">
        <v>132</v>
      </c>
      <c r="G184" s="13">
        <v>40000</v>
      </c>
      <c r="H184" s="13">
        <f t="shared" si="65"/>
        <v>1148</v>
      </c>
      <c r="I184" s="31">
        <v>0</v>
      </c>
      <c r="J184" s="13">
        <f t="shared" si="66"/>
        <v>1216</v>
      </c>
      <c r="K184" s="13">
        <v>175</v>
      </c>
      <c r="L184" s="14">
        <f t="shared" si="67"/>
        <v>2539</v>
      </c>
      <c r="M184" s="13">
        <f t="shared" si="64"/>
        <v>37461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</row>
    <row r="185" spans="1:395" s="1" customFormat="1" x14ac:dyDescent="0.25">
      <c r="A185" s="8">
        <v>177</v>
      </c>
      <c r="B185" t="s">
        <v>70</v>
      </c>
      <c r="C185" s="4" t="s">
        <v>196</v>
      </c>
      <c r="D185" t="s">
        <v>434</v>
      </c>
      <c r="E185" s="4" t="s">
        <v>198</v>
      </c>
      <c r="F185" t="s">
        <v>131</v>
      </c>
      <c r="G185" s="13">
        <v>40000</v>
      </c>
      <c r="H185" s="13">
        <f t="shared" si="65"/>
        <v>1148</v>
      </c>
      <c r="I185" s="31">
        <v>0</v>
      </c>
      <c r="J185" s="13">
        <f t="shared" si="66"/>
        <v>1216</v>
      </c>
      <c r="K185" s="15">
        <v>1362.5</v>
      </c>
      <c r="L185" s="14">
        <f t="shared" si="67"/>
        <v>3726.5</v>
      </c>
      <c r="M185" s="13">
        <f t="shared" si="64"/>
        <v>36273.5</v>
      </c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</row>
    <row r="186" spans="1:395" s="1" customFormat="1" x14ac:dyDescent="0.25">
      <c r="A186" s="8">
        <v>178</v>
      </c>
      <c r="B186" t="s">
        <v>124</v>
      </c>
      <c r="C186" s="4" t="s">
        <v>197</v>
      </c>
      <c r="D186" t="s">
        <v>435</v>
      </c>
      <c r="E186" s="4" t="s">
        <v>198</v>
      </c>
      <c r="F186" t="s">
        <v>132</v>
      </c>
      <c r="G186" s="13">
        <v>40000</v>
      </c>
      <c r="H186" s="13">
        <f t="shared" si="65"/>
        <v>1148</v>
      </c>
      <c r="I186" s="31">
        <v>0</v>
      </c>
      <c r="J186" s="13">
        <f t="shared" si="66"/>
        <v>1216</v>
      </c>
      <c r="K186" s="23">
        <v>275</v>
      </c>
      <c r="L186" s="14">
        <f>H186+I186+J186+K186</f>
        <v>2639</v>
      </c>
      <c r="M186" s="13">
        <f t="shared" si="64"/>
        <v>37361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</row>
    <row r="187" spans="1:395" s="1" customFormat="1" x14ac:dyDescent="0.25">
      <c r="A187" s="8">
        <v>179</v>
      </c>
      <c r="B187" t="s">
        <v>150</v>
      </c>
      <c r="C187" s="4" t="s">
        <v>197</v>
      </c>
      <c r="D187" t="s">
        <v>435</v>
      </c>
      <c r="E187" s="4" t="s">
        <v>198</v>
      </c>
      <c r="F187" t="s">
        <v>132</v>
      </c>
      <c r="G187" s="31">
        <v>40000</v>
      </c>
      <c r="H187" s="13">
        <f t="shared" si="65"/>
        <v>1148</v>
      </c>
      <c r="I187" s="31">
        <v>0</v>
      </c>
      <c r="J187" s="13">
        <f t="shared" si="66"/>
        <v>1216</v>
      </c>
      <c r="K187" s="31">
        <v>7251.84</v>
      </c>
      <c r="L187" s="14">
        <f>H187+I187+J187+K187</f>
        <v>9615.84</v>
      </c>
      <c r="M187" s="13">
        <f t="shared" si="64"/>
        <v>30384.16</v>
      </c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</row>
    <row r="188" spans="1:395" s="1" customFormat="1" x14ac:dyDescent="0.25">
      <c r="A188" s="8">
        <v>180</v>
      </c>
      <c r="B188" t="s">
        <v>156</v>
      </c>
      <c r="C188" s="4" t="s">
        <v>197</v>
      </c>
      <c r="D188" t="s">
        <v>435</v>
      </c>
      <c r="E188" s="4" t="s">
        <v>198</v>
      </c>
      <c r="F188" t="s">
        <v>132</v>
      </c>
      <c r="G188" s="31">
        <v>47000</v>
      </c>
      <c r="H188" s="13">
        <f t="shared" si="65"/>
        <v>1348.9</v>
      </c>
      <c r="I188" s="31">
        <v>0</v>
      </c>
      <c r="J188" s="13">
        <f t="shared" si="66"/>
        <v>1428.8</v>
      </c>
      <c r="K188" s="14">
        <v>1890.46</v>
      </c>
      <c r="L188" s="14">
        <f t="shared" si="67"/>
        <v>4668.16</v>
      </c>
      <c r="M188" s="13">
        <f t="shared" si="64"/>
        <v>42331.839999999997</v>
      </c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</row>
    <row r="189" spans="1:395" s="1" customFormat="1" x14ac:dyDescent="0.25">
      <c r="A189" s="8">
        <v>181</v>
      </c>
      <c r="B189" t="s">
        <v>82</v>
      </c>
      <c r="C189" s="4" t="s">
        <v>197</v>
      </c>
      <c r="D189" t="s">
        <v>313</v>
      </c>
      <c r="E189" s="4" t="s">
        <v>199</v>
      </c>
      <c r="F189" t="s">
        <v>131</v>
      </c>
      <c r="G189" s="31">
        <v>40000</v>
      </c>
      <c r="H189" s="13">
        <f t="shared" si="65"/>
        <v>1148</v>
      </c>
      <c r="I189" s="31">
        <v>0</v>
      </c>
      <c r="J189" s="13">
        <f t="shared" si="66"/>
        <v>1216</v>
      </c>
      <c r="K189" s="31">
        <v>2050.46</v>
      </c>
      <c r="L189" s="14">
        <f t="shared" si="67"/>
        <v>4414.46</v>
      </c>
      <c r="M189" s="13">
        <f t="shared" si="64"/>
        <v>35585.54</v>
      </c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</row>
    <row r="190" spans="1:395" s="1" customFormat="1" x14ac:dyDescent="0.25">
      <c r="A190" s="8">
        <v>182</v>
      </c>
      <c r="B190" t="s">
        <v>74</v>
      </c>
      <c r="C190" s="4" t="s">
        <v>197</v>
      </c>
      <c r="D190" t="s">
        <v>435</v>
      </c>
      <c r="E190" s="4" t="s">
        <v>198</v>
      </c>
      <c r="F190" t="s">
        <v>131</v>
      </c>
      <c r="G190" s="13">
        <v>40000</v>
      </c>
      <c r="H190" s="13">
        <f t="shared" si="65"/>
        <v>1148</v>
      </c>
      <c r="I190" s="31">
        <v>0</v>
      </c>
      <c r="J190" s="13">
        <f t="shared" si="66"/>
        <v>1216</v>
      </c>
      <c r="K190" s="23">
        <v>335</v>
      </c>
      <c r="L190" s="14">
        <f t="shared" si="67"/>
        <v>2699</v>
      </c>
      <c r="M190" s="13">
        <f t="shared" si="64"/>
        <v>37301</v>
      </c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</row>
    <row r="191" spans="1:395" s="1" customFormat="1" x14ac:dyDescent="0.25">
      <c r="A191" s="8">
        <v>183</v>
      </c>
      <c r="B191" t="s">
        <v>79</v>
      </c>
      <c r="C191" s="4" t="s">
        <v>197</v>
      </c>
      <c r="D191" t="s">
        <v>80</v>
      </c>
      <c r="E191" s="4" t="s">
        <v>199</v>
      </c>
      <c r="F191" t="s">
        <v>132</v>
      </c>
      <c r="G191" s="13">
        <v>19580</v>
      </c>
      <c r="H191" s="13">
        <f t="shared" si="65"/>
        <v>561.95000000000005</v>
      </c>
      <c r="I191" s="14">
        <v>0</v>
      </c>
      <c r="J191" s="13">
        <f t="shared" si="66"/>
        <v>595.23</v>
      </c>
      <c r="K191" s="23">
        <v>145</v>
      </c>
      <c r="L191" s="14">
        <f>H191+I191+J191+K191</f>
        <v>1302.18</v>
      </c>
      <c r="M191" s="13">
        <f t="shared" si="64"/>
        <v>18277.82</v>
      </c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</row>
    <row r="192" spans="1:395" s="1" customFormat="1" x14ac:dyDescent="0.25">
      <c r="A192" s="8">
        <v>184</v>
      </c>
      <c r="B192" t="s">
        <v>45</v>
      </c>
      <c r="C192" s="4" t="s">
        <v>197</v>
      </c>
      <c r="D192" t="s">
        <v>134</v>
      </c>
      <c r="E192" s="4" t="s">
        <v>198</v>
      </c>
      <c r="F192" t="s">
        <v>131</v>
      </c>
      <c r="G192" s="13">
        <v>40000</v>
      </c>
      <c r="H192" s="13">
        <f t="shared" si="65"/>
        <v>1148</v>
      </c>
      <c r="I192" s="31">
        <v>442.65</v>
      </c>
      <c r="J192" s="13">
        <f t="shared" si="66"/>
        <v>1216</v>
      </c>
      <c r="K192" s="23">
        <v>295</v>
      </c>
      <c r="L192" s="14">
        <f t="shared" si="67"/>
        <v>3101.65</v>
      </c>
      <c r="M192" s="13">
        <f t="shared" si="64"/>
        <v>36898.35</v>
      </c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</row>
    <row r="193" spans="1:395" s="1" customFormat="1" x14ac:dyDescent="0.25">
      <c r="A193" s="8">
        <v>185</v>
      </c>
      <c r="B193" t="s">
        <v>75</v>
      </c>
      <c r="C193" s="4" t="s">
        <v>197</v>
      </c>
      <c r="D193" t="s">
        <v>134</v>
      </c>
      <c r="E193" s="4" t="s">
        <v>198</v>
      </c>
      <c r="F193" t="s">
        <v>131</v>
      </c>
      <c r="G193" s="13">
        <v>40000</v>
      </c>
      <c r="H193" s="13">
        <f t="shared" si="65"/>
        <v>1148</v>
      </c>
      <c r="I193" s="13">
        <v>0</v>
      </c>
      <c r="J193" s="13">
        <f t="shared" si="66"/>
        <v>1216</v>
      </c>
      <c r="K193" s="15">
        <v>295</v>
      </c>
      <c r="L193" s="14">
        <f t="shared" si="67"/>
        <v>2659</v>
      </c>
      <c r="M193" s="13">
        <f t="shared" si="64"/>
        <v>37341</v>
      </c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</row>
    <row r="194" spans="1:395" s="1" customFormat="1" x14ac:dyDescent="0.25">
      <c r="A194" s="8">
        <v>186</v>
      </c>
      <c r="B194" t="s">
        <v>73</v>
      </c>
      <c r="C194" s="4" t="s">
        <v>259</v>
      </c>
      <c r="D194" t="s">
        <v>350</v>
      </c>
      <c r="E194" s="4" t="s">
        <v>199</v>
      </c>
      <c r="F194" t="s">
        <v>132</v>
      </c>
      <c r="G194" s="13">
        <v>82000</v>
      </c>
      <c r="H194" s="13">
        <f t="shared" si="65"/>
        <v>2353.4</v>
      </c>
      <c r="I194" s="13">
        <v>7871.32</v>
      </c>
      <c r="J194" s="13">
        <f t="shared" si="66"/>
        <v>2492.8000000000002</v>
      </c>
      <c r="K194" s="13">
        <v>275</v>
      </c>
      <c r="L194" s="14">
        <f t="shared" si="67"/>
        <v>12992.52</v>
      </c>
      <c r="M194" s="13">
        <f t="shared" si="64"/>
        <v>69007.48</v>
      </c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</row>
    <row r="195" spans="1:395" s="1" customFormat="1" x14ac:dyDescent="0.25">
      <c r="A195" s="8">
        <v>187</v>
      </c>
      <c r="B195" t="s">
        <v>170</v>
      </c>
      <c r="C195" s="4" t="s">
        <v>259</v>
      </c>
      <c r="D195" t="s">
        <v>351</v>
      </c>
      <c r="E195" s="4" t="s">
        <v>199</v>
      </c>
      <c r="F195" t="s">
        <v>132</v>
      </c>
      <c r="G195" s="15">
        <v>110000</v>
      </c>
      <c r="H195" s="13">
        <f t="shared" si="65"/>
        <v>3157</v>
      </c>
      <c r="I195" s="31">
        <v>14457.62</v>
      </c>
      <c r="J195" s="13">
        <f t="shared" si="66"/>
        <v>3344</v>
      </c>
      <c r="K195" s="31">
        <v>175</v>
      </c>
      <c r="L195" s="14">
        <f>H195+I195+J195+K195</f>
        <v>21133.62</v>
      </c>
      <c r="M195" s="13">
        <f t="shared" si="64"/>
        <v>88866.38</v>
      </c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</row>
    <row r="196" spans="1:395" s="1" customFormat="1" x14ac:dyDescent="0.25">
      <c r="A196" s="8">
        <v>188</v>
      </c>
      <c r="B196" s="6" t="s">
        <v>72</v>
      </c>
      <c r="C196" s="4" t="s">
        <v>259</v>
      </c>
      <c r="D196" t="s">
        <v>315</v>
      </c>
      <c r="E196" s="4" t="s">
        <v>199</v>
      </c>
      <c r="F196" t="s">
        <v>131</v>
      </c>
      <c r="G196" s="13">
        <v>50000</v>
      </c>
      <c r="H196" s="13">
        <f t="shared" si="65"/>
        <v>1435</v>
      </c>
      <c r="I196" s="31">
        <v>0</v>
      </c>
      <c r="J196" s="13">
        <f t="shared" si="66"/>
        <v>1520</v>
      </c>
      <c r="K196" s="31">
        <v>5521.6</v>
      </c>
      <c r="L196" s="14">
        <f t="shared" si="67"/>
        <v>8476.6</v>
      </c>
      <c r="M196" s="13">
        <f t="shared" si="64"/>
        <v>41523.4</v>
      </c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</row>
    <row r="197" spans="1:395" s="1" customFormat="1" x14ac:dyDescent="0.25">
      <c r="A197" s="8">
        <v>189</v>
      </c>
      <c r="B197" t="s">
        <v>275</v>
      </c>
      <c r="C197" s="4" t="s">
        <v>259</v>
      </c>
      <c r="D197" t="s">
        <v>341</v>
      </c>
      <c r="E197" s="4" t="s">
        <v>199</v>
      </c>
      <c r="F197" t="s">
        <v>132</v>
      </c>
      <c r="G197" s="13">
        <v>50000</v>
      </c>
      <c r="H197" s="13">
        <f t="shared" si="65"/>
        <v>1435</v>
      </c>
      <c r="I197" s="31">
        <v>0</v>
      </c>
      <c r="J197" s="13">
        <f t="shared" si="66"/>
        <v>1520</v>
      </c>
      <c r="K197" s="13">
        <v>175</v>
      </c>
      <c r="L197" s="14">
        <f t="shared" si="67"/>
        <v>3130</v>
      </c>
      <c r="M197" s="13">
        <f t="shared" si="64"/>
        <v>46870</v>
      </c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</row>
    <row r="198" spans="1:395" s="1" customFormat="1" x14ac:dyDescent="0.25">
      <c r="A198" s="8">
        <v>190</v>
      </c>
      <c r="B198" t="s">
        <v>125</v>
      </c>
      <c r="C198" s="4" t="s">
        <v>259</v>
      </c>
      <c r="D198" t="s">
        <v>341</v>
      </c>
      <c r="E198" s="4" t="s">
        <v>198</v>
      </c>
      <c r="F198" t="s">
        <v>132</v>
      </c>
      <c r="G198" s="13">
        <v>50000</v>
      </c>
      <c r="H198" s="13">
        <f t="shared" si="65"/>
        <v>1435</v>
      </c>
      <c r="I198" s="31">
        <v>0</v>
      </c>
      <c r="J198" s="13">
        <f t="shared" si="66"/>
        <v>1520</v>
      </c>
      <c r="K198" s="13">
        <v>275</v>
      </c>
      <c r="L198" s="14">
        <f t="shared" si="67"/>
        <v>3230</v>
      </c>
      <c r="M198" s="13">
        <f t="shared" si="64"/>
        <v>46770</v>
      </c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</row>
    <row r="199" spans="1:395" s="1" customFormat="1" x14ac:dyDescent="0.25">
      <c r="A199" s="8">
        <v>191</v>
      </c>
      <c r="B199" t="s">
        <v>71</v>
      </c>
      <c r="C199" s="4" t="s">
        <v>259</v>
      </c>
      <c r="D199" t="s">
        <v>315</v>
      </c>
      <c r="E199" s="4" t="s">
        <v>199</v>
      </c>
      <c r="F199" t="s">
        <v>132</v>
      </c>
      <c r="G199" s="31">
        <v>50000</v>
      </c>
      <c r="H199" s="13">
        <f t="shared" si="65"/>
        <v>1435</v>
      </c>
      <c r="I199" s="31">
        <v>0</v>
      </c>
      <c r="J199" s="13">
        <f t="shared" si="66"/>
        <v>1520</v>
      </c>
      <c r="K199" s="31">
        <v>5977.98</v>
      </c>
      <c r="L199" s="14">
        <f t="shared" si="67"/>
        <v>8932.98</v>
      </c>
      <c r="M199" s="13">
        <f t="shared" si="64"/>
        <v>41067.019999999997</v>
      </c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</row>
    <row r="200" spans="1:395" s="1" customFormat="1" x14ac:dyDescent="0.25">
      <c r="A200" s="8">
        <v>192</v>
      </c>
      <c r="B200" t="s">
        <v>149</v>
      </c>
      <c r="C200" s="4" t="s">
        <v>259</v>
      </c>
      <c r="D200" t="s">
        <v>436</v>
      </c>
      <c r="E200" s="4" t="s">
        <v>198</v>
      </c>
      <c r="F200" t="s">
        <v>132</v>
      </c>
      <c r="G200" s="13">
        <v>47000</v>
      </c>
      <c r="H200" s="13">
        <f t="shared" si="65"/>
        <v>1348.9</v>
      </c>
      <c r="I200" s="31">
        <v>0</v>
      </c>
      <c r="J200" s="13">
        <f t="shared" si="66"/>
        <v>1428.8</v>
      </c>
      <c r="K200" s="13">
        <v>315</v>
      </c>
      <c r="L200" s="14">
        <f t="shared" si="67"/>
        <v>3092.7</v>
      </c>
      <c r="M200" s="13">
        <f t="shared" si="64"/>
        <v>43907.3</v>
      </c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</row>
    <row r="201" spans="1:395" s="1" customFormat="1" x14ac:dyDescent="0.25">
      <c r="A201" s="8">
        <v>193</v>
      </c>
      <c r="B201" t="s">
        <v>148</v>
      </c>
      <c r="C201" s="4" t="s">
        <v>259</v>
      </c>
      <c r="D201" t="s">
        <v>436</v>
      </c>
      <c r="E201" s="4" t="s">
        <v>198</v>
      </c>
      <c r="F201" t="s">
        <v>132</v>
      </c>
      <c r="G201" s="13">
        <v>47000</v>
      </c>
      <c r="H201" s="13">
        <f t="shared" si="65"/>
        <v>1348.9</v>
      </c>
      <c r="I201" s="31">
        <v>0</v>
      </c>
      <c r="J201" s="13">
        <f t="shared" si="66"/>
        <v>1428.8</v>
      </c>
      <c r="K201" s="13">
        <v>515</v>
      </c>
      <c r="L201" s="14">
        <f t="shared" si="67"/>
        <v>3292.7</v>
      </c>
      <c r="M201" s="13">
        <f t="shared" si="64"/>
        <v>43707.3</v>
      </c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</row>
    <row r="202" spans="1:395" s="1" customFormat="1" x14ac:dyDescent="0.25">
      <c r="A202" s="8">
        <v>194</v>
      </c>
      <c r="B202" t="s">
        <v>69</v>
      </c>
      <c r="C202" s="4" t="s">
        <v>259</v>
      </c>
      <c r="D202" t="s">
        <v>314</v>
      </c>
      <c r="E202" s="4" t="s">
        <v>198</v>
      </c>
      <c r="F202" t="s">
        <v>132</v>
      </c>
      <c r="G202" s="13">
        <v>75000</v>
      </c>
      <c r="H202" s="13">
        <f t="shared" si="65"/>
        <v>2152.5</v>
      </c>
      <c r="I202" s="31">
        <v>1272.72</v>
      </c>
      <c r="J202" s="13">
        <f t="shared" si="66"/>
        <v>2280</v>
      </c>
      <c r="K202" s="13">
        <v>2325</v>
      </c>
      <c r="L202" s="14">
        <f t="shared" si="67"/>
        <v>8030.22</v>
      </c>
      <c r="M202" s="13">
        <f t="shared" si="64"/>
        <v>66969.78</v>
      </c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</row>
    <row r="203" spans="1:395" s="1" customFormat="1" x14ac:dyDescent="0.25">
      <c r="A203" s="8">
        <v>195</v>
      </c>
      <c r="B203" t="s">
        <v>390</v>
      </c>
      <c r="C203" t="s">
        <v>391</v>
      </c>
      <c r="D203" s="4" t="s">
        <v>395</v>
      </c>
      <c r="E203" s="4" t="s">
        <v>199</v>
      </c>
      <c r="F203" t="s">
        <v>131</v>
      </c>
      <c r="G203" s="13">
        <v>38000</v>
      </c>
      <c r="H203" s="13">
        <f t="shared" si="65"/>
        <v>1090.5999999999999</v>
      </c>
      <c r="I203" s="31">
        <v>0</v>
      </c>
      <c r="J203" s="13">
        <f t="shared" si="66"/>
        <v>1155.2</v>
      </c>
      <c r="K203" s="31">
        <v>165</v>
      </c>
      <c r="L203" s="14">
        <f>H203+I203+J203+K203</f>
        <v>2410.8000000000002</v>
      </c>
      <c r="M203" s="13">
        <f t="shared" si="64"/>
        <v>35589.199999999997</v>
      </c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</row>
    <row r="204" spans="1:395" s="1" customFormat="1" x14ac:dyDescent="0.25">
      <c r="A204" s="8">
        <v>196</v>
      </c>
      <c r="B204" t="s">
        <v>468</v>
      </c>
      <c r="C204" t="s">
        <v>391</v>
      </c>
      <c r="D204" s="4" t="s">
        <v>395</v>
      </c>
      <c r="E204" s="4" t="s">
        <v>199</v>
      </c>
      <c r="F204" t="s">
        <v>131</v>
      </c>
      <c r="G204" s="13">
        <v>47000</v>
      </c>
      <c r="H204" s="13">
        <f t="shared" si="65"/>
        <v>1348.9</v>
      </c>
      <c r="I204" s="31">
        <v>0</v>
      </c>
      <c r="J204" s="13">
        <f t="shared" si="66"/>
        <v>1428.8</v>
      </c>
      <c r="K204" s="31">
        <v>25</v>
      </c>
      <c r="L204" s="14">
        <f>H204+I204+J204+K204</f>
        <v>2802.7</v>
      </c>
      <c r="M204" s="13">
        <f t="shared" si="64"/>
        <v>44197.3</v>
      </c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</row>
    <row r="205" spans="1:395" s="1" customFormat="1" x14ac:dyDescent="0.25">
      <c r="A205" s="8">
        <v>197</v>
      </c>
      <c r="B205" t="s">
        <v>77</v>
      </c>
      <c r="C205" s="4" t="s">
        <v>305</v>
      </c>
      <c r="D205" t="s">
        <v>362</v>
      </c>
      <c r="E205" s="4" t="s">
        <v>198</v>
      </c>
      <c r="F205" t="s">
        <v>131</v>
      </c>
      <c r="G205" s="13">
        <v>40000</v>
      </c>
      <c r="H205" s="13">
        <f t="shared" si="65"/>
        <v>1148</v>
      </c>
      <c r="I205" s="31">
        <v>0</v>
      </c>
      <c r="J205" s="13">
        <f t="shared" si="66"/>
        <v>1216</v>
      </c>
      <c r="K205" s="13">
        <v>125</v>
      </c>
      <c r="L205" s="14">
        <f t="shared" si="67"/>
        <v>2489</v>
      </c>
      <c r="M205" s="13">
        <f t="shared" si="64"/>
        <v>37511</v>
      </c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</row>
    <row r="206" spans="1:395" s="1" customFormat="1" x14ac:dyDescent="0.25">
      <c r="A206" s="8">
        <v>198</v>
      </c>
      <c r="B206" t="s">
        <v>78</v>
      </c>
      <c r="C206" s="4" t="s">
        <v>305</v>
      </c>
      <c r="D206" t="s">
        <v>362</v>
      </c>
      <c r="E206" s="4" t="s">
        <v>198</v>
      </c>
      <c r="F206" t="s">
        <v>132</v>
      </c>
      <c r="G206" s="13">
        <v>40000</v>
      </c>
      <c r="H206" s="13">
        <f t="shared" si="65"/>
        <v>1148</v>
      </c>
      <c r="I206" s="31">
        <v>0</v>
      </c>
      <c r="J206" s="13">
        <f t="shared" si="66"/>
        <v>1216</v>
      </c>
      <c r="K206" s="13">
        <v>125</v>
      </c>
      <c r="L206" s="14">
        <f t="shared" si="67"/>
        <v>2489</v>
      </c>
      <c r="M206" s="13">
        <f t="shared" si="64"/>
        <v>37511</v>
      </c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</row>
    <row r="207" spans="1:395" s="1" customFormat="1" x14ac:dyDescent="0.25">
      <c r="A207" s="8">
        <v>199</v>
      </c>
      <c r="B207" t="s">
        <v>201</v>
      </c>
      <c r="C207" s="4" t="s">
        <v>305</v>
      </c>
      <c r="D207" t="s">
        <v>316</v>
      </c>
      <c r="E207" s="4" t="s">
        <v>199</v>
      </c>
      <c r="F207" t="s">
        <v>132</v>
      </c>
      <c r="G207" s="13">
        <v>93000</v>
      </c>
      <c r="H207" s="13">
        <f t="shared" si="65"/>
        <v>2669.1</v>
      </c>
      <c r="I207" s="13">
        <v>10458.790000000001</v>
      </c>
      <c r="J207" s="13">
        <f t="shared" si="66"/>
        <v>2827.2</v>
      </c>
      <c r="K207" s="13">
        <v>25</v>
      </c>
      <c r="L207" s="14">
        <f t="shared" si="67"/>
        <v>15980.09</v>
      </c>
      <c r="M207" s="13">
        <f t="shared" si="64"/>
        <v>77019.91</v>
      </c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</row>
    <row r="208" spans="1:395" s="1" customFormat="1" x14ac:dyDescent="0.25">
      <c r="A208" s="8">
        <v>200</v>
      </c>
      <c r="B208" t="s">
        <v>165</v>
      </c>
      <c r="C208" s="4" t="s">
        <v>305</v>
      </c>
      <c r="D208" t="s">
        <v>317</v>
      </c>
      <c r="E208" s="4" t="s">
        <v>199</v>
      </c>
      <c r="F208" t="s">
        <v>132</v>
      </c>
      <c r="G208" s="13">
        <v>70000</v>
      </c>
      <c r="H208" s="13">
        <f t="shared" si="65"/>
        <v>2009</v>
      </c>
      <c r="I208" s="31">
        <v>1079.26</v>
      </c>
      <c r="J208" s="13">
        <f t="shared" si="66"/>
        <v>2128</v>
      </c>
      <c r="K208" s="13">
        <v>175</v>
      </c>
      <c r="L208" s="14">
        <f>H208+I208+J208+K208</f>
        <v>5391.26</v>
      </c>
      <c r="M208" s="13">
        <f t="shared" si="64"/>
        <v>64608.74</v>
      </c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</row>
    <row r="209" spans="1:395" s="1" customFormat="1" x14ac:dyDescent="0.25">
      <c r="A209" s="8">
        <v>201</v>
      </c>
      <c r="B209" t="s">
        <v>389</v>
      </c>
      <c r="C209" s="4" t="s">
        <v>305</v>
      </c>
      <c r="D209" t="s">
        <v>317</v>
      </c>
      <c r="E209" s="21" t="s">
        <v>198</v>
      </c>
      <c r="F209" t="s">
        <v>131</v>
      </c>
      <c r="G209" s="14">
        <v>65000</v>
      </c>
      <c r="H209" s="13">
        <f t="shared" si="65"/>
        <v>1865.5</v>
      </c>
      <c r="I209" s="31">
        <v>4427.58</v>
      </c>
      <c r="J209" s="13">
        <f t="shared" si="66"/>
        <v>1976</v>
      </c>
      <c r="K209" s="31">
        <v>1488.32</v>
      </c>
      <c r="L209" s="14">
        <f t="shared" si="67"/>
        <v>9757.4</v>
      </c>
      <c r="M209" s="13">
        <f t="shared" si="64"/>
        <v>55242.6</v>
      </c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</row>
    <row r="210" spans="1:395" s="1" customFormat="1" x14ac:dyDescent="0.25">
      <c r="A210" s="8">
        <v>202</v>
      </c>
      <c r="B210" t="s">
        <v>90</v>
      </c>
      <c r="C210" t="s">
        <v>192</v>
      </c>
      <c r="D210" t="s">
        <v>12</v>
      </c>
      <c r="E210" s="4" t="s">
        <v>198</v>
      </c>
      <c r="F210" t="s">
        <v>131</v>
      </c>
      <c r="G210" s="13">
        <v>32000</v>
      </c>
      <c r="H210" s="13">
        <f t="shared" si="65"/>
        <v>918.4</v>
      </c>
      <c r="I210" s="14">
        <v>0</v>
      </c>
      <c r="J210" s="13">
        <f t="shared" si="66"/>
        <v>972.8</v>
      </c>
      <c r="K210" s="13">
        <v>275</v>
      </c>
      <c r="L210" s="14">
        <f t="shared" si="67"/>
        <v>2166.1999999999998</v>
      </c>
      <c r="M210" s="13">
        <f t="shared" si="64"/>
        <v>29833.8</v>
      </c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</row>
    <row r="211" spans="1:395" s="1" customFormat="1" x14ac:dyDescent="0.25">
      <c r="A211" s="8">
        <v>203</v>
      </c>
      <c r="B211" t="s">
        <v>267</v>
      </c>
      <c r="C211" t="s">
        <v>192</v>
      </c>
      <c r="D211" t="s">
        <v>175</v>
      </c>
      <c r="E211" s="4" t="s">
        <v>199</v>
      </c>
      <c r="F211" t="s">
        <v>131</v>
      </c>
      <c r="G211" s="13">
        <v>50000</v>
      </c>
      <c r="H211" s="13">
        <f t="shared" si="65"/>
        <v>1435</v>
      </c>
      <c r="I211" s="31">
        <v>0</v>
      </c>
      <c r="J211" s="13">
        <f t="shared" si="66"/>
        <v>1520</v>
      </c>
      <c r="K211" s="13">
        <v>275</v>
      </c>
      <c r="L211" s="14">
        <f t="shared" si="67"/>
        <v>3230</v>
      </c>
      <c r="M211" s="13">
        <f t="shared" si="64"/>
        <v>46770</v>
      </c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</row>
    <row r="212" spans="1:395" s="1" customFormat="1" x14ac:dyDescent="0.25">
      <c r="A212" s="8">
        <v>204</v>
      </c>
      <c r="B212" t="s">
        <v>320</v>
      </c>
      <c r="C212" t="s">
        <v>193</v>
      </c>
      <c r="D212" t="s">
        <v>363</v>
      </c>
      <c r="E212" s="4" t="s">
        <v>198</v>
      </c>
      <c r="F212" t="s">
        <v>132</v>
      </c>
      <c r="G212" s="13">
        <v>32000</v>
      </c>
      <c r="H212" s="13">
        <f t="shared" si="65"/>
        <v>918.4</v>
      </c>
      <c r="I212" s="14">
        <v>0</v>
      </c>
      <c r="J212" s="13">
        <f t="shared" si="66"/>
        <v>972.8</v>
      </c>
      <c r="K212" s="31">
        <v>355</v>
      </c>
      <c r="L212" s="14">
        <f>H212+I212+J212+K212</f>
        <v>2246.1999999999998</v>
      </c>
      <c r="M212" s="13">
        <f t="shared" si="64"/>
        <v>29753.8</v>
      </c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</row>
    <row r="213" spans="1:395" s="1" customFormat="1" x14ac:dyDescent="0.25">
      <c r="A213" s="8">
        <v>205</v>
      </c>
      <c r="B213" t="s">
        <v>84</v>
      </c>
      <c r="C213" t="s">
        <v>193</v>
      </c>
      <c r="D213" t="s">
        <v>368</v>
      </c>
      <c r="E213" s="4" t="s">
        <v>199</v>
      </c>
      <c r="F213" t="s">
        <v>131</v>
      </c>
      <c r="G213" s="13">
        <v>140000</v>
      </c>
      <c r="H213" s="13">
        <f t="shared" si="65"/>
        <v>4018</v>
      </c>
      <c r="I213" s="31">
        <v>21514.37</v>
      </c>
      <c r="J213" s="13">
        <f t="shared" si="66"/>
        <v>4256</v>
      </c>
      <c r="K213" s="13">
        <v>25</v>
      </c>
      <c r="L213" s="14">
        <f t="shared" si="67"/>
        <v>29813.37</v>
      </c>
      <c r="M213" s="13">
        <f t="shared" si="64"/>
        <v>110186.63</v>
      </c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</row>
    <row r="214" spans="1:395" s="1" customFormat="1" x14ac:dyDescent="0.25">
      <c r="A214" s="8">
        <v>206</v>
      </c>
      <c r="B214" t="s">
        <v>268</v>
      </c>
      <c r="C214" t="s">
        <v>193</v>
      </c>
      <c r="D214" t="s">
        <v>363</v>
      </c>
      <c r="E214" s="4" t="s">
        <v>198</v>
      </c>
      <c r="F214" t="s">
        <v>131</v>
      </c>
      <c r="G214" s="31">
        <v>47000</v>
      </c>
      <c r="H214" s="13">
        <f t="shared" si="65"/>
        <v>1348.9</v>
      </c>
      <c r="I214" s="14">
        <v>0</v>
      </c>
      <c r="J214" s="13">
        <f t="shared" si="66"/>
        <v>1428.8</v>
      </c>
      <c r="K214" s="31">
        <v>3745.92</v>
      </c>
      <c r="L214" s="14">
        <f t="shared" si="67"/>
        <v>6523.62</v>
      </c>
      <c r="M214" s="13">
        <f t="shared" si="64"/>
        <v>40476.379999999997</v>
      </c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</row>
    <row r="215" spans="1:395" s="1" customFormat="1" x14ac:dyDescent="0.25">
      <c r="A215" s="8">
        <v>207</v>
      </c>
      <c r="B215" t="s">
        <v>117</v>
      </c>
      <c r="C215" s="4" t="s">
        <v>194</v>
      </c>
      <c r="D215" t="s">
        <v>215</v>
      </c>
      <c r="E215" s="4" t="s">
        <v>198</v>
      </c>
      <c r="F215" t="s">
        <v>131</v>
      </c>
      <c r="G215" s="31">
        <v>75000</v>
      </c>
      <c r="H215" s="13">
        <f t="shared" si="65"/>
        <v>2152.5</v>
      </c>
      <c r="I215" s="14">
        <v>5623.19</v>
      </c>
      <c r="J215" s="13">
        <f t="shared" si="66"/>
        <v>2280</v>
      </c>
      <c r="K215" s="31">
        <v>3705.92</v>
      </c>
      <c r="L215" s="14">
        <f t="shared" si="67"/>
        <v>13761.61</v>
      </c>
      <c r="M215" s="13">
        <f t="shared" si="64"/>
        <v>61238.39</v>
      </c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</row>
    <row r="216" spans="1:395" s="1" customFormat="1" x14ac:dyDescent="0.25">
      <c r="A216" s="8">
        <v>208</v>
      </c>
      <c r="B216" t="s">
        <v>85</v>
      </c>
      <c r="C216" s="4" t="s">
        <v>194</v>
      </c>
      <c r="D216" t="s">
        <v>83</v>
      </c>
      <c r="E216" s="4" t="s">
        <v>198</v>
      </c>
      <c r="F216" t="s">
        <v>132</v>
      </c>
      <c r="G216" s="13">
        <v>13420</v>
      </c>
      <c r="H216" s="13">
        <f t="shared" si="65"/>
        <v>385.15</v>
      </c>
      <c r="I216" s="14">
        <v>0</v>
      </c>
      <c r="J216" s="13">
        <f t="shared" si="66"/>
        <v>407.97</v>
      </c>
      <c r="K216" s="13">
        <v>125</v>
      </c>
      <c r="L216" s="14">
        <f t="shared" si="67"/>
        <v>918.12</v>
      </c>
      <c r="M216" s="13">
        <f t="shared" si="64"/>
        <v>12501.88</v>
      </c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</row>
    <row r="217" spans="1:395" s="1" customFormat="1" x14ac:dyDescent="0.25">
      <c r="A217" s="8">
        <v>209</v>
      </c>
      <c r="B217" t="s">
        <v>57</v>
      </c>
      <c r="C217" s="4" t="s">
        <v>194</v>
      </c>
      <c r="D217" t="s">
        <v>372</v>
      </c>
      <c r="E217" s="4" t="s">
        <v>198</v>
      </c>
      <c r="F217" t="s">
        <v>131</v>
      </c>
      <c r="G217" s="13">
        <v>75000</v>
      </c>
      <c r="H217" s="13">
        <f t="shared" ref="H217:H219" si="76">G217*0.0287</f>
        <v>2152.5</v>
      </c>
      <c r="I217" s="31">
        <v>6309.38</v>
      </c>
      <c r="J217" s="13">
        <f t="shared" ref="J217:J221" si="77">G217*0.0304</f>
        <v>2280</v>
      </c>
      <c r="K217" s="31">
        <v>125</v>
      </c>
      <c r="L217" s="14">
        <f t="shared" ref="L217:L218" si="78">H217+I217+J217+K217</f>
        <v>10866.88</v>
      </c>
      <c r="M217" s="13">
        <f t="shared" ref="M217:M219" si="79">+G217-L217</f>
        <v>64133.120000000003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</row>
    <row r="218" spans="1:395" s="1" customFormat="1" x14ac:dyDescent="0.25">
      <c r="A218" s="8">
        <v>210</v>
      </c>
      <c r="B218" t="s">
        <v>87</v>
      </c>
      <c r="C218" s="4" t="s">
        <v>242</v>
      </c>
      <c r="D218" t="s">
        <v>342</v>
      </c>
      <c r="E218" s="4" t="s">
        <v>199</v>
      </c>
      <c r="F218" t="s">
        <v>131</v>
      </c>
      <c r="G218" s="31">
        <v>110000</v>
      </c>
      <c r="H218" s="13">
        <f t="shared" si="76"/>
        <v>3157</v>
      </c>
      <c r="I218" s="31">
        <v>14028.75</v>
      </c>
      <c r="J218" s="13">
        <f t="shared" si="77"/>
        <v>3344</v>
      </c>
      <c r="K218" s="14">
        <v>1840.46</v>
      </c>
      <c r="L218" s="14">
        <f t="shared" si="78"/>
        <v>22370.21</v>
      </c>
      <c r="M218" s="13">
        <f t="shared" si="79"/>
        <v>87629.79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</row>
    <row r="219" spans="1:395" s="1" customFormat="1" x14ac:dyDescent="0.25">
      <c r="A219" s="8">
        <v>211</v>
      </c>
      <c r="B219" t="s">
        <v>86</v>
      </c>
      <c r="C219" s="4" t="s">
        <v>242</v>
      </c>
      <c r="D219" t="s">
        <v>363</v>
      </c>
      <c r="E219" s="4" t="s">
        <v>198</v>
      </c>
      <c r="F219" t="s">
        <v>131</v>
      </c>
      <c r="G219" s="13">
        <v>47000</v>
      </c>
      <c r="H219" s="13">
        <f t="shared" si="76"/>
        <v>1348.9</v>
      </c>
      <c r="I219" s="31">
        <v>0</v>
      </c>
      <c r="J219" s="13">
        <f t="shared" si="77"/>
        <v>1428.8</v>
      </c>
      <c r="K219" s="31">
        <v>2030.46</v>
      </c>
      <c r="L219" s="14">
        <f t="shared" ref="L219:L224" si="80">H219+I219+J219+K219</f>
        <v>4808.16</v>
      </c>
      <c r="M219" s="13">
        <f t="shared" si="79"/>
        <v>42191.839999999997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</row>
    <row r="220" spans="1:395" s="1" customFormat="1" x14ac:dyDescent="0.25">
      <c r="A220" s="8">
        <v>212</v>
      </c>
      <c r="B220" t="s">
        <v>475</v>
      </c>
      <c r="C220" s="4" t="s">
        <v>242</v>
      </c>
      <c r="D220" t="s">
        <v>476</v>
      </c>
      <c r="E220" s="4" t="s">
        <v>199</v>
      </c>
      <c r="F220" t="s">
        <v>131</v>
      </c>
      <c r="G220" s="13">
        <v>65000</v>
      </c>
      <c r="H220" s="13">
        <f>G220*0.0287</f>
        <v>1865.5</v>
      </c>
      <c r="I220" s="31">
        <v>0</v>
      </c>
      <c r="J220" s="13">
        <f t="shared" si="77"/>
        <v>1976</v>
      </c>
      <c r="K220" s="31">
        <v>275</v>
      </c>
      <c r="L220" s="14">
        <f t="shared" si="80"/>
        <v>4116.5</v>
      </c>
      <c r="M220" s="13">
        <f>+G220-L220</f>
        <v>60883.5</v>
      </c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</row>
    <row r="221" spans="1:395" s="1" customFormat="1" x14ac:dyDescent="0.25">
      <c r="A221" s="8">
        <v>213</v>
      </c>
      <c r="B221" t="s">
        <v>482</v>
      </c>
      <c r="C221" s="4" t="s">
        <v>242</v>
      </c>
      <c r="D221" t="s">
        <v>476</v>
      </c>
      <c r="E221" s="4" t="s">
        <v>198</v>
      </c>
      <c r="F221" t="s">
        <v>131</v>
      </c>
      <c r="G221" s="13">
        <v>65000</v>
      </c>
      <c r="H221" s="13">
        <f>G221*0.0287</f>
        <v>1865.5</v>
      </c>
      <c r="I221" s="31">
        <v>0</v>
      </c>
      <c r="J221" s="13">
        <f t="shared" si="77"/>
        <v>1976</v>
      </c>
      <c r="K221" s="31">
        <v>175</v>
      </c>
      <c r="L221" s="14">
        <f t="shared" si="80"/>
        <v>4016.5</v>
      </c>
      <c r="M221" s="13">
        <f>+G221-L221</f>
        <v>60983.5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</row>
    <row r="222" spans="1:395" s="1" customFormat="1" x14ac:dyDescent="0.25">
      <c r="A222" s="8">
        <v>214</v>
      </c>
      <c r="B222" t="s">
        <v>477</v>
      </c>
      <c r="C222" s="4" t="s">
        <v>242</v>
      </c>
      <c r="D222" t="s">
        <v>476</v>
      </c>
      <c r="E222" s="4" t="s">
        <v>198</v>
      </c>
      <c r="F222" t="s">
        <v>131</v>
      </c>
      <c r="G222" s="13">
        <v>65000</v>
      </c>
      <c r="H222" s="13">
        <f>G222*0.0287</f>
        <v>1865.5</v>
      </c>
      <c r="I222" s="31">
        <v>0</v>
      </c>
      <c r="J222" s="13">
        <v>1976</v>
      </c>
      <c r="K222" s="31">
        <v>175</v>
      </c>
      <c r="L222" s="14">
        <f t="shared" si="80"/>
        <v>4016.5</v>
      </c>
      <c r="M222" s="13">
        <f>+G222-L222</f>
        <v>60983.5</v>
      </c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</row>
    <row r="223" spans="1:395" s="1" customFormat="1" x14ac:dyDescent="0.25">
      <c r="A223" s="8">
        <v>215</v>
      </c>
      <c r="B223" t="s">
        <v>478</v>
      </c>
      <c r="C223" s="4" t="s">
        <v>242</v>
      </c>
      <c r="D223" t="s">
        <v>476</v>
      </c>
      <c r="E223" s="4" t="s">
        <v>199</v>
      </c>
      <c r="F223" t="s">
        <v>131</v>
      </c>
      <c r="G223" s="13">
        <v>65000</v>
      </c>
      <c r="H223" s="13">
        <f>G223*0.0287</f>
        <v>1865.5</v>
      </c>
      <c r="I223" s="31">
        <v>0</v>
      </c>
      <c r="J223" s="13">
        <v>1976</v>
      </c>
      <c r="K223" s="31">
        <v>25</v>
      </c>
      <c r="L223" s="14">
        <f t="shared" si="80"/>
        <v>3866.5</v>
      </c>
      <c r="M223" s="13">
        <f>+G223-L223</f>
        <v>61133.5</v>
      </c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</row>
    <row r="224" spans="1:395" s="1" customFormat="1" x14ac:dyDescent="0.25">
      <c r="A224" s="8">
        <v>216</v>
      </c>
      <c r="B224" t="s">
        <v>261</v>
      </c>
      <c r="C224" s="7" t="s">
        <v>260</v>
      </c>
      <c r="D224" t="s">
        <v>380</v>
      </c>
      <c r="E224" s="22" t="s">
        <v>198</v>
      </c>
      <c r="F224" t="s">
        <v>131</v>
      </c>
      <c r="G224" s="13">
        <v>140000</v>
      </c>
      <c r="H224" s="13">
        <f t="shared" si="65"/>
        <v>4018</v>
      </c>
      <c r="I224" s="14">
        <v>21514.37</v>
      </c>
      <c r="J224" s="13">
        <f t="shared" si="66"/>
        <v>4256</v>
      </c>
      <c r="K224" s="14">
        <v>25</v>
      </c>
      <c r="L224" s="14">
        <f t="shared" si="80"/>
        <v>29813.37</v>
      </c>
      <c r="M224" s="13">
        <f t="shared" si="64"/>
        <v>110186.63</v>
      </c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</row>
    <row r="225" spans="1:395" s="1" customFormat="1" x14ac:dyDescent="0.25">
      <c r="A225" s="8">
        <v>217</v>
      </c>
      <c r="B225" t="s">
        <v>479</v>
      </c>
      <c r="C225" s="7" t="s">
        <v>260</v>
      </c>
      <c r="D225" t="s">
        <v>480</v>
      </c>
      <c r="E225" s="22" t="s">
        <v>199</v>
      </c>
      <c r="F225" t="s">
        <v>131</v>
      </c>
      <c r="G225" s="13">
        <v>65000</v>
      </c>
      <c r="H225" s="13">
        <f t="shared" si="65"/>
        <v>1865.5</v>
      </c>
      <c r="I225" s="31">
        <v>0</v>
      </c>
      <c r="J225" s="13">
        <v>1976</v>
      </c>
      <c r="K225" s="31">
        <v>3605.92</v>
      </c>
      <c r="L225" s="14">
        <f t="shared" si="67"/>
        <v>7447.42</v>
      </c>
      <c r="M225" s="13">
        <f t="shared" si="64"/>
        <v>57552.58</v>
      </c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</row>
    <row r="226" spans="1:395" s="1" customFormat="1" x14ac:dyDescent="0.25">
      <c r="A226" s="8">
        <v>218</v>
      </c>
      <c r="B226" t="s">
        <v>25</v>
      </c>
      <c r="C226" s="7" t="s">
        <v>260</v>
      </c>
      <c r="D226" t="s">
        <v>134</v>
      </c>
      <c r="E226" s="4" t="s">
        <v>198</v>
      </c>
      <c r="F226" t="s">
        <v>131</v>
      </c>
      <c r="G226" s="31">
        <v>32000</v>
      </c>
      <c r="H226" s="13">
        <f t="shared" si="65"/>
        <v>918.4</v>
      </c>
      <c r="I226" s="14">
        <v>0</v>
      </c>
      <c r="J226" s="13">
        <f t="shared" si="66"/>
        <v>972.8</v>
      </c>
      <c r="K226" s="14">
        <v>3705.92</v>
      </c>
      <c r="L226" s="14">
        <f t="shared" si="67"/>
        <v>5597.12</v>
      </c>
      <c r="M226" s="13">
        <f t="shared" si="64"/>
        <v>26402.880000000001</v>
      </c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</row>
    <row r="227" spans="1:395" s="1" customFormat="1" x14ac:dyDescent="0.25">
      <c r="A227" s="8">
        <v>219</v>
      </c>
      <c r="B227" t="s">
        <v>481</v>
      </c>
      <c r="C227" s="7" t="s">
        <v>260</v>
      </c>
      <c r="D227" t="s">
        <v>480</v>
      </c>
      <c r="E227" s="4" t="s">
        <v>198</v>
      </c>
      <c r="F227" t="s">
        <v>131</v>
      </c>
      <c r="G227" s="31">
        <v>65000</v>
      </c>
      <c r="H227" s="13">
        <f t="shared" si="65"/>
        <v>1865.5</v>
      </c>
      <c r="I227" s="31">
        <v>0</v>
      </c>
      <c r="J227" s="13">
        <v>1976</v>
      </c>
      <c r="K227" s="31">
        <v>709.8</v>
      </c>
      <c r="L227" s="14">
        <f t="shared" si="67"/>
        <v>4551.3</v>
      </c>
      <c r="M227" s="13">
        <f t="shared" si="64"/>
        <v>60448.7</v>
      </c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</row>
    <row r="228" spans="1:395" s="1" customFormat="1" x14ac:dyDescent="0.25">
      <c r="A228" s="8">
        <v>220</v>
      </c>
      <c r="B228" t="s">
        <v>502</v>
      </c>
      <c r="C228" s="4" t="s">
        <v>180</v>
      </c>
      <c r="D228" t="s">
        <v>503</v>
      </c>
      <c r="E228" s="4" t="s">
        <v>198</v>
      </c>
      <c r="F228" t="s">
        <v>131</v>
      </c>
      <c r="G228" s="31">
        <v>140000</v>
      </c>
      <c r="H228" s="13">
        <f t="shared" si="65"/>
        <v>4018</v>
      </c>
      <c r="I228" s="31">
        <v>20656.64</v>
      </c>
      <c r="J228" s="13">
        <v>4256</v>
      </c>
      <c r="K228" s="31">
        <v>3455.92</v>
      </c>
      <c r="L228" s="14">
        <f t="shared" si="67"/>
        <v>32386.560000000001</v>
      </c>
      <c r="M228" s="13">
        <f t="shared" si="64"/>
        <v>107613.44</v>
      </c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</row>
    <row r="229" spans="1:395" s="1" customFormat="1" x14ac:dyDescent="0.25">
      <c r="A229" s="8">
        <v>221</v>
      </c>
      <c r="B229" t="s">
        <v>92</v>
      </c>
      <c r="C229" s="4" t="s">
        <v>180</v>
      </c>
      <c r="D229" t="s">
        <v>257</v>
      </c>
      <c r="E229" s="4" t="s">
        <v>198</v>
      </c>
      <c r="F229" t="s">
        <v>132</v>
      </c>
      <c r="G229" s="13">
        <v>65000</v>
      </c>
      <c r="H229" s="13">
        <f t="shared" si="65"/>
        <v>1865.5</v>
      </c>
      <c r="I229" s="31">
        <v>4427.58</v>
      </c>
      <c r="J229" s="13">
        <f t="shared" si="66"/>
        <v>1976</v>
      </c>
      <c r="K229" s="31">
        <v>3903.1</v>
      </c>
      <c r="L229" s="14">
        <f t="shared" si="67"/>
        <v>12172.18</v>
      </c>
      <c r="M229" s="13">
        <f t="shared" si="64"/>
        <v>52827.82</v>
      </c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</row>
    <row r="230" spans="1:395" s="1" customFormat="1" x14ac:dyDescent="0.25">
      <c r="A230" s="8">
        <v>222</v>
      </c>
      <c r="B230" t="s">
        <v>94</v>
      </c>
      <c r="C230" s="4" t="s">
        <v>180</v>
      </c>
      <c r="D230" t="s">
        <v>257</v>
      </c>
      <c r="E230" s="4" t="s">
        <v>198</v>
      </c>
      <c r="F230" t="s">
        <v>132</v>
      </c>
      <c r="G230" s="13">
        <v>65000</v>
      </c>
      <c r="H230" s="13">
        <f t="shared" si="65"/>
        <v>1865.5</v>
      </c>
      <c r="I230" s="31">
        <v>0</v>
      </c>
      <c r="J230" s="13">
        <f t="shared" si="66"/>
        <v>1976</v>
      </c>
      <c r="K230" s="31">
        <v>5699.39</v>
      </c>
      <c r="L230" s="14">
        <f t="shared" si="67"/>
        <v>9540.89</v>
      </c>
      <c r="M230" s="13">
        <f t="shared" si="64"/>
        <v>55459.11</v>
      </c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</row>
    <row r="231" spans="1:395" s="1" customFormat="1" x14ac:dyDescent="0.25">
      <c r="A231" s="8">
        <v>223</v>
      </c>
      <c r="B231" t="s">
        <v>321</v>
      </c>
      <c r="C231" s="4" t="s">
        <v>180</v>
      </c>
      <c r="D231" t="s">
        <v>134</v>
      </c>
      <c r="E231" s="4" t="s">
        <v>198</v>
      </c>
      <c r="F231" t="s">
        <v>132</v>
      </c>
      <c r="G231" s="14">
        <v>46000</v>
      </c>
      <c r="H231" s="13">
        <f t="shared" si="65"/>
        <v>1320.2</v>
      </c>
      <c r="I231" s="31">
        <v>0</v>
      </c>
      <c r="J231" s="13">
        <f t="shared" si="66"/>
        <v>1398.4</v>
      </c>
      <c r="K231" s="14">
        <v>275</v>
      </c>
      <c r="L231" s="14">
        <f t="shared" si="67"/>
        <v>2993.6</v>
      </c>
      <c r="M231" s="13">
        <f t="shared" si="64"/>
        <v>43006.400000000001</v>
      </c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</row>
    <row r="232" spans="1:395" s="1" customFormat="1" x14ac:dyDescent="0.25">
      <c r="A232" s="8">
        <v>224</v>
      </c>
      <c r="B232" t="s">
        <v>152</v>
      </c>
      <c r="C232" s="4" t="s">
        <v>180</v>
      </c>
      <c r="D232" t="s">
        <v>134</v>
      </c>
      <c r="E232" s="4" t="s">
        <v>199</v>
      </c>
      <c r="F232" t="s">
        <v>132</v>
      </c>
      <c r="G232" s="13">
        <v>45000</v>
      </c>
      <c r="H232" s="13">
        <f t="shared" si="65"/>
        <v>1291.5</v>
      </c>
      <c r="I232" s="31">
        <v>0</v>
      </c>
      <c r="J232" s="13">
        <f t="shared" si="66"/>
        <v>1368</v>
      </c>
      <c r="K232" s="31">
        <v>3672.9</v>
      </c>
      <c r="L232" s="14">
        <f>H232+I232+J232+K232</f>
        <v>6332.4</v>
      </c>
      <c r="M232" s="13">
        <f t="shared" ref="M232:M235" si="81">+G232-L232</f>
        <v>38667.599999999999</v>
      </c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</row>
    <row r="233" spans="1:395" s="1" customFormat="1" x14ac:dyDescent="0.25">
      <c r="A233" s="8">
        <v>225</v>
      </c>
      <c r="B233" t="s">
        <v>56</v>
      </c>
      <c r="C233" s="4" t="s">
        <v>180</v>
      </c>
      <c r="D233" t="s">
        <v>9</v>
      </c>
      <c r="E233" s="4" t="s">
        <v>199</v>
      </c>
      <c r="F233" t="s">
        <v>131</v>
      </c>
      <c r="G233" s="23">
        <v>47000</v>
      </c>
      <c r="H233" s="13">
        <f t="shared" si="65"/>
        <v>1348.9</v>
      </c>
      <c r="I233" s="31">
        <v>1430.6</v>
      </c>
      <c r="J233" s="13">
        <f t="shared" si="66"/>
        <v>1428.8</v>
      </c>
      <c r="K233" s="23">
        <v>175</v>
      </c>
      <c r="L233" s="14">
        <f t="shared" ref="L233:L237" si="82">H233+I233+J233+K233</f>
        <v>4383.3</v>
      </c>
      <c r="M233" s="13">
        <f t="shared" si="81"/>
        <v>42616.7</v>
      </c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</row>
    <row r="234" spans="1:395" s="1" customFormat="1" x14ac:dyDescent="0.25">
      <c r="A234" s="8">
        <v>226</v>
      </c>
      <c r="B234" t="s">
        <v>500</v>
      </c>
      <c r="C234" t="s">
        <v>375</v>
      </c>
      <c r="D234" t="s">
        <v>501</v>
      </c>
      <c r="E234" s="4" t="s">
        <v>199</v>
      </c>
      <c r="F234" t="s">
        <v>131</v>
      </c>
      <c r="G234" s="23">
        <v>110000</v>
      </c>
      <c r="H234" s="13">
        <f t="shared" si="65"/>
        <v>3157</v>
      </c>
      <c r="I234" s="31">
        <v>5201.78</v>
      </c>
      <c r="J234" s="13">
        <f t="shared" si="66"/>
        <v>3344</v>
      </c>
      <c r="K234" s="31">
        <v>175</v>
      </c>
      <c r="L234" s="14">
        <f t="shared" si="82"/>
        <v>11877.78</v>
      </c>
      <c r="M234" s="13">
        <f t="shared" si="81"/>
        <v>98122.22</v>
      </c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</row>
    <row r="235" spans="1:395" s="1" customFormat="1" x14ac:dyDescent="0.25">
      <c r="A235" s="8">
        <v>227</v>
      </c>
      <c r="B235" t="s">
        <v>137</v>
      </c>
      <c r="C235" t="s">
        <v>375</v>
      </c>
      <c r="D235" t="s">
        <v>134</v>
      </c>
      <c r="E235" s="4" t="s">
        <v>199</v>
      </c>
      <c r="F235" t="s">
        <v>132</v>
      </c>
      <c r="G235" s="31">
        <v>45000</v>
      </c>
      <c r="H235" s="13">
        <f t="shared" si="65"/>
        <v>1291.5</v>
      </c>
      <c r="I235" s="31">
        <v>0</v>
      </c>
      <c r="J235" s="13">
        <v>1368</v>
      </c>
      <c r="K235" s="31">
        <v>8244.61</v>
      </c>
      <c r="L235" s="14">
        <f t="shared" si="82"/>
        <v>10904.11</v>
      </c>
      <c r="M235" s="13">
        <f t="shared" si="81"/>
        <v>34095.89</v>
      </c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</row>
    <row r="236" spans="1:395" s="1" customFormat="1" x14ac:dyDescent="0.25">
      <c r="A236" s="8">
        <v>228</v>
      </c>
      <c r="B236" t="s">
        <v>498</v>
      </c>
      <c r="C236" s="4" t="s">
        <v>181</v>
      </c>
      <c r="D236" t="s">
        <v>499</v>
      </c>
      <c r="E236" s="4" t="s">
        <v>199</v>
      </c>
      <c r="F236" t="s">
        <v>131</v>
      </c>
      <c r="G236" s="31">
        <v>110000</v>
      </c>
      <c r="H236" s="13">
        <f t="shared" si="65"/>
        <v>3157</v>
      </c>
      <c r="I236" s="31">
        <v>14457.62</v>
      </c>
      <c r="J236" s="13">
        <v>3344</v>
      </c>
      <c r="K236" s="31">
        <v>715</v>
      </c>
      <c r="L236" s="14">
        <f t="shared" si="82"/>
        <v>21673.62</v>
      </c>
      <c r="M236" s="13">
        <f>+G236-L236</f>
        <v>88326.38</v>
      </c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</row>
    <row r="237" spans="1:395" s="1" customFormat="1" x14ac:dyDescent="0.25">
      <c r="A237" s="8">
        <v>229</v>
      </c>
      <c r="B237" t="s">
        <v>221</v>
      </c>
      <c r="C237" s="4" t="s">
        <v>181</v>
      </c>
      <c r="D237" t="s">
        <v>425</v>
      </c>
      <c r="E237" s="4" t="s">
        <v>198</v>
      </c>
      <c r="F237" t="s">
        <v>132</v>
      </c>
      <c r="G237" s="13">
        <v>36000</v>
      </c>
      <c r="H237" s="13">
        <f t="shared" si="65"/>
        <v>1033.2</v>
      </c>
      <c r="I237" s="14">
        <v>0</v>
      </c>
      <c r="J237" s="13">
        <f t="shared" ref="J237:J257" si="83">G237*0.0304</f>
        <v>1094.4000000000001</v>
      </c>
      <c r="K237" s="31">
        <v>3174.32</v>
      </c>
      <c r="L237" s="14">
        <f t="shared" si="82"/>
        <v>5301.92</v>
      </c>
      <c r="M237" s="13">
        <f>+G237-L237</f>
        <v>30698.080000000002</v>
      </c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</row>
    <row r="238" spans="1:395" s="1" customFormat="1" x14ac:dyDescent="0.25">
      <c r="A238" s="8">
        <v>230</v>
      </c>
      <c r="B238" t="s">
        <v>96</v>
      </c>
      <c r="C238" s="4" t="s">
        <v>181</v>
      </c>
      <c r="D238" t="s">
        <v>326</v>
      </c>
      <c r="E238" s="4" t="s">
        <v>199</v>
      </c>
      <c r="F238" t="s">
        <v>132</v>
      </c>
      <c r="G238" s="13">
        <v>36000</v>
      </c>
      <c r="H238" s="13">
        <f t="shared" ref="H238:H257" si="84">G238*0.0287</f>
        <v>1033.2</v>
      </c>
      <c r="I238" s="14">
        <v>0</v>
      </c>
      <c r="J238" s="13">
        <f t="shared" si="83"/>
        <v>1094.4000000000001</v>
      </c>
      <c r="K238" s="31">
        <v>6490.69</v>
      </c>
      <c r="L238" s="14">
        <f>H238+I238+J238+K238</f>
        <v>8618.2900000000009</v>
      </c>
      <c r="M238" s="13">
        <f t="shared" ref="M238:M269" si="85">+G238-L238</f>
        <v>27381.71</v>
      </c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</row>
    <row r="239" spans="1:395" s="1" customFormat="1" x14ac:dyDescent="0.25">
      <c r="A239" s="8">
        <v>231</v>
      </c>
      <c r="B239" t="s">
        <v>97</v>
      </c>
      <c r="C239" s="4" t="s">
        <v>181</v>
      </c>
      <c r="D239" t="s">
        <v>425</v>
      </c>
      <c r="E239" s="4" t="s">
        <v>198</v>
      </c>
      <c r="F239" t="s">
        <v>132</v>
      </c>
      <c r="G239" s="31">
        <v>36000</v>
      </c>
      <c r="H239" s="13">
        <f t="shared" si="84"/>
        <v>1033.2</v>
      </c>
      <c r="I239" s="14">
        <v>0</v>
      </c>
      <c r="J239" s="13">
        <f t="shared" si="83"/>
        <v>1094.4000000000001</v>
      </c>
      <c r="K239" s="31">
        <v>5144.72</v>
      </c>
      <c r="L239" s="14">
        <f t="shared" ref="L239:L248" si="86">H239+I239+J239+K239</f>
        <v>7272.32</v>
      </c>
      <c r="M239" s="13">
        <f t="shared" si="85"/>
        <v>28727.68</v>
      </c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</row>
    <row r="240" spans="1:395" s="1" customFormat="1" x14ac:dyDescent="0.25">
      <c r="A240" s="8">
        <v>232</v>
      </c>
      <c r="B240" t="s">
        <v>98</v>
      </c>
      <c r="C240" s="4" t="s">
        <v>181</v>
      </c>
      <c r="D240" t="s">
        <v>326</v>
      </c>
      <c r="E240" s="4" t="s">
        <v>199</v>
      </c>
      <c r="F240" t="s">
        <v>132</v>
      </c>
      <c r="G240" s="31">
        <v>55000</v>
      </c>
      <c r="H240" s="13">
        <f t="shared" si="84"/>
        <v>1578.5</v>
      </c>
      <c r="I240" s="31">
        <v>0</v>
      </c>
      <c r="J240" s="13">
        <f t="shared" si="83"/>
        <v>1672</v>
      </c>
      <c r="K240" s="14">
        <v>3890.46</v>
      </c>
      <c r="L240" s="14">
        <f t="shared" si="86"/>
        <v>7140.96</v>
      </c>
      <c r="M240" s="13">
        <f t="shared" si="85"/>
        <v>47859.040000000001</v>
      </c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</row>
    <row r="241" spans="1:395" s="1" customFormat="1" x14ac:dyDescent="0.25">
      <c r="A241" s="8">
        <v>233</v>
      </c>
      <c r="B241" t="s">
        <v>153</v>
      </c>
      <c r="C241" s="4" t="s">
        <v>181</v>
      </c>
      <c r="D241" t="s">
        <v>134</v>
      </c>
      <c r="E241" s="4" t="s">
        <v>199</v>
      </c>
      <c r="F241" t="s">
        <v>132</v>
      </c>
      <c r="G241" s="31">
        <v>45000</v>
      </c>
      <c r="H241" s="13">
        <f t="shared" ref="H241" si="87">G241*0.0287</f>
        <v>1291.5</v>
      </c>
      <c r="I241" s="31">
        <v>633.69000000000005</v>
      </c>
      <c r="J241" s="13">
        <f t="shared" ref="J241" si="88">G241*0.0304</f>
        <v>1368</v>
      </c>
      <c r="K241" s="31">
        <v>3605.92</v>
      </c>
      <c r="L241" s="14">
        <f>H241+I241+J241+K241</f>
        <v>6899.11</v>
      </c>
      <c r="M241" s="13">
        <f t="shared" ref="M241" si="89">+G241-L241</f>
        <v>38100.89</v>
      </c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</row>
    <row r="242" spans="1:395" s="1" customFormat="1" x14ac:dyDescent="0.25">
      <c r="A242" s="8">
        <v>234</v>
      </c>
      <c r="B242" t="s">
        <v>130</v>
      </c>
      <c r="C242" s="4" t="s">
        <v>99</v>
      </c>
      <c r="D242" t="s">
        <v>310</v>
      </c>
      <c r="E242" s="4" t="s">
        <v>199</v>
      </c>
      <c r="F242" t="s">
        <v>132</v>
      </c>
      <c r="G242" s="31">
        <v>55000</v>
      </c>
      <c r="H242" s="13">
        <f t="shared" si="84"/>
        <v>1578.5</v>
      </c>
      <c r="I242" s="31">
        <v>0</v>
      </c>
      <c r="J242" s="13">
        <f t="shared" si="83"/>
        <v>1672</v>
      </c>
      <c r="K242" s="14">
        <v>1890.46</v>
      </c>
      <c r="L242" s="14">
        <f t="shared" si="86"/>
        <v>5140.96</v>
      </c>
      <c r="M242" s="13">
        <f t="shared" si="85"/>
        <v>49859.040000000001</v>
      </c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</row>
    <row r="243" spans="1:395" s="1" customFormat="1" x14ac:dyDescent="0.25">
      <c r="A243" s="8">
        <v>235</v>
      </c>
      <c r="B243" t="s">
        <v>102</v>
      </c>
      <c r="C243" s="4" t="s">
        <v>99</v>
      </c>
      <c r="D243" t="s">
        <v>100</v>
      </c>
      <c r="E243" s="4" t="s">
        <v>199</v>
      </c>
      <c r="F243" t="s">
        <v>132</v>
      </c>
      <c r="G243" s="13">
        <v>55000</v>
      </c>
      <c r="H243" s="13">
        <f t="shared" si="84"/>
        <v>1578.5</v>
      </c>
      <c r="I243" s="31">
        <v>0</v>
      </c>
      <c r="J243" s="13">
        <f t="shared" si="83"/>
        <v>1672</v>
      </c>
      <c r="K243" s="14">
        <v>315</v>
      </c>
      <c r="L243" s="14">
        <f t="shared" si="86"/>
        <v>3565.5</v>
      </c>
      <c r="M243" s="13">
        <f t="shared" si="85"/>
        <v>51434.5</v>
      </c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</row>
    <row r="244" spans="1:395" s="1" customFormat="1" x14ac:dyDescent="0.25">
      <c r="A244" s="8">
        <v>236</v>
      </c>
      <c r="B244" t="s">
        <v>303</v>
      </c>
      <c r="C244" s="4" t="s">
        <v>99</v>
      </c>
      <c r="D244" t="s">
        <v>426</v>
      </c>
      <c r="E244" s="4" t="s">
        <v>198</v>
      </c>
      <c r="F244" t="s">
        <v>132</v>
      </c>
      <c r="G244" s="31">
        <v>41000</v>
      </c>
      <c r="H244" s="13">
        <f t="shared" si="84"/>
        <v>1176.7</v>
      </c>
      <c r="I244" s="31">
        <v>0</v>
      </c>
      <c r="J244" s="13">
        <f t="shared" si="83"/>
        <v>1246.4000000000001</v>
      </c>
      <c r="K244" s="14">
        <v>1890.46</v>
      </c>
      <c r="L244" s="14">
        <f t="shared" si="86"/>
        <v>4313.5600000000004</v>
      </c>
      <c r="M244" s="13">
        <f t="shared" si="85"/>
        <v>36686.44</v>
      </c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</row>
    <row r="245" spans="1:395" s="1" customFormat="1" x14ac:dyDescent="0.25">
      <c r="A245" s="8">
        <v>237</v>
      </c>
      <c r="B245" t="s">
        <v>223</v>
      </c>
      <c r="C245" s="4" t="s">
        <v>99</v>
      </c>
      <c r="D245" t="s">
        <v>93</v>
      </c>
      <c r="E245" s="4" t="s">
        <v>199</v>
      </c>
      <c r="F245" t="s">
        <v>132</v>
      </c>
      <c r="G245" s="31">
        <v>90000</v>
      </c>
      <c r="H245" s="13">
        <f t="shared" si="84"/>
        <v>2583</v>
      </c>
      <c r="I245" s="31">
        <v>2851.86</v>
      </c>
      <c r="J245" s="13">
        <v>2736</v>
      </c>
      <c r="K245" s="31">
        <v>2413.63</v>
      </c>
      <c r="L245" s="14">
        <f>H245+I245+J245+K245</f>
        <v>10584.49</v>
      </c>
      <c r="M245" s="13">
        <f t="shared" si="85"/>
        <v>79415.509999999995</v>
      </c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</row>
    <row r="246" spans="1:395" s="1" customFormat="1" x14ac:dyDescent="0.25">
      <c r="A246" s="8">
        <v>238</v>
      </c>
      <c r="B246" t="s">
        <v>487</v>
      </c>
      <c r="C246" s="4" t="s">
        <v>99</v>
      </c>
      <c r="D246" t="s">
        <v>488</v>
      </c>
      <c r="E246" s="4" t="s">
        <v>199</v>
      </c>
      <c r="F246" t="s">
        <v>131</v>
      </c>
      <c r="G246" s="31">
        <v>65000</v>
      </c>
      <c r="H246" s="13">
        <f t="shared" si="84"/>
        <v>1865.5</v>
      </c>
      <c r="I246" s="31">
        <v>0</v>
      </c>
      <c r="J246" s="13">
        <f t="shared" si="83"/>
        <v>1976</v>
      </c>
      <c r="K246" s="31">
        <v>3605.92</v>
      </c>
      <c r="L246" s="14">
        <f>H246+I246+J246+K246</f>
        <v>7447.42</v>
      </c>
      <c r="M246" s="13">
        <f t="shared" si="85"/>
        <v>57552.58</v>
      </c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</row>
    <row r="247" spans="1:395" s="1" customFormat="1" x14ac:dyDescent="0.25">
      <c r="A247" s="8">
        <v>239</v>
      </c>
      <c r="B247" t="s">
        <v>222</v>
      </c>
      <c r="C247" s="4" t="s">
        <v>99</v>
      </c>
      <c r="D247" t="s">
        <v>95</v>
      </c>
      <c r="E247" s="4" t="s">
        <v>199</v>
      </c>
      <c r="F247" t="s">
        <v>132</v>
      </c>
      <c r="G247" s="13">
        <v>55000</v>
      </c>
      <c r="H247" s="13">
        <f t="shared" si="84"/>
        <v>1578.5</v>
      </c>
      <c r="I247" s="31">
        <v>0</v>
      </c>
      <c r="J247" s="13">
        <f t="shared" si="83"/>
        <v>1672</v>
      </c>
      <c r="K247" s="31">
        <v>175</v>
      </c>
      <c r="L247" s="14">
        <f t="shared" si="86"/>
        <v>3425.5</v>
      </c>
      <c r="M247" s="13">
        <f t="shared" si="85"/>
        <v>51574.5</v>
      </c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</row>
    <row r="248" spans="1:395" s="1" customFormat="1" x14ac:dyDescent="0.25">
      <c r="A248" s="8">
        <v>240</v>
      </c>
      <c r="B248" t="s">
        <v>151</v>
      </c>
      <c r="C248" s="4" t="s">
        <v>99</v>
      </c>
      <c r="D248" t="s">
        <v>427</v>
      </c>
      <c r="E248" s="4" t="s">
        <v>198</v>
      </c>
      <c r="F248" t="s">
        <v>132</v>
      </c>
      <c r="G248" s="31">
        <v>55000</v>
      </c>
      <c r="H248" s="13">
        <f t="shared" si="84"/>
        <v>1578.5</v>
      </c>
      <c r="I248" s="31">
        <v>0</v>
      </c>
      <c r="J248" s="13">
        <f t="shared" si="83"/>
        <v>1672</v>
      </c>
      <c r="K248" s="31">
        <v>1890.46</v>
      </c>
      <c r="L248" s="14">
        <f t="shared" si="86"/>
        <v>5140.96</v>
      </c>
      <c r="M248" s="13">
        <f t="shared" si="85"/>
        <v>49859.040000000001</v>
      </c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</row>
    <row r="249" spans="1:395" s="1" customFormat="1" ht="18.75" customHeight="1" x14ac:dyDescent="0.25">
      <c r="A249" s="8">
        <v>241</v>
      </c>
      <c r="B249" t="s">
        <v>155</v>
      </c>
      <c r="C249" s="4" t="s">
        <v>99</v>
      </c>
      <c r="D249" t="s">
        <v>428</v>
      </c>
      <c r="E249" s="4" t="s">
        <v>198</v>
      </c>
      <c r="F249" t="s">
        <v>132</v>
      </c>
      <c r="G249" s="13">
        <v>46000</v>
      </c>
      <c r="H249" s="13">
        <f t="shared" si="84"/>
        <v>1320.2</v>
      </c>
      <c r="I249" s="31">
        <v>0</v>
      </c>
      <c r="J249" s="13">
        <f t="shared" si="83"/>
        <v>1398.4</v>
      </c>
      <c r="K249" s="31">
        <v>6346.5</v>
      </c>
      <c r="L249" s="14">
        <f>H249+I249+J249+K249</f>
        <v>9065.1</v>
      </c>
      <c r="M249" s="13">
        <f t="shared" si="85"/>
        <v>36934.9</v>
      </c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</row>
    <row r="250" spans="1:395" s="1" customFormat="1" x14ac:dyDescent="0.25">
      <c r="A250" s="8">
        <v>242</v>
      </c>
      <c r="B250" s="6" t="s">
        <v>154</v>
      </c>
      <c r="C250" s="4" t="s">
        <v>99</v>
      </c>
      <c r="D250" s="6" t="s">
        <v>327</v>
      </c>
      <c r="E250" s="22" t="s">
        <v>199</v>
      </c>
      <c r="F250" s="6" t="s">
        <v>132</v>
      </c>
      <c r="G250" s="25">
        <v>55000</v>
      </c>
      <c r="H250" s="13">
        <f t="shared" si="84"/>
        <v>1578.5</v>
      </c>
      <c r="I250" s="31">
        <v>0</v>
      </c>
      <c r="J250" s="13">
        <f t="shared" si="83"/>
        <v>1672</v>
      </c>
      <c r="K250" s="31">
        <v>175</v>
      </c>
      <c r="L250" s="14">
        <f>H250+I250+J250+K250</f>
        <v>3425.5</v>
      </c>
      <c r="M250" s="13">
        <f t="shared" si="85"/>
        <v>51574.5</v>
      </c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</row>
    <row r="251" spans="1:395" s="1" customFormat="1" x14ac:dyDescent="0.25">
      <c r="A251" s="8">
        <v>243</v>
      </c>
      <c r="B251" t="s">
        <v>465</v>
      </c>
      <c r="C251" s="6" t="s">
        <v>241</v>
      </c>
      <c r="D251" t="s">
        <v>134</v>
      </c>
      <c r="E251" s="4" t="s">
        <v>198</v>
      </c>
      <c r="F251" t="s">
        <v>132</v>
      </c>
      <c r="G251" s="13">
        <v>35000</v>
      </c>
      <c r="H251" s="13">
        <f t="shared" si="84"/>
        <v>1004.5</v>
      </c>
      <c r="I251" s="13">
        <v>0</v>
      </c>
      <c r="J251" s="13">
        <f t="shared" si="83"/>
        <v>1064</v>
      </c>
      <c r="K251" s="13">
        <v>175</v>
      </c>
      <c r="L251" s="14">
        <f t="shared" ref="L251:L264" si="90">H251+I251+J251+K251</f>
        <v>2243.5</v>
      </c>
      <c r="M251" s="13">
        <f t="shared" ref="M251:M264" si="91">+G251-L251</f>
        <v>32756.5</v>
      </c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</row>
    <row r="252" spans="1:395" s="1" customFormat="1" x14ac:dyDescent="0.25">
      <c r="A252" s="8">
        <v>244</v>
      </c>
      <c r="B252" t="s">
        <v>344</v>
      </c>
      <c r="C252" s="6" t="s">
        <v>241</v>
      </c>
      <c r="D252" t="s">
        <v>134</v>
      </c>
      <c r="E252" s="4" t="s">
        <v>198</v>
      </c>
      <c r="F252" t="s">
        <v>132</v>
      </c>
      <c r="G252" s="14">
        <v>40000</v>
      </c>
      <c r="H252" s="13">
        <f t="shared" si="84"/>
        <v>1148</v>
      </c>
      <c r="I252" s="14">
        <v>442.65</v>
      </c>
      <c r="J252" s="13">
        <f t="shared" si="83"/>
        <v>1216</v>
      </c>
      <c r="K252" s="31">
        <v>1468.3</v>
      </c>
      <c r="L252" s="14">
        <f t="shared" si="90"/>
        <v>4274.95</v>
      </c>
      <c r="M252" s="13">
        <f t="shared" si="91"/>
        <v>35725.050000000003</v>
      </c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</row>
    <row r="253" spans="1:395" s="1" customFormat="1" x14ac:dyDescent="0.25">
      <c r="A253" s="8">
        <v>245</v>
      </c>
      <c r="B253" s="7" t="s">
        <v>88</v>
      </c>
      <c r="C253" s="7" t="s">
        <v>227</v>
      </c>
      <c r="D253" s="7" t="s">
        <v>229</v>
      </c>
      <c r="E253" s="21" t="s">
        <v>198</v>
      </c>
      <c r="F253" t="s">
        <v>131</v>
      </c>
      <c r="G253" s="14">
        <v>60000</v>
      </c>
      <c r="H253" s="13">
        <f t="shared" si="84"/>
        <v>1722</v>
      </c>
      <c r="I253" s="31">
        <v>3486.68</v>
      </c>
      <c r="J253" s="13">
        <f t="shared" si="83"/>
        <v>1824</v>
      </c>
      <c r="K253" s="31">
        <v>5502.94</v>
      </c>
      <c r="L253" s="14">
        <f t="shared" si="90"/>
        <v>12535.62</v>
      </c>
      <c r="M253" s="13">
        <f t="shared" si="91"/>
        <v>47464.38</v>
      </c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</row>
    <row r="254" spans="1:395" s="1" customFormat="1" x14ac:dyDescent="0.25">
      <c r="A254" s="8">
        <v>246</v>
      </c>
      <c r="B254" s="7" t="s">
        <v>235</v>
      </c>
      <c r="C254" s="7" t="s">
        <v>227</v>
      </c>
      <c r="D254" s="7" t="s">
        <v>229</v>
      </c>
      <c r="E254" s="21" t="s">
        <v>198</v>
      </c>
      <c r="F254" t="s">
        <v>131</v>
      </c>
      <c r="G254" s="29">
        <v>95000</v>
      </c>
      <c r="H254" s="13">
        <f t="shared" si="84"/>
        <v>2726.5</v>
      </c>
      <c r="I254" s="31">
        <v>10500.38</v>
      </c>
      <c r="J254" s="13">
        <f t="shared" si="83"/>
        <v>2888</v>
      </c>
      <c r="K254" s="31">
        <v>1740.46</v>
      </c>
      <c r="L254" s="14">
        <f t="shared" si="90"/>
        <v>17855.34</v>
      </c>
      <c r="M254" s="13">
        <v>77144.66</v>
      </c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</row>
    <row r="255" spans="1:395" s="1" customFormat="1" x14ac:dyDescent="0.25">
      <c r="A255" s="8">
        <v>247</v>
      </c>
      <c r="B255" t="s">
        <v>392</v>
      </c>
      <c r="C255" s="7" t="s">
        <v>227</v>
      </c>
      <c r="D255" s="7" t="s">
        <v>229</v>
      </c>
      <c r="E255" s="21" t="s">
        <v>198</v>
      </c>
      <c r="F255" t="s">
        <v>131</v>
      </c>
      <c r="G255" s="29">
        <v>65000</v>
      </c>
      <c r="H255" s="13">
        <f t="shared" si="84"/>
        <v>1865.5</v>
      </c>
      <c r="I255" s="31">
        <v>0</v>
      </c>
      <c r="J255" s="13">
        <f t="shared" si="83"/>
        <v>1976</v>
      </c>
      <c r="K255" s="15">
        <v>175</v>
      </c>
      <c r="L255" s="14">
        <f t="shared" si="90"/>
        <v>4016.5</v>
      </c>
      <c r="M255" s="13">
        <f t="shared" si="91"/>
        <v>60983.5</v>
      </c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</row>
    <row r="256" spans="1:395" s="1" customFormat="1" x14ac:dyDescent="0.25">
      <c r="A256" s="8">
        <v>248</v>
      </c>
      <c r="B256" t="s">
        <v>381</v>
      </c>
      <c r="C256" t="s">
        <v>484</v>
      </c>
      <c r="D256" t="s">
        <v>485</v>
      </c>
      <c r="E256" s="4" t="s">
        <v>198</v>
      </c>
      <c r="F256" t="s">
        <v>132</v>
      </c>
      <c r="G256" s="13">
        <v>90000</v>
      </c>
      <c r="H256" s="13">
        <f t="shared" si="84"/>
        <v>2583</v>
      </c>
      <c r="I256" s="31">
        <v>9374.31</v>
      </c>
      <c r="J256" s="13">
        <f t="shared" si="83"/>
        <v>2736</v>
      </c>
      <c r="K256" s="13">
        <v>175</v>
      </c>
      <c r="L256" s="14">
        <f t="shared" si="90"/>
        <v>14868.31</v>
      </c>
      <c r="M256" s="13">
        <f t="shared" si="91"/>
        <v>75131.69</v>
      </c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</row>
    <row r="257" spans="1:395" s="1" customFormat="1" x14ac:dyDescent="0.25">
      <c r="A257" s="8">
        <v>249</v>
      </c>
      <c r="B257" t="s">
        <v>387</v>
      </c>
      <c r="C257" t="s">
        <v>246</v>
      </c>
      <c r="D257" t="s">
        <v>388</v>
      </c>
      <c r="E257" s="4" t="s">
        <v>198</v>
      </c>
      <c r="F257" t="s">
        <v>131</v>
      </c>
      <c r="G257" s="13">
        <v>65000</v>
      </c>
      <c r="H257" s="13">
        <f t="shared" si="84"/>
        <v>1865.5</v>
      </c>
      <c r="I257" s="31">
        <v>0</v>
      </c>
      <c r="J257" s="13">
        <f t="shared" si="83"/>
        <v>1976</v>
      </c>
      <c r="K257" s="31">
        <v>856.5</v>
      </c>
      <c r="L257" s="14">
        <f t="shared" si="90"/>
        <v>4698</v>
      </c>
      <c r="M257" s="13">
        <f t="shared" si="91"/>
        <v>60302</v>
      </c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</row>
    <row r="258" spans="1:395" s="1" customFormat="1" x14ac:dyDescent="0.25">
      <c r="A258" s="8">
        <v>250</v>
      </c>
      <c r="B258" t="s">
        <v>385</v>
      </c>
      <c r="C258" t="s">
        <v>386</v>
      </c>
      <c r="D258" t="s">
        <v>467</v>
      </c>
      <c r="E258" s="4" t="s">
        <v>198</v>
      </c>
      <c r="F258" t="s">
        <v>131</v>
      </c>
      <c r="G258" s="13">
        <v>65000</v>
      </c>
      <c r="H258" s="13">
        <f>G258*0.0287</f>
        <v>1865.5</v>
      </c>
      <c r="I258" s="14">
        <v>0</v>
      </c>
      <c r="J258" s="13">
        <f>G258*0.0304</f>
        <v>1976</v>
      </c>
      <c r="K258" s="13">
        <v>25</v>
      </c>
      <c r="L258" s="14">
        <f t="shared" si="90"/>
        <v>3866.5</v>
      </c>
      <c r="M258" s="13">
        <f t="shared" si="91"/>
        <v>61133.5</v>
      </c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</row>
    <row r="259" spans="1:395" s="1" customFormat="1" x14ac:dyDescent="0.25">
      <c r="A259" s="8">
        <v>251</v>
      </c>
      <c r="B259" t="s">
        <v>91</v>
      </c>
      <c r="C259" s="4" t="s">
        <v>208</v>
      </c>
      <c r="D259" s="34" t="s">
        <v>298</v>
      </c>
      <c r="E259" s="4" t="s">
        <v>198</v>
      </c>
      <c r="F259" t="s">
        <v>131</v>
      </c>
      <c r="G259" s="13">
        <v>65000</v>
      </c>
      <c r="H259" s="13">
        <f t="shared" ref="H259:H264" si="92">G259*0.0287</f>
        <v>1865.5</v>
      </c>
      <c r="I259" s="14">
        <v>0</v>
      </c>
      <c r="J259" s="13">
        <f t="shared" ref="J259:J264" si="93">G259*0.0304</f>
        <v>1976</v>
      </c>
      <c r="K259" s="31">
        <v>25</v>
      </c>
      <c r="L259" s="14">
        <f t="shared" si="90"/>
        <v>3866.5</v>
      </c>
      <c r="M259" s="13">
        <f>+G259-L259</f>
        <v>61133.5</v>
      </c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</row>
    <row r="260" spans="1:395" s="1" customFormat="1" x14ac:dyDescent="0.25">
      <c r="A260" s="8">
        <v>252</v>
      </c>
      <c r="B260" t="s">
        <v>89</v>
      </c>
      <c r="C260" s="4" t="s">
        <v>208</v>
      </c>
      <c r="D260" t="s">
        <v>30</v>
      </c>
      <c r="E260" s="4" t="s">
        <v>198</v>
      </c>
      <c r="F260" t="s">
        <v>132</v>
      </c>
      <c r="G260" s="13">
        <v>10000</v>
      </c>
      <c r="H260" s="13">
        <f t="shared" si="92"/>
        <v>287</v>
      </c>
      <c r="I260" s="13">
        <v>0</v>
      </c>
      <c r="J260" s="13">
        <f t="shared" si="93"/>
        <v>304</v>
      </c>
      <c r="K260" s="13">
        <v>25</v>
      </c>
      <c r="L260" s="14">
        <f t="shared" si="90"/>
        <v>616</v>
      </c>
      <c r="M260" s="13">
        <f t="shared" si="91"/>
        <v>9384</v>
      </c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</row>
    <row r="261" spans="1:395" s="1" customFormat="1" x14ac:dyDescent="0.25">
      <c r="A261" s="8">
        <v>253</v>
      </c>
      <c r="B261" t="s">
        <v>369</v>
      </c>
      <c r="C261" t="s">
        <v>370</v>
      </c>
      <c r="D261" t="s">
        <v>371</v>
      </c>
      <c r="E261" s="4" t="s">
        <v>198</v>
      </c>
      <c r="F261" t="s">
        <v>131</v>
      </c>
      <c r="G261" s="31">
        <v>65000</v>
      </c>
      <c r="H261" s="13">
        <f t="shared" si="92"/>
        <v>1865.5</v>
      </c>
      <c r="I261" s="31">
        <v>4427.58</v>
      </c>
      <c r="J261" s="13">
        <f t="shared" si="93"/>
        <v>1976</v>
      </c>
      <c r="K261" s="31">
        <v>2076.1</v>
      </c>
      <c r="L261" s="14">
        <f t="shared" si="90"/>
        <v>10345.18</v>
      </c>
      <c r="M261" s="13">
        <f t="shared" si="91"/>
        <v>54654.82</v>
      </c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</row>
    <row r="262" spans="1:395" s="1" customFormat="1" x14ac:dyDescent="0.25">
      <c r="A262" s="8">
        <v>254</v>
      </c>
      <c r="B262" t="s">
        <v>364</v>
      </c>
      <c r="C262" t="s">
        <v>50</v>
      </c>
      <c r="D262" t="s">
        <v>134</v>
      </c>
      <c r="E262" s="4" t="s">
        <v>198</v>
      </c>
      <c r="F262" t="s">
        <v>131</v>
      </c>
      <c r="G262" s="13">
        <v>42000</v>
      </c>
      <c r="H262" s="13">
        <f t="shared" si="92"/>
        <v>1205.4000000000001</v>
      </c>
      <c r="I262" s="31">
        <v>0</v>
      </c>
      <c r="J262" s="13">
        <f t="shared" si="93"/>
        <v>1276.8</v>
      </c>
      <c r="K262" s="13">
        <v>175</v>
      </c>
      <c r="L262" s="14">
        <f t="shared" si="90"/>
        <v>2657.2</v>
      </c>
      <c r="M262" s="13">
        <f t="shared" si="91"/>
        <v>39342.800000000003</v>
      </c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</row>
    <row r="263" spans="1:395" s="1" customFormat="1" x14ac:dyDescent="0.25">
      <c r="A263" s="8">
        <v>255</v>
      </c>
      <c r="B263" t="s">
        <v>289</v>
      </c>
      <c r="C263" t="s">
        <v>50</v>
      </c>
      <c r="D263" t="s">
        <v>134</v>
      </c>
      <c r="E263" s="4" t="s">
        <v>199</v>
      </c>
      <c r="F263" t="s">
        <v>132</v>
      </c>
      <c r="G263" s="27">
        <v>35000</v>
      </c>
      <c r="H263" s="13">
        <f t="shared" si="92"/>
        <v>1004.5</v>
      </c>
      <c r="I263" s="15">
        <v>0</v>
      </c>
      <c r="J263" s="13">
        <f t="shared" si="93"/>
        <v>1064</v>
      </c>
      <c r="K263" s="15">
        <v>25</v>
      </c>
      <c r="L263" s="14">
        <f t="shared" si="90"/>
        <v>2093.5</v>
      </c>
      <c r="M263" s="13">
        <f t="shared" si="91"/>
        <v>32906.5</v>
      </c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</row>
    <row r="264" spans="1:395" s="1" customFormat="1" x14ac:dyDescent="0.25">
      <c r="A264" s="8">
        <v>256</v>
      </c>
      <c r="B264" t="s">
        <v>51</v>
      </c>
      <c r="C264" t="s">
        <v>348</v>
      </c>
      <c r="D264" t="s">
        <v>248</v>
      </c>
      <c r="E264" s="4" t="s">
        <v>198</v>
      </c>
      <c r="F264" t="s">
        <v>131</v>
      </c>
      <c r="G264" s="13">
        <v>101000</v>
      </c>
      <c r="H264" s="13">
        <f t="shared" si="92"/>
        <v>2898.7</v>
      </c>
      <c r="I264" s="13">
        <v>12340.59</v>
      </c>
      <c r="J264" s="13">
        <f t="shared" si="93"/>
        <v>3070.4</v>
      </c>
      <c r="K264" s="13">
        <v>175</v>
      </c>
      <c r="L264" s="14">
        <f t="shared" si="90"/>
        <v>18484.689999999999</v>
      </c>
      <c r="M264" s="13">
        <f t="shared" si="91"/>
        <v>82515.31</v>
      </c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</row>
    <row r="265" spans="1:395" s="1" customFormat="1" x14ac:dyDescent="0.25">
      <c r="A265" s="8">
        <v>257</v>
      </c>
      <c r="B265" t="s">
        <v>224</v>
      </c>
      <c r="C265" t="s">
        <v>374</v>
      </c>
      <c r="D265" t="s">
        <v>352</v>
      </c>
      <c r="E265" s="4" t="s">
        <v>198</v>
      </c>
      <c r="F265" t="s">
        <v>132</v>
      </c>
      <c r="G265" s="13">
        <v>45000</v>
      </c>
      <c r="H265" s="13">
        <f t="shared" ref="H265:H269" si="94">G265*0.0287</f>
        <v>1291.5</v>
      </c>
      <c r="I265" s="13">
        <v>1148.33</v>
      </c>
      <c r="J265" s="13">
        <f t="shared" ref="J265:J268" si="95">G265*0.0304</f>
        <v>1368</v>
      </c>
      <c r="K265" s="13">
        <v>125</v>
      </c>
      <c r="L265" s="14">
        <f t="shared" ref="L265:L269" si="96">H265+I265+J265+K265</f>
        <v>3932.83</v>
      </c>
      <c r="M265" s="13">
        <f t="shared" si="85"/>
        <v>41067.17</v>
      </c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</row>
    <row r="266" spans="1:395" s="1" customFormat="1" x14ac:dyDescent="0.25">
      <c r="A266" s="8">
        <v>258</v>
      </c>
      <c r="B266" t="s">
        <v>225</v>
      </c>
      <c r="C266" t="s">
        <v>373</v>
      </c>
      <c r="D266" t="s">
        <v>437</v>
      </c>
      <c r="E266" s="4" t="s">
        <v>198</v>
      </c>
      <c r="F266" t="s">
        <v>132</v>
      </c>
      <c r="G266" s="31">
        <v>49000</v>
      </c>
      <c r="H266" s="13">
        <f t="shared" si="94"/>
        <v>1406.3</v>
      </c>
      <c r="I266" s="31">
        <v>0</v>
      </c>
      <c r="J266" s="31">
        <v>1489.6</v>
      </c>
      <c r="K266" s="14">
        <v>1890.46</v>
      </c>
      <c r="L266" s="14">
        <f t="shared" si="96"/>
        <v>4786.3599999999997</v>
      </c>
      <c r="M266" s="13">
        <f t="shared" si="85"/>
        <v>44213.64</v>
      </c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</row>
    <row r="267" spans="1:395" s="1" customFormat="1" x14ac:dyDescent="0.25">
      <c r="A267" s="8">
        <v>259</v>
      </c>
      <c r="B267" t="s">
        <v>226</v>
      </c>
      <c r="C267" t="s">
        <v>373</v>
      </c>
      <c r="D267" t="s">
        <v>299</v>
      </c>
      <c r="E267" s="4" t="s">
        <v>198</v>
      </c>
      <c r="F267" t="s">
        <v>131</v>
      </c>
      <c r="G267" s="13">
        <v>65000</v>
      </c>
      <c r="H267" s="13">
        <f t="shared" si="94"/>
        <v>1865.5</v>
      </c>
      <c r="I267" s="14">
        <v>0</v>
      </c>
      <c r="J267" s="13">
        <f t="shared" si="95"/>
        <v>1976</v>
      </c>
      <c r="K267" s="31">
        <v>5482.01</v>
      </c>
      <c r="L267" s="14">
        <f t="shared" si="96"/>
        <v>9323.51</v>
      </c>
      <c r="M267" s="13">
        <f t="shared" si="85"/>
        <v>55676.49</v>
      </c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</row>
    <row r="268" spans="1:395" s="1" customFormat="1" x14ac:dyDescent="0.25">
      <c r="A268" s="8">
        <v>260</v>
      </c>
      <c r="B268" t="s">
        <v>52</v>
      </c>
      <c r="C268" t="s">
        <v>373</v>
      </c>
      <c r="D268" t="s">
        <v>409</v>
      </c>
      <c r="E268" s="4" t="s">
        <v>199</v>
      </c>
      <c r="F268" t="s">
        <v>132</v>
      </c>
      <c r="G268" s="13">
        <v>75000</v>
      </c>
      <c r="H268" s="13">
        <f t="shared" si="94"/>
        <v>2152.5</v>
      </c>
      <c r="I268" s="31">
        <v>3346.98</v>
      </c>
      <c r="J268" s="13">
        <f t="shared" si="95"/>
        <v>2280</v>
      </c>
      <c r="K268" s="31">
        <v>6801.8</v>
      </c>
      <c r="L268" s="14">
        <f t="shared" si="96"/>
        <v>14581.28</v>
      </c>
      <c r="M268" s="13">
        <f t="shared" si="85"/>
        <v>60418.720000000001</v>
      </c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</row>
    <row r="269" spans="1:395" s="1" customFormat="1" x14ac:dyDescent="0.25">
      <c r="A269" s="8">
        <v>261</v>
      </c>
      <c r="B269" t="s">
        <v>106</v>
      </c>
      <c r="C269" t="s">
        <v>373</v>
      </c>
      <c r="D269" t="s">
        <v>293</v>
      </c>
      <c r="E269" s="4" t="s">
        <v>199</v>
      </c>
      <c r="F269" t="s">
        <v>131</v>
      </c>
      <c r="G269" s="13">
        <v>50000</v>
      </c>
      <c r="H269" s="13">
        <f t="shared" si="94"/>
        <v>1435</v>
      </c>
      <c r="I269" s="31">
        <v>0</v>
      </c>
      <c r="J269" s="13">
        <v>1520</v>
      </c>
      <c r="K269" s="31">
        <v>10546.89</v>
      </c>
      <c r="L269" s="14">
        <f t="shared" si="96"/>
        <v>13501.89</v>
      </c>
      <c r="M269" s="13">
        <f t="shared" si="85"/>
        <v>36498.11</v>
      </c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</row>
    <row r="270" spans="1:395" s="1" customFormat="1" ht="15.75" x14ac:dyDescent="0.25">
      <c r="A270" s="8"/>
      <c r="B270" s="3" t="s">
        <v>508</v>
      </c>
      <c r="C270" s="3"/>
      <c r="D270" s="3"/>
      <c r="E270" s="37"/>
      <c r="F270" s="3"/>
      <c r="G270" s="33">
        <f>SUM(G9:G269)</f>
        <v>15135767.5</v>
      </c>
      <c r="H270" s="33">
        <f t="shared" ref="H270" si="97">SUM(H9:H269)</f>
        <v>434396.53</v>
      </c>
      <c r="I270" s="33">
        <f>SUM(I9:I269)</f>
        <v>807351.1</v>
      </c>
      <c r="J270" s="33">
        <f>SUM(J9:J269)</f>
        <v>458508.47</v>
      </c>
      <c r="K270" s="33">
        <f>SUM(K9:K269)</f>
        <v>492741.01</v>
      </c>
      <c r="L270" s="33">
        <f>SUM(L9:L269)</f>
        <v>2192997.11</v>
      </c>
      <c r="M270" s="33">
        <f>SUM(M9:M269)</f>
        <v>12942770.390000001</v>
      </c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</row>
    <row r="271" spans="1:395" s="1" customFormat="1" x14ac:dyDescent="0.25">
      <c r="A271" s="8"/>
      <c r="B271"/>
      <c r="C271" s="4"/>
      <c r="D271"/>
      <c r="E271" s="4"/>
      <c r="F271" s="18"/>
      <c r="G271" s="18"/>
      <c r="H271" s="18"/>
      <c r="I271" s="18"/>
      <c r="J271" s="18"/>
      <c r="K271" s="18"/>
      <c r="L271" s="18"/>
      <c r="M271" s="18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</row>
    <row r="272" spans="1:395" s="1" customFormat="1" ht="0.75" customHeight="1" x14ac:dyDescent="0.25">
      <c r="A272" s="8"/>
      <c r="B272"/>
      <c r="C272" s="4"/>
      <c r="D272"/>
      <c r="E272" s="4"/>
      <c r="F272"/>
      <c r="G272" s="18"/>
      <c r="H272" s="18"/>
      <c r="I272" s="18"/>
      <c r="J272" s="18"/>
      <c r="K272" s="18"/>
      <c r="L272" s="18"/>
      <c r="M272" s="18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</row>
    <row r="273" spans="1:395" s="11" customFormat="1" x14ac:dyDescent="0.25">
      <c r="A273" s="8"/>
      <c r="B273"/>
      <c r="C273" t="s">
        <v>274</v>
      </c>
      <c r="D273" s="8"/>
      <c r="E273" s="4"/>
      <c r="F273" s="14"/>
      <c r="G273" s="18"/>
      <c r="H273" s="18"/>
      <c r="I273" s="18"/>
      <c r="J273" s="31"/>
      <c r="K273" s="31"/>
      <c r="L273" s="18"/>
      <c r="M273" s="31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</row>
    <row r="274" spans="1:395" s="1" customFormat="1" x14ac:dyDescent="0.25">
      <c r="A274" s="8"/>
      <c r="B274"/>
      <c r="C274"/>
      <c r="D274"/>
      <c r="E274" s="4"/>
      <c r="F274"/>
      <c r="G274" s="18"/>
      <c r="H274" s="18"/>
      <c r="I274" s="18"/>
      <c r="J274" s="18"/>
      <c r="K274" s="18"/>
      <c r="L274" s="18"/>
      <c r="M274" s="18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</row>
    <row r="275" spans="1:395" x14ac:dyDescent="0.25">
      <c r="A275" s="8"/>
      <c r="G275" s="18"/>
      <c r="H275" s="18"/>
      <c r="I275" s="18"/>
      <c r="J275" s="18"/>
      <c r="K275" s="20"/>
      <c r="L275" s="18"/>
      <c r="M275" s="18"/>
      <c r="P275" s="31"/>
      <c r="Q275" s="40"/>
    </row>
    <row r="276" spans="1:395" s="2" customFormat="1" x14ac:dyDescent="0.25">
      <c r="A276" s="8"/>
      <c r="B276"/>
      <c r="C276"/>
      <c r="D276"/>
      <c r="E276" s="4"/>
      <c r="F276"/>
      <c r="G276" s="14"/>
      <c r="H276" s="14"/>
      <c r="I276" s="14"/>
      <c r="J276" s="14"/>
      <c r="K276" s="31"/>
      <c r="L276" s="14"/>
      <c r="M276" s="14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</row>
    <row r="277" spans="1:395" x14ac:dyDescent="0.25">
      <c r="A277" s="8"/>
    </row>
    <row r="278" spans="1:395" ht="17.25" x14ac:dyDescent="0.25">
      <c r="A278" s="8"/>
      <c r="J278" s="18"/>
      <c r="K278" s="19"/>
    </row>
    <row r="279" spans="1:395" s="2" customFormat="1" x14ac:dyDescent="0.25">
      <c r="A279" s="8"/>
      <c r="B279"/>
      <c r="C279"/>
      <c r="D279" s="8"/>
      <c r="E279" s="4"/>
      <c r="F279" s="14"/>
      <c r="G279" s="14"/>
      <c r="H279" s="14"/>
      <c r="I279" s="14"/>
      <c r="J279" s="14"/>
      <c r="K279" s="14"/>
      <c r="L279" s="31"/>
      <c r="M279" s="14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</row>
    <row r="280" spans="1:395" s="2" customFormat="1" x14ac:dyDescent="0.25">
      <c r="A280" s="8"/>
      <c r="B280"/>
      <c r="C280"/>
      <c r="D280" s="8"/>
      <c r="E280" s="4"/>
      <c r="F280" s="14"/>
      <c r="G280" s="14"/>
      <c r="H280" s="14"/>
      <c r="I280" s="14"/>
      <c r="J280" s="14"/>
      <c r="K280" s="14"/>
      <c r="L280" s="14"/>
      <c r="M280" s="14"/>
      <c r="N280" s="31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</row>
    <row r="281" spans="1:395" s="2" customFormat="1" x14ac:dyDescent="0.25">
      <c r="A281" s="8"/>
      <c r="B281"/>
      <c r="C281"/>
      <c r="D281" s="8"/>
      <c r="E281" s="4"/>
      <c r="F281" s="14"/>
      <c r="G281" s="14"/>
      <c r="H281" s="14"/>
      <c r="I281" s="14"/>
      <c r="J281" s="14"/>
      <c r="K281" s="14"/>
      <c r="L281" s="14"/>
      <c r="M281" s="14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</row>
    <row r="282" spans="1:395" s="2" customFormat="1" x14ac:dyDescent="0.25">
      <c r="A282" s="8"/>
      <c r="B282"/>
      <c r="C282"/>
      <c r="D282" s="8"/>
      <c r="E282" s="4"/>
      <c r="F282" s="14"/>
      <c r="G282" s="14"/>
      <c r="H282" s="14"/>
      <c r="I282" s="14"/>
      <c r="J282" s="14"/>
      <c r="K282" s="14"/>
      <c r="L282" s="14"/>
      <c r="M282" s="14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</row>
    <row r="283" spans="1:395" s="2" customFormat="1" x14ac:dyDescent="0.25">
      <c r="A283" s="8"/>
      <c r="B283"/>
      <c r="C283"/>
      <c r="D283" s="8"/>
      <c r="E283" s="4"/>
      <c r="F283" s="14"/>
      <c r="G283" s="14"/>
      <c r="H283" s="14"/>
      <c r="I283" s="14"/>
      <c r="J283" s="14"/>
      <c r="K283" s="14"/>
      <c r="L283" s="14"/>
      <c r="M283" s="14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</row>
    <row r="284" spans="1:395" s="2" customFormat="1" x14ac:dyDescent="0.25">
      <c r="A284" s="8"/>
      <c r="B284"/>
      <c r="C284"/>
      <c r="D284" s="8"/>
      <c r="E284" s="4"/>
      <c r="F284" s="14"/>
      <c r="G284" s="14"/>
      <c r="H284" s="14"/>
      <c r="I284" s="14"/>
      <c r="J284" s="14"/>
      <c r="K284" s="14"/>
      <c r="L284" s="14"/>
      <c r="M284" s="1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</row>
    <row r="285" spans="1:395" s="2" customFormat="1" x14ac:dyDescent="0.25">
      <c r="A285" s="8"/>
      <c r="B285"/>
      <c r="C285"/>
      <c r="D285"/>
      <c r="E285" s="4"/>
      <c r="F285"/>
      <c r="G285" s="14"/>
      <c r="H285" s="14"/>
      <c r="I285" s="14"/>
      <c r="J285" s="14"/>
      <c r="K285" s="14"/>
      <c r="L285" s="14"/>
      <c r="M285" s="14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</row>
    <row r="286" spans="1:395" s="2" customFormat="1" x14ac:dyDescent="0.25">
      <c r="A286" s="8"/>
      <c r="B286"/>
      <c r="C286"/>
      <c r="D286"/>
      <c r="E286" s="4"/>
      <c r="F286"/>
      <c r="G286" s="14"/>
      <c r="H286" s="14"/>
      <c r="I286" s="14"/>
      <c r="J286" s="14"/>
      <c r="K286" s="14"/>
      <c r="L286" s="14"/>
      <c r="M286" s="14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</row>
    <row r="287" spans="1:395" s="2" customFormat="1" x14ac:dyDescent="0.25">
      <c r="A287" s="8"/>
      <c r="B287"/>
      <c r="C287"/>
      <c r="D287"/>
      <c r="E287" s="4"/>
      <c r="F287"/>
      <c r="G287" s="14"/>
      <c r="H287" s="14"/>
      <c r="I287" s="14"/>
      <c r="J287" s="14"/>
      <c r="K287" s="14"/>
      <c r="L287" s="14"/>
      <c r="M287" s="14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</row>
    <row r="288" spans="1:395" s="2" customFormat="1" x14ac:dyDescent="0.25">
      <c r="A288" s="8"/>
      <c r="B288"/>
      <c r="C288"/>
      <c r="D288"/>
      <c r="E288" s="4"/>
      <c r="F288"/>
      <c r="G288" s="14"/>
      <c r="H288" s="14"/>
      <c r="I288" s="14"/>
      <c r="J288" s="14"/>
      <c r="K288" s="14"/>
      <c r="L288" s="14"/>
      <c r="M288" s="14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</row>
    <row r="289" spans="1:395" s="2" customFormat="1" x14ac:dyDescent="0.25">
      <c r="A289" s="8"/>
      <c r="B289"/>
      <c r="C289"/>
      <c r="D289"/>
      <c r="E289" s="4"/>
      <c r="F289"/>
      <c r="G289" s="14"/>
      <c r="H289" s="14"/>
      <c r="I289" s="14"/>
      <c r="J289" s="14"/>
      <c r="K289" s="14"/>
      <c r="L289" s="14"/>
      <c r="M289" s="14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</row>
    <row r="290" spans="1:395" s="2" customFormat="1" x14ac:dyDescent="0.25">
      <c r="A290" s="8"/>
      <c r="B290"/>
      <c r="C290"/>
      <c r="D290"/>
      <c r="E290" s="4"/>
      <c r="F290"/>
      <c r="G290" s="14"/>
      <c r="H290" s="14"/>
      <c r="I290" s="14"/>
      <c r="J290" s="14"/>
      <c r="K290" s="14"/>
      <c r="L290" s="14"/>
      <c r="M290" s="14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</row>
    <row r="291" spans="1:395" s="7" customFormat="1" x14ac:dyDescent="0.25">
      <c r="A291" s="8"/>
      <c r="B291"/>
      <c r="C291"/>
      <c r="D291"/>
      <c r="E291" s="4"/>
      <c r="F291"/>
      <c r="G291" s="14"/>
      <c r="H291" s="14"/>
      <c r="I291" s="14"/>
      <c r="J291" s="14"/>
      <c r="K291" s="14"/>
      <c r="L291" s="14"/>
      <c r="M291" s="14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</row>
    <row r="292" spans="1:395" s="7" customFormat="1" x14ac:dyDescent="0.25">
      <c r="A292" s="8"/>
      <c r="B292"/>
      <c r="C292"/>
      <c r="D292"/>
      <c r="E292" s="4"/>
      <c r="F292"/>
      <c r="G292" s="14"/>
      <c r="H292" s="14"/>
      <c r="I292" s="14"/>
      <c r="J292" s="14"/>
      <c r="K292" s="14"/>
      <c r="L292" s="14"/>
      <c r="M292" s="14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</row>
    <row r="293" spans="1:395" s="7" customFormat="1" x14ac:dyDescent="0.25">
      <c r="A293" s="8"/>
      <c r="B293"/>
      <c r="C293"/>
      <c r="D293"/>
      <c r="E293" s="4"/>
      <c r="F293"/>
      <c r="G293" s="14"/>
      <c r="H293" s="14"/>
      <c r="I293" s="14"/>
      <c r="J293" s="14"/>
      <c r="K293" s="14"/>
      <c r="L293" s="14"/>
      <c r="M293" s="14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</row>
    <row r="294" spans="1:395" s="7" customFormat="1" x14ac:dyDescent="0.25">
      <c r="A294" s="8"/>
      <c r="B294"/>
      <c r="C294"/>
      <c r="D294"/>
      <c r="E294" s="4"/>
      <c r="F294"/>
      <c r="G294" s="14"/>
      <c r="H294" s="14"/>
      <c r="I294" s="14"/>
      <c r="J294" s="14"/>
      <c r="K294" s="14"/>
      <c r="L294" s="14"/>
      <c r="M294" s="1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</row>
    <row r="295" spans="1:395" s="7" customFormat="1" x14ac:dyDescent="0.25">
      <c r="A295" s="8"/>
      <c r="B295"/>
      <c r="C295"/>
      <c r="D295"/>
      <c r="E295" s="4"/>
      <c r="F295"/>
      <c r="G295" s="14"/>
      <c r="H295" s="14"/>
      <c r="I295" s="14"/>
      <c r="J295" s="14"/>
      <c r="K295" s="14"/>
      <c r="L295" s="14"/>
      <c r="M295" s="14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</row>
    <row r="296" spans="1:395" s="7" customFormat="1" x14ac:dyDescent="0.25">
      <c r="A296" s="8"/>
      <c r="B296"/>
      <c r="C296"/>
      <c r="D296"/>
      <c r="E296" s="4"/>
      <c r="F296"/>
      <c r="G296" s="14"/>
      <c r="H296" s="14"/>
      <c r="I296" s="14"/>
      <c r="J296" s="14"/>
      <c r="K296" s="14"/>
      <c r="L296" s="14"/>
      <c r="M296" s="14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</row>
    <row r="297" spans="1:395" s="7" customFormat="1" x14ac:dyDescent="0.25">
      <c r="A297" s="8"/>
      <c r="B297"/>
      <c r="C297"/>
      <c r="D297"/>
      <c r="E297" s="4"/>
      <c r="F297"/>
      <c r="G297" s="14"/>
      <c r="H297" s="14"/>
      <c r="I297" s="14"/>
      <c r="J297" s="14"/>
      <c r="K297" s="14"/>
      <c r="L297" s="14"/>
      <c r="M297" s="14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</row>
    <row r="298" spans="1:395" x14ac:dyDescent="0.25">
      <c r="A298" s="8"/>
    </row>
    <row r="299" spans="1:395" x14ac:dyDescent="0.25">
      <c r="A299" s="8"/>
    </row>
    <row r="300" spans="1:395" s="12" customFormat="1" x14ac:dyDescent="0.25">
      <c r="A300"/>
      <c r="B300"/>
      <c r="C300"/>
      <c r="D300"/>
      <c r="E300" s="4"/>
      <c r="F300"/>
      <c r="G300" s="14"/>
      <c r="H300" s="14"/>
      <c r="I300" s="14"/>
      <c r="J300" s="14"/>
      <c r="K300" s="14"/>
      <c r="L300" s="14"/>
      <c r="M300" s="14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</row>
    <row r="301" spans="1:395" x14ac:dyDescent="0.25">
      <c r="A301" s="8"/>
    </row>
    <row r="304" spans="1:395" s="1" customFormat="1" ht="15" customHeight="1" x14ac:dyDescent="0.25">
      <c r="A304"/>
      <c r="B304"/>
      <c r="C304"/>
      <c r="D304"/>
      <c r="E304" s="4"/>
      <c r="F304"/>
      <c r="G304" s="14"/>
      <c r="H304" s="14"/>
      <c r="I304" s="14"/>
      <c r="J304" s="14"/>
      <c r="K304" s="14"/>
      <c r="L304" s="14"/>
      <c r="M304" s="1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</row>
    <row r="305" spans="1:395" s="1" customFormat="1" x14ac:dyDescent="0.25">
      <c r="A305"/>
      <c r="B305"/>
      <c r="C305"/>
      <c r="D305"/>
      <c r="E305" s="4"/>
      <c r="F305"/>
      <c r="G305" s="14"/>
      <c r="H305" s="14"/>
      <c r="I305" s="14"/>
      <c r="J305" s="14"/>
      <c r="K305" s="14"/>
      <c r="L305" s="14"/>
      <c r="M305" s="14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</row>
    <row r="306" spans="1:395" s="6" customFormat="1" x14ac:dyDescent="0.25">
      <c r="A306"/>
      <c r="B306"/>
      <c r="C306"/>
      <c r="D306"/>
      <c r="E306" s="4"/>
      <c r="F306"/>
      <c r="G306" s="14"/>
      <c r="H306" s="14"/>
      <c r="I306" s="14"/>
      <c r="J306" s="14"/>
      <c r="K306" s="14"/>
      <c r="L306" s="14"/>
      <c r="M306" s="14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</row>
  </sheetData>
  <sortState xmlns:xlrd2="http://schemas.microsoft.com/office/spreadsheetml/2017/richdata2" ref="I7:M8">
    <sortCondition ref="M7:M8"/>
  </sortState>
  <mergeCells count="19">
    <mergeCell ref="A7:A8"/>
    <mergeCell ref="B6:M6"/>
    <mergeCell ref="B7:B8"/>
    <mergeCell ref="D7:D8"/>
    <mergeCell ref="G7:G8"/>
    <mergeCell ref="H7:H8"/>
    <mergeCell ref="I7:I8"/>
    <mergeCell ref="J7:J8"/>
    <mergeCell ref="K7:K8"/>
    <mergeCell ref="L7:L8"/>
    <mergeCell ref="M7:M8"/>
    <mergeCell ref="F7:F8"/>
    <mergeCell ref="E7:E8"/>
    <mergeCell ref="C7:C8"/>
    <mergeCell ref="B1:M1"/>
    <mergeCell ref="B2:M2"/>
    <mergeCell ref="B3:M3"/>
    <mergeCell ref="B4:M4"/>
    <mergeCell ref="B5:M5"/>
  </mergeCells>
  <printOptions horizontalCentered="1" verticalCentered="1"/>
  <pageMargins left="0.23622047244094491" right="0.23622047244094491" top="0.38" bottom="0.38" header="0.31496062992125984" footer="0.16"/>
  <pageSetup paperSize="5" scale="48" fitToHeight="0" orientation="landscape" r:id="rId1"/>
  <ignoredErrors>
    <ignoredError sqref="M89 M18 M2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FIJOS</vt:lpstr>
      <vt:lpstr>FIJOS!Área_de_impresión</vt:lpstr>
      <vt:lpstr>FIJOS!Títulos_a_imprimir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2025-05-30T15:48:09Z</cp:lastPrinted>
  <dcterms:created xsi:type="dcterms:W3CDTF">2017-02-23T14:23:40Z</dcterms:created>
  <dcterms:modified xsi:type="dcterms:W3CDTF">2025-08-28T15:47:52Z</dcterms:modified>
</cp:coreProperties>
</file>