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rch-Piso-8\Estadisticas Sectoriales\1. Sectores económicos\5. Energia Electrica\3. Insumos\4. Fichas de carga\Portal web\Mensuales\"/>
    </mc:Choice>
  </mc:AlternateContent>
  <xr:revisionPtr revIDLastSave="0" documentId="13_ncr:1_{A63DB48E-947B-47B6-930B-D5A279CD5573}" xr6:coauthVersionLast="47" xr6:coauthVersionMax="47" xr10:uidLastSave="{00000000-0000-0000-0000-000000000000}"/>
  <bookViews>
    <workbookView xWindow="-120" yWindow="-120" windowWidth="29040" windowHeight="15720" activeTab="1" xr2:uid="{0B183A94-5569-4E7F-AEE0-5AE7E46304B0}"/>
  </bookViews>
  <sheets>
    <sheet name="2023" sheetId="1" r:id="rId1"/>
    <sheet name="2024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" i="2" l="1"/>
  <c r="K5" i="2"/>
  <c r="L5" i="2"/>
  <c r="M5" i="2"/>
  <c r="N5" i="2"/>
  <c r="J6" i="2"/>
  <c r="K6" i="2"/>
  <c r="L6" i="2"/>
  <c r="M6" i="2"/>
  <c r="N6" i="2"/>
  <c r="J7" i="2"/>
  <c r="K7" i="2"/>
  <c r="L7" i="2"/>
  <c r="M7" i="2"/>
  <c r="N7" i="2"/>
  <c r="D5" i="2"/>
  <c r="E5" i="2"/>
  <c r="F5" i="2"/>
  <c r="G5" i="2"/>
  <c r="H5" i="2"/>
  <c r="I5" i="2"/>
  <c r="D6" i="2"/>
  <c r="E6" i="2"/>
  <c r="F6" i="2"/>
  <c r="G6" i="2"/>
  <c r="H6" i="2"/>
  <c r="I6" i="2"/>
  <c r="D7" i="2"/>
  <c r="E7" i="2"/>
  <c r="F7" i="2"/>
  <c r="G7" i="2"/>
  <c r="H7" i="2"/>
  <c r="I7" i="2"/>
  <c r="C6" i="2"/>
  <c r="C7" i="2"/>
  <c r="C5" i="2"/>
  <c r="B51" i="2"/>
  <c r="B50" i="2"/>
  <c r="B49" i="2"/>
  <c r="B47" i="2"/>
  <c r="B46" i="2"/>
  <c r="B45" i="2"/>
  <c r="B43" i="2"/>
  <c r="B42" i="2"/>
  <c r="B41" i="2"/>
  <c r="B39" i="2"/>
  <c r="B38" i="2"/>
  <c r="B37" i="2"/>
  <c r="B35" i="2"/>
  <c r="B34" i="2"/>
  <c r="B33" i="2"/>
  <c r="B31" i="2"/>
  <c r="B30" i="2"/>
  <c r="B29" i="2"/>
  <c r="B27" i="2"/>
  <c r="B26" i="2"/>
  <c r="B25" i="2"/>
  <c r="B23" i="2"/>
  <c r="B22" i="2"/>
  <c r="B21" i="2"/>
  <c r="B19" i="2"/>
  <c r="B18" i="2"/>
  <c r="B17" i="2"/>
  <c r="B15" i="2"/>
  <c r="B14" i="2"/>
  <c r="B13" i="2"/>
  <c r="B11" i="2"/>
  <c r="B10" i="2"/>
  <c r="B9" i="2"/>
  <c r="C5" i="1"/>
  <c r="D5" i="1"/>
  <c r="E5" i="1"/>
  <c r="F5" i="1"/>
  <c r="G5" i="1"/>
  <c r="H5" i="1"/>
  <c r="I5" i="1"/>
  <c r="J5" i="1"/>
  <c r="K5" i="1"/>
  <c r="L5" i="1"/>
  <c r="M5" i="1"/>
  <c r="N5" i="1"/>
  <c r="C6" i="1"/>
  <c r="D6" i="1"/>
  <c r="E6" i="1"/>
  <c r="F6" i="1"/>
  <c r="G6" i="1"/>
  <c r="H6" i="1"/>
  <c r="I6" i="1"/>
  <c r="J6" i="1"/>
  <c r="K6" i="1"/>
  <c r="L6" i="1"/>
  <c r="M6" i="1"/>
  <c r="N6" i="1"/>
  <c r="C7" i="1"/>
  <c r="D7" i="1"/>
  <c r="E7" i="1"/>
  <c r="F7" i="1"/>
  <c r="G7" i="1"/>
  <c r="H7" i="1"/>
  <c r="I7" i="1"/>
  <c r="J7" i="1"/>
  <c r="K7" i="1"/>
  <c r="L7" i="1"/>
  <c r="M7" i="1"/>
  <c r="N7" i="1"/>
  <c r="B9" i="1"/>
  <c r="B10" i="1"/>
  <c r="B11" i="1"/>
  <c r="B13" i="1"/>
  <c r="B14" i="1"/>
  <c r="B15" i="1"/>
  <c r="B17" i="1"/>
  <c r="B18" i="1"/>
  <c r="B19" i="1"/>
  <c r="B21" i="1"/>
  <c r="B22" i="1"/>
  <c r="B23" i="1"/>
  <c r="B25" i="1"/>
  <c r="B26" i="1"/>
  <c r="B27" i="1"/>
  <c r="B29" i="1"/>
  <c r="B30" i="1"/>
  <c r="B31" i="1"/>
  <c r="B33" i="1"/>
  <c r="B34" i="1"/>
  <c r="B35" i="1"/>
  <c r="B37" i="1"/>
  <c r="B38" i="1"/>
  <c r="B39" i="1"/>
  <c r="B41" i="1"/>
  <c r="B42" i="1"/>
  <c r="B43" i="1"/>
  <c r="B45" i="1"/>
  <c r="B46" i="1"/>
  <c r="B47" i="1"/>
  <c r="B49" i="1"/>
  <c r="B50" i="1"/>
  <c r="B51" i="1"/>
  <c r="B5" i="1" l="1"/>
  <c r="B6" i="1"/>
  <c r="B7" i="1"/>
  <c r="B7" i="2"/>
  <c r="B6" i="2"/>
  <c r="B5" i="2"/>
</calcChain>
</file>

<file path=xl/sharedStrings.xml><?xml version="1.0" encoding="utf-8"?>
<sst xmlns="http://schemas.openxmlformats.org/spreadsheetml/2006/main" count="156" uniqueCount="39">
  <si>
    <t>Generación (GWH)</t>
  </si>
  <si>
    <t>Disponibilidad real promedio (MW)</t>
  </si>
  <si>
    <t>Capacidad instalada (MW)</t>
  </si>
  <si>
    <t>No identificado</t>
  </si>
  <si>
    <t>n/d</t>
  </si>
  <si>
    <t>Yuma</t>
  </si>
  <si>
    <t>Valdesia</t>
  </si>
  <si>
    <t>Ozama o Metropolitana</t>
  </si>
  <si>
    <t>Higuamo</t>
  </si>
  <si>
    <t>Enriquillo</t>
  </si>
  <si>
    <t>El Valle</t>
  </si>
  <si>
    <t>Cibao Sur</t>
  </si>
  <si>
    <t>Cibao Norte</t>
  </si>
  <si>
    <t>Cibao Noroeste</t>
  </si>
  <si>
    <t>Cibao Nordeste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</si>
  <si>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</si>
  <si>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</si>
  <si>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</si>
  <si>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</si>
  <si>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</si>
  <si>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</si>
  <si>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</si>
  <si>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</si>
  <si>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</si>
  <si>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</si>
  <si>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</si>
  <si>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</si>
  <si>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Total</t>
  </si>
  <si>
    <t>Región</t>
  </si>
  <si>
    <t>Nota: Total  capacidad instalada,  promedio simple</t>
  </si>
  <si>
    <t>Total disponibilidad real promedio, promedio simple</t>
  </si>
  <si>
    <t>Total de generación de energía eléctrica se calcula con la suma de los meses correspondientes</t>
  </si>
  <si>
    <t>SENI: Sistema Elétrico Nacional Interconectado</t>
  </si>
  <si>
    <t xml:space="preserve">gwh : Gigawatts hora  </t>
  </si>
  <si>
    <t>mw: Megawatts</t>
  </si>
  <si>
    <t>Fuente:  Registros administrativos, Sector Energía, Informe mensual de operaciones, Organismo Coordinador del Sistema Eléctrico Nacional Interconectado</t>
  </si>
  <si>
    <t xml:space="preserve">*Cifras sujetas a rectificación </t>
  </si>
  <si>
    <r>
      <rPr>
        <b/>
        <sz val="9"/>
        <color theme="1"/>
        <rFont val="Roboto"/>
      </rPr>
      <t>Cuadro 2.11</t>
    </r>
    <r>
      <rPr>
        <sz val="9"/>
        <color theme="1"/>
        <rFont val="Roboto"/>
      </rPr>
      <t xml:space="preserve"> REPÚBLICA DOMINICANA: Capacidad instalada, disponibilidad real promedio y generación del SENI por mes, según región, 2023*</t>
    </r>
  </si>
  <si>
    <r>
      <rPr>
        <b/>
        <sz val="9"/>
        <color theme="1"/>
        <rFont val="Roboto"/>
      </rPr>
      <t>Cuadro 2.11</t>
    </r>
    <r>
      <rPr>
        <sz val="9"/>
        <color theme="1"/>
        <rFont val="Roboto"/>
      </rPr>
      <t xml:space="preserve"> REPÚBLICA DOMINICANA: Capacidad instalada, disponibilidad real promedio y generación del SENI por mes, según región, enero-julio 2024*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</si>
</sst>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Roboto"/>
    </font>
    <font>
      <b/>
      <sz val="9"/>
      <color theme="1"/>
      <name val="Roboto"/>
    </font>
    <font>
      <sz val="7"/>
      <color theme="1"/>
      <name val="Roboto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164" fontId="2" fillId="0" borderId="0" xfId="1" applyNumberFormat="1" applyFont="1"/>
    <xf numFmtId="164" fontId="2" fillId="0" borderId="0" xfId="0" applyNumberFormat="1" applyFont="1"/>
    <xf numFmtId="0" fontId="2" fillId="0" borderId="0" xfId="0" applyFont="1" applyAlignment="1">
      <alignment horizontal="left" vertical="center" indent="1"/>
    </xf>
    <xf numFmtId="0" fontId="3" fillId="0" borderId="0" xfId="0" applyFont="1"/>
    <xf numFmtId="164" fontId="3" fillId="0" borderId="0" xfId="1" applyNumberFormat="1" applyFont="1"/>
    <xf numFmtId="0" fontId="3" fillId="0" borderId="0" xfId="0" applyFont="1" applyAlignment="1">
      <alignment vertical="center"/>
    </xf>
    <xf numFmtId="164" fontId="2" fillId="0" borderId="0" xfId="1" applyNumberFormat="1" applyFont="1" applyAlignment="1">
      <alignment horizontal="right"/>
    </xf>
    <xf numFmtId="164" fontId="3" fillId="0" borderId="0" xfId="1" applyNumberFormat="1" applyFont="1" applyBorder="1" applyAlignment="1">
      <alignment horizontal="center"/>
    </xf>
    <xf numFmtId="164" fontId="3" fillId="0" borderId="0" xfId="0" applyNumberFormat="1" applyFont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2" fillId="0" borderId="0" xfId="0" applyFont="1" applyBorder="1" applyAlignment="1">
      <alignment horizontal="left" vertical="center" indent="1"/>
    </xf>
    <xf numFmtId="164" fontId="2" fillId="0" borderId="0" xfId="0" applyNumberFormat="1" applyFont="1" applyBorder="1"/>
    <xf numFmtId="164" fontId="2" fillId="0" borderId="0" xfId="1" applyNumberFormat="1" applyFont="1" applyBorder="1"/>
    <xf numFmtId="0" fontId="2" fillId="0" borderId="2" xfId="0" applyFont="1" applyBorder="1" applyAlignment="1">
      <alignment horizontal="left" vertical="center" indent="1"/>
    </xf>
    <xf numFmtId="164" fontId="2" fillId="0" borderId="2" xfId="0" applyNumberFormat="1" applyFont="1" applyBorder="1"/>
    <xf numFmtId="164" fontId="2" fillId="0" borderId="2" xfId="1" applyNumberFormat="1" applyFont="1" applyBorder="1"/>
    <xf numFmtId="0" fontId="4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200024</xdr:colOff>
      <xdr:row>0</xdr:row>
      <xdr:rowOff>76200</xdr:rowOff>
    </xdr:from>
    <xdr:to>
      <xdr:col>14</xdr:col>
      <xdr:colOff>304799</xdr:colOff>
      <xdr:row>2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552B067-18EF-4ECA-A060-6436DDC6E3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91899" y="76200"/>
          <a:ext cx="866775" cy="381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47625</xdr:colOff>
      <xdr:row>0</xdr:row>
      <xdr:rowOff>114300</xdr:rowOff>
    </xdr:from>
    <xdr:to>
      <xdr:col>14</xdr:col>
      <xdr:colOff>151332</xdr:colOff>
      <xdr:row>2</xdr:row>
      <xdr:rowOff>111285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F4C5C98-C470-45A9-8D4C-7A2E615789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39500" y="114300"/>
          <a:ext cx="865707" cy="3779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E78B6-7FA2-4E6B-AA08-ACAA58F33EF4}">
  <dimension ref="A2:N59"/>
  <sheetViews>
    <sheetView showGridLines="0" workbookViewId="0">
      <selection activeCell="G20" sqref="G20"/>
    </sheetView>
  </sheetViews>
  <sheetFormatPr baseColWidth="10" defaultRowHeight="15" x14ac:dyDescent="0.25"/>
  <cols>
    <col min="1" max="1" width="30.7109375" style="1" customWidth="1"/>
    <col min="2" max="14" width="11.42578125" style="1"/>
  </cols>
  <sheetData>
    <row r="2" spans="1:14" x14ac:dyDescent="0.25">
      <c r="A2" s="1" t="s">
        <v>37</v>
      </c>
    </row>
    <row r="4" spans="1:14" s="1" customFormat="1" ht="12" x14ac:dyDescent="0.2">
      <c r="A4" s="12" t="s">
        <v>28</v>
      </c>
      <c r="B4" s="12" t="s">
        <v>27</v>
      </c>
      <c r="C4" s="11" t="s">
        <v>26</v>
      </c>
      <c r="D4" s="11" t="s">
        <v>25</v>
      </c>
      <c r="E4" s="11" t="s">
        <v>24</v>
      </c>
      <c r="F4" s="11" t="s">
        <v>23</v>
      </c>
      <c r="G4" s="11" t="s">
        <v>22</v>
      </c>
      <c r="H4" s="11" t="s">
        <v>21</v>
      </c>
      <c r="I4" s="11" t="s">
        <v>20</v>
      </c>
      <c r="J4" s="11" t="s">
        <v>19</v>
      </c>
      <c r="K4" s="11" t="s">
        <v>18</v>
      </c>
      <c r="L4" s="11" t="s">
        <v>17</v>
      </c>
      <c r="M4" s="11" t="s">
        <v>16</v>
      </c>
      <c r="N4" s="11" t="s">
        <v>15</v>
      </c>
    </row>
    <row r="5" spans="1:14" s="1" customFormat="1" ht="12" x14ac:dyDescent="0.2">
      <c r="A5" s="5" t="s">
        <v>2</v>
      </c>
      <c r="B5" s="10">
        <f>AVERAGE(C5:N5)</f>
        <v>5498.7816666666658</v>
      </c>
      <c r="C5" s="9">
        <f t="shared" ref="C5:J7" si="0">SUM(C9+C13+C17+C21+C25+C29+C33+C37+C41+C49)</f>
        <v>5058.3349999999991</v>
      </c>
      <c r="D5" s="9">
        <f t="shared" si="0"/>
        <v>5249.8149999999996</v>
      </c>
      <c r="E5" s="9">
        <f t="shared" si="0"/>
        <v>5249.8149999999996</v>
      </c>
      <c r="F5" s="9">
        <f t="shared" si="0"/>
        <v>5325.8149999999996</v>
      </c>
      <c r="G5" s="9">
        <f t="shared" si="0"/>
        <v>5565.0749999999998</v>
      </c>
      <c r="H5" s="9">
        <f t="shared" si="0"/>
        <v>5565.0749999999998</v>
      </c>
      <c r="I5" s="9">
        <f t="shared" si="0"/>
        <v>5611.0749999999998</v>
      </c>
      <c r="J5" s="9">
        <f t="shared" si="0"/>
        <v>5611.0749999999998</v>
      </c>
      <c r="K5" s="9">
        <f t="shared" ref="K5:N7" si="1">SUM(K9+K13+K17+K21+K25+K29+K33+K37+K41+K45+K49)</f>
        <v>5691.0749999999998</v>
      </c>
      <c r="L5" s="9">
        <f t="shared" si="1"/>
        <v>5708.0749999999998</v>
      </c>
      <c r="M5" s="9">
        <f t="shared" si="1"/>
        <v>5675.0749999999998</v>
      </c>
      <c r="N5" s="9">
        <f t="shared" si="1"/>
        <v>5675.0749999999998</v>
      </c>
    </row>
    <row r="6" spans="1:14" s="1" customFormat="1" ht="12" x14ac:dyDescent="0.2">
      <c r="A6" s="5" t="s">
        <v>1</v>
      </c>
      <c r="B6" s="10">
        <f>AVERAGE(C6:N6)</f>
        <v>3702.9574445037592</v>
      </c>
      <c r="C6" s="9">
        <f t="shared" si="0"/>
        <v>3003.8414030017561</v>
      </c>
      <c r="D6" s="9">
        <f t="shared" si="0"/>
        <v>3076.0324352678226</v>
      </c>
      <c r="E6" s="9">
        <f t="shared" si="0"/>
        <v>3207.9190533825808</v>
      </c>
      <c r="F6" s="9">
        <f t="shared" si="0"/>
        <v>3397.3691625718047</v>
      </c>
      <c r="G6" s="9">
        <f t="shared" si="0"/>
        <v>3537.0427267024734</v>
      </c>
      <c r="H6" s="9">
        <f t="shared" si="0"/>
        <v>3697.292691597193</v>
      </c>
      <c r="I6" s="9">
        <f t="shared" si="0"/>
        <v>3845.1448601030088</v>
      </c>
      <c r="J6" s="9">
        <f t="shared" si="0"/>
        <v>4054.7325917338349</v>
      </c>
      <c r="K6" s="9">
        <f t="shared" si="1"/>
        <v>4012.3153988425515</v>
      </c>
      <c r="L6" s="9">
        <f t="shared" si="1"/>
        <v>4168.19844881268</v>
      </c>
      <c r="M6" s="9">
        <f t="shared" si="1"/>
        <v>4182.3093013888474</v>
      </c>
      <c r="N6" s="9">
        <f t="shared" si="1"/>
        <v>4253.2912606405553</v>
      </c>
    </row>
    <row r="7" spans="1:14" s="1" customFormat="1" ht="12" x14ac:dyDescent="0.2">
      <c r="A7" s="5" t="s">
        <v>0</v>
      </c>
      <c r="B7" s="10">
        <f>SUM(C7:N7)</f>
        <v>23912.548759999998</v>
      </c>
      <c r="C7" s="9">
        <f t="shared" si="0"/>
        <v>1729.3906599999996</v>
      </c>
      <c r="D7" s="9">
        <f t="shared" si="0"/>
        <v>1610.1003499999999</v>
      </c>
      <c r="E7" s="9">
        <f t="shared" si="0"/>
        <v>1862.0063599999999</v>
      </c>
      <c r="F7" s="9">
        <f t="shared" si="0"/>
        <v>1832.94271</v>
      </c>
      <c r="G7" s="9">
        <f t="shared" si="0"/>
        <v>2042.8721100000002</v>
      </c>
      <c r="H7" s="9">
        <f t="shared" si="0"/>
        <v>2111.5697399999999</v>
      </c>
      <c r="I7" s="9">
        <f t="shared" si="0"/>
        <v>2197.4502299999999</v>
      </c>
      <c r="J7" s="9">
        <f t="shared" si="0"/>
        <v>2175.9965299999999</v>
      </c>
      <c r="K7" s="9">
        <f t="shared" si="1"/>
        <v>2212.7716800000003</v>
      </c>
      <c r="L7" s="9">
        <f t="shared" si="1"/>
        <v>2282.8805199999997</v>
      </c>
      <c r="M7" s="9">
        <f t="shared" si="1"/>
        <v>1978.1964500000001</v>
      </c>
      <c r="N7" s="9">
        <f t="shared" si="1"/>
        <v>1876.3714200000002</v>
      </c>
    </row>
    <row r="8" spans="1:14" s="5" customFormat="1" ht="12" x14ac:dyDescent="0.2">
      <c r="A8" s="7" t="s">
        <v>14</v>
      </c>
      <c r="C8" s="9"/>
    </row>
    <row r="9" spans="1:14" s="1" customFormat="1" ht="12" x14ac:dyDescent="0.2">
      <c r="A9" s="4" t="s">
        <v>2</v>
      </c>
      <c r="B9" s="3">
        <f>AVERAGE(C9:N9)</f>
        <v>134.45500000000001</v>
      </c>
      <c r="C9" s="2">
        <v>111.45500000000001</v>
      </c>
      <c r="D9" s="2">
        <v>111.45500000000001</v>
      </c>
      <c r="E9" s="2">
        <v>111.45500000000001</v>
      </c>
      <c r="F9" s="2">
        <v>111.45500000000001</v>
      </c>
      <c r="G9" s="2">
        <v>111.45500000000001</v>
      </c>
      <c r="H9" s="2">
        <v>111.45500000000001</v>
      </c>
      <c r="I9" s="2">
        <v>157.45500000000001</v>
      </c>
      <c r="J9" s="2">
        <v>157.45500000000001</v>
      </c>
      <c r="K9" s="2">
        <v>157.45500000000001</v>
      </c>
      <c r="L9" s="2">
        <v>157.45500000000001</v>
      </c>
      <c r="M9" s="2">
        <v>157.45500000000001</v>
      </c>
      <c r="N9" s="2">
        <v>157.45500000000001</v>
      </c>
    </row>
    <row r="10" spans="1:14" s="1" customFormat="1" ht="12" x14ac:dyDescent="0.2">
      <c r="A10" s="4" t="s">
        <v>1</v>
      </c>
      <c r="B10" s="3">
        <f>AVERAGE(C10:N10)</f>
        <v>113.68342446823033</v>
      </c>
      <c r="C10" s="2">
        <v>89.412249551968998</v>
      </c>
      <c r="D10" s="2">
        <v>98.589903273808005</v>
      </c>
      <c r="E10" s="2">
        <v>99.458599484764989</v>
      </c>
      <c r="F10" s="2">
        <v>87.251051851850008</v>
      </c>
      <c r="G10" s="2">
        <v>90.061581541216</v>
      </c>
      <c r="H10" s="2">
        <v>102.83524074073901</v>
      </c>
      <c r="I10" s="2">
        <v>102.77497983870701</v>
      </c>
      <c r="J10" s="2">
        <v>135.37017921146699</v>
      </c>
      <c r="K10" s="2">
        <v>140.76627314814499</v>
      </c>
      <c r="L10" s="2">
        <v>145.23551971325998</v>
      </c>
      <c r="M10" s="2">
        <v>146.72170925925701</v>
      </c>
      <c r="N10" s="2">
        <v>125.72380600358099</v>
      </c>
    </row>
    <row r="11" spans="1:14" s="1" customFormat="1" ht="12" x14ac:dyDescent="0.2">
      <c r="A11" s="4" t="s">
        <v>0</v>
      </c>
      <c r="B11" s="3">
        <f>SUM(C11:N11)</f>
        <v>593.16967000000011</v>
      </c>
      <c r="C11" s="2">
        <v>40.427410000000002</v>
      </c>
      <c r="D11" s="2">
        <v>34.727409999999999</v>
      </c>
      <c r="E11" s="2">
        <v>40.235789999999994</v>
      </c>
      <c r="F11" s="2">
        <v>37.46005000000001</v>
      </c>
      <c r="G11" s="2">
        <v>54.247149999999998</v>
      </c>
      <c r="H11" s="2">
        <v>64.311659999999989</v>
      </c>
      <c r="I11" s="2">
        <v>63.226840000000003</v>
      </c>
      <c r="J11" s="2">
        <v>57.224170000000001</v>
      </c>
      <c r="K11" s="2">
        <v>59.866210000000002</v>
      </c>
      <c r="L11" s="2">
        <v>61.113709999999998</v>
      </c>
      <c r="M11" s="2">
        <v>46.066590000000005</v>
      </c>
      <c r="N11" s="2">
        <v>34.262679999999996</v>
      </c>
    </row>
    <row r="12" spans="1:14" s="5" customFormat="1" ht="12" x14ac:dyDescent="0.2">
      <c r="A12" s="7" t="s">
        <v>13</v>
      </c>
      <c r="B12" s="3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s="1" customFormat="1" ht="12" x14ac:dyDescent="0.2">
      <c r="A13" s="4" t="s">
        <v>2</v>
      </c>
      <c r="B13" s="3">
        <f>AVERAGE(C13:N13)</f>
        <v>270.69999999999993</v>
      </c>
      <c r="C13" s="2">
        <v>213.7</v>
      </c>
      <c r="D13" s="2">
        <v>213.7</v>
      </c>
      <c r="E13" s="2">
        <v>213.7</v>
      </c>
      <c r="F13" s="2">
        <v>289.7</v>
      </c>
      <c r="G13" s="2">
        <v>289.7</v>
      </c>
      <c r="H13" s="2">
        <v>289.7</v>
      </c>
      <c r="I13" s="2">
        <v>289.7</v>
      </c>
      <c r="J13" s="2">
        <v>289.7</v>
      </c>
      <c r="K13" s="2">
        <v>289.7</v>
      </c>
      <c r="L13" s="2">
        <v>289.7</v>
      </c>
      <c r="M13" s="2">
        <v>289.7</v>
      </c>
      <c r="N13" s="2">
        <v>289.7</v>
      </c>
    </row>
    <row r="14" spans="1:14" s="1" customFormat="1" ht="12" x14ac:dyDescent="0.2">
      <c r="A14" s="4" t="s">
        <v>1</v>
      </c>
      <c r="B14" s="3">
        <f>AVERAGE(C14:N14)</f>
        <v>135.16159510878143</v>
      </c>
      <c r="C14" s="2">
        <v>93.122110215048991</v>
      </c>
      <c r="D14" s="2">
        <v>88.190781249997997</v>
      </c>
      <c r="E14" s="2">
        <v>87.036314964154997</v>
      </c>
      <c r="F14" s="2">
        <v>108.747032247763</v>
      </c>
      <c r="G14" s="2">
        <v>104.349327956987</v>
      </c>
      <c r="H14" s="2">
        <v>174.649682870367</v>
      </c>
      <c r="I14" s="2">
        <v>148.75961693548101</v>
      </c>
      <c r="J14" s="2">
        <v>165.50148969533799</v>
      </c>
      <c r="K14" s="2">
        <v>129.39721874999799</v>
      </c>
      <c r="L14" s="2">
        <v>129.114590053759</v>
      </c>
      <c r="M14" s="2">
        <v>172.811968749996</v>
      </c>
      <c r="N14" s="2">
        <v>220.259007616486</v>
      </c>
    </row>
    <row r="15" spans="1:14" s="1" customFormat="1" ht="12" x14ac:dyDescent="0.2">
      <c r="A15" s="4" t="s">
        <v>0</v>
      </c>
      <c r="B15" s="3">
        <f>SUM(C15:N15)</f>
        <v>637.97508000000005</v>
      </c>
      <c r="C15" s="2">
        <v>49.766149999999996</v>
      </c>
      <c r="D15" s="2">
        <v>54.536649999999995</v>
      </c>
      <c r="E15" s="2">
        <v>51.558839999999996</v>
      </c>
      <c r="F15" s="2">
        <v>40.108339999999998</v>
      </c>
      <c r="G15" s="2">
        <v>35.390749999999997</v>
      </c>
      <c r="H15" s="2">
        <v>53.042390000000005</v>
      </c>
      <c r="I15" s="2">
        <v>75.600470000000001</v>
      </c>
      <c r="J15" s="2">
        <v>65.032440000000008</v>
      </c>
      <c r="K15" s="2">
        <v>53.331060000000001</v>
      </c>
      <c r="L15" s="2">
        <v>48.015589999999996</v>
      </c>
      <c r="M15" s="2">
        <v>56.230609999999999</v>
      </c>
      <c r="N15" s="2">
        <v>55.361789999999999</v>
      </c>
    </row>
    <row r="16" spans="1:14" s="5" customFormat="1" ht="12" x14ac:dyDescent="0.2">
      <c r="A16" s="7" t="s">
        <v>12</v>
      </c>
      <c r="B16" s="3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</row>
    <row r="17" spans="1:14" s="1" customFormat="1" ht="12" x14ac:dyDescent="0.2">
      <c r="A17" s="4" t="s">
        <v>2</v>
      </c>
      <c r="B17" s="3">
        <f>AVERAGE(C17:N17)</f>
        <v>114</v>
      </c>
      <c r="C17" s="2">
        <v>114</v>
      </c>
      <c r="D17" s="2">
        <v>114</v>
      </c>
      <c r="E17" s="2">
        <v>114</v>
      </c>
      <c r="F17" s="2">
        <v>114</v>
      </c>
      <c r="G17" s="2">
        <v>114</v>
      </c>
      <c r="H17" s="2">
        <v>114</v>
      </c>
      <c r="I17" s="2">
        <v>114</v>
      </c>
      <c r="J17" s="2">
        <v>114</v>
      </c>
      <c r="K17" s="2">
        <v>114</v>
      </c>
      <c r="L17" s="2">
        <v>114</v>
      </c>
      <c r="M17" s="2">
        <v>114</v>
      </c>
      <c r="N17" s="2">
        <v>114</v>
      </c>
    </row>
    <row r="18" spans="1:14" s="1" customFormat="1" ht="12" x14ac:dyDescent="0.2">
      <c r="A18" s="4" t="s">
        <v>1</v>
      </c>
      <c r="B18" s="3">
        <f>AVERAGE(C18:N18)</f>
        <v>72.626663726156167</v>
      </c>
      <c r="C18" s="2">
        <v>21.405801971323999</v>
      </c>
      <c r="D18" s="2">
        <v>13.160786210316001</v>
      </c>
      <c r="E18" s="2">
        <v>43.721115591395005</v>
      </c>
      <c r="F18" s="2">
        <v>50.785895833330997</v>
      </c>
      <c r="G18" s="2">
        <v>57.644137544801993</v>
      </c>
      <c r="H18" s="2">
        <v>84.669020648146002</v>
      </c>
      <c r="I18" s="2">
        <v>99.984366039423008</v>
      </c>
      <c r="J18" s="2">
        <v>101.556709229389</v>
      </c>
      <c r="K18" s="2">
        <v>100.47777083333099</v>
      </c>
      <c r="L18" s="2">
        <v>99.886530017916996</v>
      </c>
      <c r="M18" s="2">
        <v>99.152893518517004</v>
      </c>
      <c r="N18" s="2">
        <v>99.07493727598299</v>
      </c>
    </row>
    <row r="19" spans="1:14" s="1" customFormat="1" ht="12" x14ac:dyDescent="0.2">
      <c r="A19" s="4" t="s">
        <v>0</v>
      </c>
      <c r="B19" s="3">
        <f>SUM(C19:N19)</f>
        <v>314.35050000000007</v>
      </c>
      <c r="C19" s="2">
        <v>24.9483</v>
      </c>
      <c r="D19" s="2">
        <v>28.0215</v>
      </c>
      <c r="E19" s="2">
        <v>27.409190000000002</v>
      </c>
      <c r="F19" s="2">
        <v>22.820190000000004</v>
      </c>
      <c r="G19" s="2">
        <v>14.680420000000002</v>
      </c>
      <c r="H19" s="2">
        <v>27.095690000000001</v>
      </c>
      <c r="I19" s="2">
        <v>46.144999999999996</v>
      </c>
      <c r="J19" s="2">
        <v>37.061710000000005</v>
      </c>
      <c r="K19" s="2">
        <v>20.426189999999998</v>
      </c>
      <c r="L19" s="2">
        <v>10.895849999999999</v>
      </c>
      <c r="M19" s="2">
        <v>26.026060000000001</v>
      </c>
      <c r="N19" s="2">
        <v>28.820399999999999</v>
      </c>
    </row>
    <row r="20" spans="1:14" s="5" customFormat="1" ht="12" x14ac:dyDescent="0.2">
      <c r="A20" s="7" t="s">
        <v>11</v>
      </c>
      <c r="B20" s="3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</row>
    <row r="21" spans="1:14" s="1" customFormat="1" ht="12" x14ac:dyDescent="0.2">
      <c r="A21" s="4" t="s">
        <v>2</v>
      </c>
      <c r="B21" s="3">
        <f>AVERAGE(C21:N21)</f>
        <v>301.86000000000007</v>
      </c>
      <c r="C21" s="2">
        <v>301.86</v>
      </c>
      <c r="D21" s="2">
        <v>301.86</v>
      </c>
      <c r="E21" s="2">
        <v>301.86</v>
      </c>
      <c r="F21" s="2">
        <v>301.86</v>
      </c>
      <c r="G21" s="2">
        <v>301.86</v>
      </c>
      <c r="H21" s="2">
        <v>301.86</v>
      </c>
      <c r="I21" s="2">
        <v>301.86</v>
      </c>
      <c r="J21" s="2">
        <v>301.86</v>
      </c>
      <c r="K21" s="2">
        <v>301.86</v>
      </c>
      <c r="L21" s="2">
        <v>301.86</v>
      </c>
      <c r="M21" s="2">
        <v>301.86</v>
      </c>
      <c r="N21" s="2">
        <v>301.86</v>
      </c>
    </row>
    <row r="22" spans="1:14" s="1" customFormat="1" ht="12" x14ac:dyDescent="0.2">
      <c r="A22" s="4" t="s">
        <v>1</v>
      </c>
      <c r="B22" s="3">
        <f>AVERAGE(C22:N22)</f>
        <v>130.74341513607342</v>
      </c>
      <c r="C22" s="2">
        <v>131.94814292114199</v>
      </c>
      <c r="D22" s="2">
        <v>128.84700148809</v>
      </c>
      <c r="E22" s="2">
        <v>113.28297043009999</v>
      </c>
      <c r="F22" s="2">
        <v>127.24738078703102</v>
      </c>
      <c r="G22" s="2">
        <v>113.32730779569302</v>
      </c>
      <c r="H22" s="2">
        <v>116.21306134258698</v>
      </c>
      <c r="I22" s="2">
        <v>123.87703629031701</v>
      </c>
      <c r="J22" s="2">
        <v>128.965604838703</v>
      </c>
      <c r="K22" s="2">
        <v>133.80601041665898</v>
      </c>
      <c r="L22" s="2">
        <v>148.60155689963298</v>
      </c>
      <c r="M22" s="2">
        <v>137.30847361110301</v>
      </c>
      <c r="N22" s="2">
        <v>165.49643481182298</v>
      </c>
    </row>
    <row r="23" spans="1:14" s="1" customFormat="1" ht="12" x14ac:dyDescent="0.2">
      <c r="A23" s="4" t="s">
        <v>0</v>
      </c>
      <c r="B23" s="3">
        <f>SUM(C23:N23)</f>
        <v>835.51790000000005</v>
      </c>
      <c r="C23" s="2">
        <v>75.552109999999999</v>
      </c>
      <c r="D23" s="2">
        <v>47.745420000000003</v>
      </c>
      <c r="E23" s="2">
        <v>49.659650000000006</v>
      </c>
      <c r="F23" s="2">
        <v>54.017689999999995</v>
      </c>
      <c r="G23" s="2">
        <v>68.651389999999992</v>
      </c>
      <c r="H23" s="2">
        <v>74.299109999999985</v>
      </c>
      <c r="I23" s="2">
        <v>74.11018</v>
      </c>
      <c r="J23" s="2">
        <v>72.102550000000008</v>
      </c>
      <c r="K23" s="2">
        <v>79.193580000000011</v>
      </c>
      <c r="L23" s="2">
        <v>93.323909999999984</v>
      </c>
      <c r="M23" s="2">
        <v>73.090180000000004</v>
      </c>
      <c r="N23" s="2">
        <v>73.772130000000004</v>
      </c>
    </row>
    <row r="24" spans="1:14" s="5" customFormat="1" ht="12" x14ac:dyDescent="0.2">
      <c r="A24" s="7" t="s">
        <v>10</v>
      </c>
      <c r="B24" s="3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</row>
    <row r="25" spans="1:14" s="1" customFormat="1" ht="12" x14ac:dyDescent="0.2">
      <c r="A25" s="4" t="s">
        <v>2</v>
      </c>
      <c r="B25" s="3">
        <f>AVERAGE(C25:N25)</f>
        <v>104.70000000000003</v>
      </c>
      <c r="C25" s="2">
        <v>104.69999999999999</v>
      </c>
      <c r="D25" s="2">
        <v>104.69999999999999</v>
      </c>
      <c r="E25" s="2">
        <v>104.69999999999999</v>
      </c>
      <c r="F25" s="2">
        <v>104.69999999999999</v>
      </c>
      <c r="G25" s="2">
        <v>104.69999999999999</v>
      </c>
      <c r="H25" s="2">
        <v>104.69999999999999</v>
      </c>
      <c r="I25" s="2">
        <v>104.69999999999999</v>
      </c>
      <c r="J25" s="2">
        <v>104.69999999999999</v>
      </c>
      <c r="K25" s="2">
        <v>104.69999999999999</v>
      </c>
      <c r="L25" s="2">
        <v>104.69999999999999</v>
      </c>
      <c r="M25" s="2">
        <v>104.69999999999999</v>
      </c>
      <c r="N25" s="2">
        <v>104.69999999999999</v>
      </c>
    </row>
    <row r="26" spans="1:14" s="1" customFormat="1" ht="12" x14ac:dyDescent="0.2">
      <c r="A26" s="4" t="s">
        <v>1</v>
      </c>
      <c r="B26" s="3">
        <f>AVERAGE(C26:N26)</f>
        <v>25.093816004310582</v>
      </c>
      <c r="C26" s="2">
        <v>27.042793458778998</v>
      </c>
      <c r="D26" s="2">
        <v>20.734541170632998</v>
      </c>
      <c r="E26" s="2">
        <v>17.153862007165998</v>
      </c>
      <c r="F26" s="2">
        <v>16.570153240737998</v>
      </c>
      <c r="G26" s="2">
        <v>20.012793458777999</v>
      </c>
      <c r="H26" s="2">
        <v>29.52981111111</v>
      </c>
      <c r="I26" s="2">
        <v>25.403709677416998</v>
      </c>
      <c r="J26" s="2">
        <v>23.580286738348999</v>
      </c>
      <c r="K26" s="2">
        <v>31.314667129625995</v>
      </c>
      <c r="L26" s="2">
        <v>25.761133960569996</v>
      </c>
      <c r="M26" s="2">
        <v>35.994354166663996</v>
      </c>
      <c r="N26" s="2">
        <v>28.027685931897004</v>
      </c>
    </row>
    <row r="27" spans="1:14" s="1" customFormat="1" ht="12" x14ac:dyDescent="0.2">
      <c r="A27" s="4" t="s">
        <v>0</v>
      </c>
      <c r="B27" s="3">
        <f>SUM(C27:N27)</f>
        <v>199.33518000000001</v>
      </c>
      <c r="C27" s="2">
        <v>18.405550000000002</v>
      </c>
      <c r="D27" s="2">
        <v>12.76681</v>
      </c>
      <c r="E27" s="2">
        <v>11.8005</v>
      </c>
      <c r="F27" s="2">
        <v>10.813840000000001</v>
      </c>
      <c r="G27" s="2">
        <v>12.92201</v>
      </c>
      <c r="H27" s="2">
        <v>19.299130000000002</v>
      </c>
      <c r="I27" s="2">
        <v>17.34966</v>
      </c>
      <c r="J27" s="2">
        <v>15.957479999999999</v>
      </c>
      <c r="K27" s="2">
        <v>20.503340000000001</v>
      </c>
      <c r="L27" s="2">
        <v>17.452010000000001</v>
      </c>
      <c r="M27" s="2">
        <v>22.746409999999997</v>
      </c>
      <c r="N27" s="2">
        <v>19.318439999999999</v>
      </c>
    </row>
    <row r="28" spans="1:14" s="5" customFormat="1" ht="12" x14ac:dyDescent="0.2">
      <c r="A28" s="7" t="s">
        <v>9</v>
      </c>
      <c r="B28" s="3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</row>
    <row r="29" spans="1:14" s="1" customFormat="1" ht="12" x14ac:dyDescent="0.2">
      <c r="A29" s="4" t="s">
        <v>2</v>
      </c>
      <c r="B29" s="3">
        <f>AVERAGE(C29:N29)</f>
        <v>268.75</v>
      </c>
      <c r="C29" s="2">
        <v>268.75</v>
      </c>
      <c r="D29" s="2">
        <v>268.75</v>
      </c>
      <c r="E29" s="2">
        <v>268.75</v>
      </c>
      <c r="F29" s="2">
        <v>268.75</v>
      </c>
      <c r="G29" s="2">
        <v>268.75</v>
      </c>
      <c r="H29" s="2">
        <v>268.75</v>
      </c>
      <c r="I29" s="2">
        <v>268.75</v>
      </c>
      <c r="J29" s="2">
        <v>268.75</v>
      </c>
      <c r="K29" s="2">
        <v>268.75</v>
      </c>
      <c r="L29" s="2">
        <v>268.75</v>
      </c>
      <c r="M29" s="2">
        <v>268.75</v>
      </c>
      <c r="N29" s="2">
        <v>268.75</v>
      </c>
    </row>
    <row r="30" spans="1:14" s="1" customFormat="1" ht="12" x14ac:dyDescent="0.2">
      <c r="A30" s="4" t="s">
        <v>1</v>
      </c>
      <c r="B30" s="3">
        <f>AVERAGE(C30:N30)</f>
        <v>172.66906329427107</v>
      </c>
      <c r="C30" s="2">
        <v>100.14437499999899</v>
      </c>
      <c r="D30" s="2">
        <v>94.038878968251993</v>
      </c>
      <c r="E30" s="2">
        <v>131.52638328853001</v>
      </c>
      <c r="F30" s="2">
        <v>190.91024999999598</v>
      </c>
      <c r="G30" s="2">
        <v>211.02781362007102</v>
      </c>
      <c r="H30" s="2">
        <v>213.764462962962</v>
      </c>
      <c r="I30" s="2">
        <v>211.59878360214998</v>
      </c>
      <c r="J30" s="2">
        <v>174.239698700714</v>
      </c>
      <c r="K30" s="2">
        <v>115.999138888887</v>
      </c>
      <c r="L30" s="2">
        <v>160.984052419351</v>
      </c>
      <c r="M30" s="2">
        <v>239.021855324071</v>
      </c>
      <c r="N30" s="2">
        <v>228.77306675627</v>
      </c>
    </row>
    <row r="31" spans="1:14" s="1" customFormat="1" ht="12" x14ac:dyDescent="0.2">
      <c r="A31" s="4" t="s">
        <v>0</v>
      </c>
      <c r="B31" s="3">
        <f>SUM(C31:N31)</f>
        <v>775.59742999999992</v>
      </c>
      <c r="C31" s="2">
        <v>61.351219999999998</v>
      </c>
      <c r="D31" s="2">
        <v>66.276690000000002</v>
      </c>
      <c r="E31" s="2">
        <v>51.394680000000001</v>
      </c>
      <c r="F31" s="2">
        <v>38.614260000000002</v>
      </c>
      <c r="G31" s="2">
        <v>50.831940000000003</v>
      </c>
      <c r="H31" s="2">
        <v>77.510199999999998</v>
      </c>
      <c r="I31" s="2">
        <v>102.30010999999999</v>
      </c>
      <c r="J31" s="2">
        <v>79.034549999999996</v>
      </c>
      <c r="K31" s="2">
        <v>57.464570000000002</v>
      </c>
      <c r="L31" s="2">
        <v>46.716309999999993</v>
      </c>
      <c r="M31" s="2">
        <v>77.263959999999983</v>
      </c>
      <c r="N31" s="2">
        <v>66.838940000000008</v>
      </c>
    </row>
    <row r="32" spans="1:14" s="5" customFormat="1" ht="12" x14ac:dyDescent="0.2">
      <c r="A32" s="7" t="s">
        <v>8</v>
      </c>
      <c r="B32" s="3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</row>
    <row r="33" spans="1:14" s="1" customFormat="1" ht="12" x14ac:dyDescent="0.2">
      <c r="A33" s="4" t="s">
        <v>2</v>
      </c>
      <c r="B33" s="3">
        <f>AVERAGE(C33:N33)</f>
        <v>997.40199999999993</v>
      </c>
      <c r="C33" s="2">
        <v>997.40199999999993</v>
      </c>
      <c r="D33" s="2">
        <v>997.40199999999993</v>
      </c>
      <c r="E33" s="2">
        <v>997.40199999999993</v>
      </c>
      <c r="F33" s="2">
        <v>997.40199999999993</v>
      </c>
      <c r="G33" s="2">
        <v>997.40199999999993</v>
      </c>
      <c r="H33" s="2">
        <v>997.40199999999993</v>
      </c>
      <c r="I33" s="2">
        <v>997.40199999999993</v>
      </c>
      <c r="J33" s="2">
        <v>997.40199999999993</v>
      </c>
      <c r="K33" s="2">
        <v>997.40199999999993</v>
      </c>
      <c r="L33" s="2">
        <v>997.40199999999993</v>
      </c>
      <c r="M33" s="2">
        <v>997.40199999999993</v>
      </c>
      <c r="N33" s="2">
        <v>997.40199999999993</v>
      </c>
    </row>
    <row r="34" spans="1:14" s="1" customFormat="1" ht="12" x14ac:dyDescent="0.2">
      <c r="A34" s="4" t="s">
        <v>1</v>
      </c>
      <c r="B34" s="3">
        <f>AVERAGE(C34:N34)</f>
        <v>826.56119589528782</v>
      </c>
      <c r="C34" s="2">
        <v>780.27483669354308</v>
      </c>
      <c r="D34" s="2">
        <v>788.52511408729697</v>
      </c>
      <c r="E34" s="2">
        <v>813.54787410393783</v>
      </c>
      <c r="F34" s="2">
        <v>831.96724814814399</v>
      </c>
      <c r="G34" s="2">
        <v>855.04829480286196</v>
      </c>
      <c r="H34" s="2">
        <v>823.55572384258994</v>
      </c>
      <c r="I34" s="2">
        <v>814.556581541215</v>
      </c>
      <c r="J34" s="2">
        <v>877.05059363798694</v>
      </c>
      <c r="K34" s="2">
        <v>910.49280601851183</v>
      </c>
      <c r="L34" s="2">
        <v>813.01603405017283</v>
      </c>
      <c r="M34" s="2">
        <v>742.11772499999404</v>
      </c>
      <c r="N34" s="2">
        <v>868.58151881719925</v>
      </c>
    </row>
    <row r="35" spans="1:14" s="1" customFormat="1" ht="12" x14ac:dyDescent="0.2">
      <c r="A35" s="4" t="s">
        <v>0</v>
      </c>
      <c r="B35" s="3">
        <f>SUM(C35:N35)</f>
        <v>5699.1438800000005</v>
      </c>
      <c r="C35" s="2">
        <v>483.28001999999998</v>
      </c>
      <c r="D35" s="2">
        <v>418.67646999999999</v>
      </c>
      <c r="E35" s="2">
        <v>489.28988000000004</v>
      </c>
      <c r="F35" s="2">
        <v>478.42261000000002</v>
      </c>
      <c r="G35" s="2">
        <v>531.92235000000005</v>
      </c>
      <c r="H35" s="2">
        <v>491.79919000000007</v>
      </c>
      <c r="I35" s="2">
        <v>475.21363000000002</v>
      </c>
      <c r="J35" s="2">
        <v>493.8734399999999</v>
      </c>
      <c r="K35" s="2">
        <v>521.87350000000004</v>
      </c>
      <c r="L35" s="2">
        <v>488.90322000000003</v>
      </c>
      <c r="M35" s="2">
        <v>396.82096000000001</v>
      </c>
      <c r="N35" s="2">
        <v>429.06861000000004</v>
      </c>
    </row>
    <row r="36" spans="1:14" s="5" customFormat="1" ht="12" x14ac:dyDescent="0.2">
      <c r="A36" s="7" t="s">
        <v>7</v>
      </c>
      <c r="B36" s="3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1:14" s="1" customFormat="1" ht="12" x14ac:dyDescent="0.2">
      <c r="A37" s="4" t="s">
        <v>2</v>
      </c>
      <c r="B37" s="3">
        <f>AVERAGE(C37:N37)</f>
        <v>1328.7483333333332</v>
      </c>
      <c r="C37" s="2">
        <v>1153.2249999999999</v>
      </c>
      <c r="D37" s="2">
        <v>1344.7049999999999</v>
      </c>
      <c r="E37" s="2">
        <v>1344.7049999999999</v>
      </c>
      <c r="F37" s="2">
        <v>1344.7049999999999</v>
      </c>
      <c r="G37" s="2">
        <v>1344.7049999999999</v>
      </c>
      <c r="H37" s="2">
        <v>1344.7049999999999</v>
      </c>
      <c r="I37" s="2">
        <v>1344.7049999999999</v>
      </c>
      <c r="J37" s="2">
        <v>1344.7049999999999</v>
      </c>
      <c r="K37" s="2">
        <v>1344.7049999999999</v>
      </c>
      <c r="L37" s="2">
        <v>1344.7049999999999</v>
      </c>
      <c r="M37" s="2">
        <v>1344.7049999999999</v>
      </c>
      <c r="N37" s="2">
        <v>1344.7049999999999</v>
      </c>
    </row>
    <row r="38" spans="1:14" s="1" customFormat="1" ht="12" x14ac:dyDescent="0.2">
      <c r="A38" s="4" t="s">
        <v>1</v>
      </c>
      <c r="B38" s="3">
        <f>AVERAGE(C38:N38)</f>
        <v>1001.15775991569</v>
      </c>
      <c r="C38" s="2">
        <v>742.58220878135796</v>
      </c>
      <c r="D38" s="2">
        <v>819.36235119047205</v>
      </c>
      <c r="E38" s="2">
        <v>880.46597249103604</v>
      </c>
      <c r="F38" s="2">
        <v>835.00424999999598</v>
      </c>
      <c r="G38" s="2">
        <v>930.96419086021297</v>
      </c>
      <c r="H38" s="2">
        <v>1121.6940700231451</v>
      </c>
      <c r="I38" s="2">
        <v>1120.8857091173788</v>
      </c>
      <c r="J38" s="2">
        <v>1119.6326125672022</v>
      </c>
      <c r="K38" s="2">
        <v>1011.5032638888862</v>
      </c>
      <c r="L38" s="2">
        <v>1157.649228830642</v>
      </c>
      <c r="M38" s="2">
        <v>1126.609303240735</v>
      </c>
      <c r="N38" s="2">
        <v>1147.5399579972168</v>
      </c>
    </row>
    <row r="39" spans="1:14" s="1" customFormat="1" ht="12" x14ac:dyDescent="0.2">
      <c r="A39" s="4" t="s">
        <v>0</v>
      </c>
      <c r="B39" s="3">
        <f>SUM(C39:N39)</f>
        <v>5880.7228100000002</v>
      </c>
      <c r="C39" s="2">
        <v>229.08340999999996</v>
      </c>
      <c r="D39" s="2">
        <v>295.48816999999997</v>
      </c>
      <c r="E39" s="2">
        <v>450.85979999999995</v>
      </c>
      <c r="F39" s="2">
        <v>424.32847999999996</v>
      </c>
      <c r="G39" s="2">
        <v>551.37529000000006</v>
      </c>
      <c r="H39" s="2">
        <v>661.75671</v>
      </c>
      <c r="I39" s="2">
        <v>609.21402999999998</v>
      </c>
      <c r="J39" s="2">
        <v>539.81322999999998</v>
      </c>
      <c r="K39" s="2">
        <v>577.83936000000006</v>
      </c>
      <c r="L39" s="2">
        <v>646.03627999999992</v>
      </c>
      <c r="M39" s="2">
        <v>474.80502000000013</v>
      </c>
      <c r="N39" s="2">
        <v>420.12303000000003</v>
      </c>
    </row>
    <row r="40" spans="1:14" s="5" customFormat="1" ht="12" x14ac:dyDescent="0.2">
      <c r="A40" s="7" t="s">
        <v>6</v>
      </c>
      <c r="B40" s="3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</row>
    <row r="41" spans="1:14" s="1" customFormat="1" ht="12" x14ac:dyDescent="0.2">
      <c r="A41" s="4" t="s">
        <v>2</v>
      </c>
      <c r="B41" s="3">
        <f>AVERAGE(C41:N41)</f>
        <v>1889.9996666666668</v>
      </c>
      <c r="C41" s="2">
        <v>1726.2429999999999</v>
      </c>
      <c r="D41" s="2">
        <v>1726.2429999999999</v>
      </c>
      <c r="E41" s="2">
        <v>1726.2429999999999</v>
      </c>
      <c r="F41" s="2">
        <v>1726.2429999999999</v>
      </c>
      <c r="G41" s="2">
        <v>1965.5030000000002</v>
      </c>
      <c r="H41" s="2">
        <v>1965.5030000000002</v>
      </c>
      <c r="I41" s="2">
        <v>1965.5030000000002</v>
      </c>
      <c r="J41" s="2">
        <v>1965.5030000000002</v>
      </c>
      <c r="K41" s="2">
        <v>1965.5030000000002</v>
      </c>
      <c r="L41" s="2">
        <v>1982.5030000000002</v>
      </c>
      <c r="M41" s="2">
        <v>1982.5030000000002</v>
      </c>
      <c r="N41" s="2">
        <v>1982.5030000000002</v>
      </c>
    </row>
    <row r="42" spans="1:14" s="1" customFormat="1" ht="12" x14ac:dyDescent="0.2">
      <c r="A42" s="4" t="s">
        <v>1</v>
      </c>
      <c r="B42" s="3">
        <f>AVERAGE(C42:N42)</f>
        <v>1218.9890202142178</v>
      </c>
      <c r="C42" s="2">
        <v>1017.9088844085931</v>
      </c>
      <c r="D42" s="2">
        <v>1024.583077628957</v>
      </c>
      <c r="E42" s="2">
        <v>1021.7259610214959</v>
      </c>
      <c r="F42" s="2">
        <v>1148.885900462956</v>
      </c>
      <c r="G42" s="2">
        <v>1154.607279121851</v>
      </c>
      <c r="H42" s="2">
        <v>1030.3816180555471</v>
      </c>
      <c r="I42" s="2">
        <v>1197.30407706092</v>
      </c>
      <c r="J42" s="2">
        <v>1328.8354171146859</v>
      </c>
      <c r="K42" s="2">
        <v>1423.30036087962</v>
      </c>
      <c r="L42" s="2">
        <v>1467.9498028673747</v>
      </c>
      <c r="M42" s="2">
        <v>1462.571018518511</v>
      </c>
      <c r="N42" s="2">
        <v>1349.8148454300999</v>
      </c>
    </row>
    <row r="43" spans="1:14" s="1" customFormat="1" ht="12" x14ac:dyDescent="0.2">
      <c r="A43" s="4" t="s">
        <v>0</v>
      </c>
      <c r="B43" s="3">
        <f>SUM(C43:N43)</f>
        <v>8925.734840000001</v>
      </c>
      <c r="C43" s="2">
        <v>746.57648999999981</v>
      </c>
      <c r="D43" s="2">
        <v>651.86122999999998</v>
      </c>
      <c r="E43" s="2">
        <v>689.79802999999993</v>
      </c>
      <c r="F43" s="2">
        <v>726.35725000000002</v>
      </c>
      <c r="G43" s="2">
        <v>722.85081000000002</v>
      </c>
      <c r="H43" s="2">
        <v>642.45565999999997</v>
      </c>
      <c r="I43" s="2">
        <v>734.29030999999998</v>
      </c>
      <c r="J43" s="2">
        <v>815.89696000000004</v>
      </c>
      <c r="K43" s="2">
        <v>811.90588000000002</v>
      </c>
      <c r="L43" s="2">
        <v>855.84727999999996</v>
      </c>
      <c r="M43" s="2">
        <v>791.76061000000004</v>
      </c>
      <c r="N43" s="2">
        <v>736.13432999999998</v>
      </c>
    </row>
    <row r="44" spans="1:14" s="5" customFormat="1" ht="12" x14ac:dyDescent="0.2">
      <c r="A44" s="7" t="s">
        <v>5</v>
      </c>
      <c r="B44" s="3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</row>
    <row r="45" spans="1:14" s="1" customFormat="1" ht="12" x14ac:dyDescent="0.2">
      <c r="A45" s="4" t="s">
        <v>2</v>
      </c>
      <c r="B45" s="3">
        <f>AVERAGE(C45:N45)</f>
        <v>80</v>
      </c>
      <c r="C45" s="8" t="s">
        <v>4</v>
      </c>
      <c r="D45" s="8" t="s">
        <v>4</v>
      </c>
      <c r="E45" s="8" t="s">
        <v>4</v>
      </c>
      <c r="F45" s="8" t="s">
        <v>4</v>
      </c>
      <c r="G45" s="8" t="s">
        <v>4</v>
      </c>
      <c r="H45" s="8" t="s">
        <v>4</v>
      </c>
      <c r="I45" s="8" t="s">
        <v>4</v>
      </c>
      <c r="J45" s="8" t="s">
        <v>4</v>
      </c>
      <c r="K45" s="2">
        <v>80</v>
      </c>
      <c r="L45" s="2">
        <v>80</v>
      </c>
      <c r="M45" s="2">
        <v>80</v>
      </c>
      <c r="N45" s="2">
        <v>80</v>
      </c>
    </row>
    <row r="46" spans="1:14" s="1" customFormat="1" ht="12" x14ac:dyDescent="0.2">
      <c r="A46" s="4" t="s">
        <v>1</v>
      </c>
      <c r="B46" s="3">
        <f>AVERAGE(C46:N46)</f>
        <v>18.814472222222001</v>
      </c>
      <c r="C46" s="8" t="s">
        <v>4</v>
      </c>
      <c r="D46" s="8" t="s">
        <v>4</v>
      </c>
      <c r="E46" s="8" t="s">
        <v>4</v>
      </c>
      <c r="F46" s="8" t="s">
        <v>4</v>
      </c>
      <c r="G46" s="8" t="s">
        <v>4</v>
      </c>
      <c r="H46" s="8" t="s">
        <v>4</v>
      </c>
      <c r="I46" s="8" t="s">
        <v>4</v>
      </c>
      <c r="J46" s="8" t="s">
        <v>4</v>
      </c>
      <c r="K46" s="2">
        <v>15.257888888888001</v>
      </c>
      <c r="L46" s="2">
        <v>20</v>
      </c>
      <c r="M46" s="2">
        <v>20</v>
      </c>
      <c r="N46" s="2">
        <v>20</v>
      </c>
    </row>
    <row r="47" spans="1:14" s="1" customFormat="1" ht="12" x14ac:dyDescent="0.2">
      <c r="A47" s="4" t="s">
        <v>0</v>
      </c>
      <c r="B47" s="3">
        <f>SUM(C47:N47)</f>
        <v>51.001469999999998</v>
      </c>
      <c r="C47" s="8" t="s">
        <v>4</v>
      </c>
      <c r="D47" s="8" t="s">
        <v>4</v>
      </c>
      <c r="E47" s="8" t="s">
        <v>4</v>
      </c>
      <c r="F47" s="8" t="s">
        <v>4</v>
      </c>
      <c r="G47" s="8" t="s">
        <v>4</v>
      </c>
      <c r="H47" s="8" t="s">
        <v>4</v>
      </c>
      <c r="I47" s="8" t="s">
        <v>4</v>
      </c>
      <c r="J47" s="8" t="s">
        <v>4</v>
      </c>
      <c r="K47" s="2">
        <v>10.367990000000001</v>
      </c>
      <c r="L47" s="2">
        <v>14.576360000000001</v>
      </c>
      <c r="M47" s="2">
        <v>13.386050000000001</v>
      </c>
      <c r="N47" s="2">
        <v>12.67107</v>
      </c>
    </row>
    <row r="48" spans="1:14" s="5" customFormat="1" ht="12" x14ac:dyDescent="0.2">
      <c r="A48" s="7" t="s">
        <v>3</v>
      </c>
      <c r="B48" s="3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</row>
    <row r="49" spans="1:14" s="1" customFormat="1" ht="12" x14ac:dyDescent="0.2">
      <c r="A49" s="4" t="s">
        <v>2</v>
      </c>
      <c r="B49" s="3">
        <f>AVERAGE(C49:N49)</f>
        <v>61.5</v>
      </c>
      <c r="C49" s="2">
        <v>67</v>
      </c>
      <c r="D49" s="2">
        <v>67</v>
      </c>
      <c r="E49" s="2">
        <v>67</v>
      </c>
      <c r="F49" s="2">
        <v>67</v>
      </c>
      <c r="G49" s="2">
        <v>67</v>
      </c>
      <c r="H49" s="2">
        <v>67</v>
      </c>
      <c r="I49" s="2">
        <v>67</v>
      </c>
      <c r="J49" s="2">
        <v>67</v>
      </c>
      <c r="K49" s="2">
        <v>67</v>
      </c>
      <c r="L49" s="2">
        <v>67</v>
      </c>
      <c r="M49" s="2">
        <v>34</v>
      </c>
      <c r="N49" s="2">
        <v>34</v>
      </c>
    </row>
    <row r="50" spans="1:14" s="1" customFormat="1" ht="12" x14ac:dyDescent="0.2">
      <c r="A50" s="13" t="s">
        <v>1</v>
      </c>
      <c r="B50" s="14">
        <f>AVERAGE(C50:N50)</f>
        <v>0</v>
      </c>
      <c r="C50" s="15">
        <v>0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</row>
    <row r="51" spans="1:14" s="1" customFormat="1" ht="12" x14ac:dyDescent="0.2">
      <c r="A51" s="16" t="s">
        <v>0</v>
      </c>
      <c r="B51" s="17">
        <f>SUM(C51:N51)</f>
        <v>0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</row>
    <row r="52" spans="1:14" x14ac:dyDescent="0.25">
      <c r="A52" s="19" t="s">
        <v>36</v>
      </c>
    </row>
    <row r="53" spans="1:14" x14ac:dyDescent="0.25">
      <c r="A53" s="19" t="s">
        <v>29</v>
      </c>
    </row>
    <row r="54" spans="1:14" x14ac:dyDescent="0.25">
      <c r="A54" s="19" t="s">
        <v>30</v>
      </c>
    </row>
    <row r="55" spans="1:14" x14ac:dyDescent="0.25">
      <c r="A55" s="19" t="s">
        <v>31</v>
      </c>
    </row>
    <row r="56" spans="1:14" x14ac:dyDescent="0.25">
      <c r="A56" s="19" t="s">
        <v>32</v>
      </c>
    </row>
    <row r="57" spans="1:14" x14ac:dyDescent="0.25">
      <c r="A57" s="19" t="s">
        <v>33</v>
      </c>
    </row>
    <row r="58" spans="1:14" x14ac:dyDescent="0.25">
      <c r="A58" s="19" t="s">
        <v>34</v>
      </c>
    </row>
    <row r="59" spans="1:14" x14ac:dyDescent="0.25">
      <c r="A59" s="19" t="s">
        <v>35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90248C-B444-4121-AF5C-BE7E9A259F65}">
  <dimension ref="A2:N51"/>
  <sheetViews>
    <sheetView showGridLines="0" tabSelected="1" workbookViewId="0">
      <selection activeCell="A2" sqref="A2"/>
    </sheetView>
  </sheetViews>
  <sheetFormatPr baseColWidth="10" defaultRowHeight="15" x14ac:dyDescent="0.25"/>
  <cols>
    <col min="1" max="1" width="30.7109375" style="1" customWidth="1"/>
    <col min="2" max="14" width="11.42578125" style="1"/>
  </cols>
  <sheetData>
    <row r="2" spans="1:14" x14ac:dyDescent="0.25">
      <c r="A2" s="1" t="s">
        <v>38</v>
      </c>
    </row>
    <row r="4" spans="1:14" s="1" customFormat="1" ht="12" x14ac:dyDescent="0.2">
      <c r="A4" s="12" t="s">
        <v>28</v>
      </c>
      <c r="B4" s="12" t="s">
        <v>27</v>
      </c>
      <c r="C4" s="11" t="s">
        <v>26</v>
      </c>
      <c r="D4" s="11" t="s">
        <v>25</v>
      </c>
      <c r="E4" s="11" t="s">
        <v>24</v>
      </c>
      <c r="F4" s="11" t="s">
        <v>23</v>
      </c>
      <c r="G4" s="11" t="s">
        <v>22</v>
      </c>
      <c r="H4" s="11" t="s">
        <v>21</v>
      </c>
      <c r="I4" s="11" t="s">
        <v>20</v>
      </c>
      <c r="J4" s="11" t="s">
        <v>19</v>
      </c>
      <c r="K4" s="11" t="s">
        <v>18</v>
      </c>
      <c r="L4" s="11" t="s">
        <v>17</v>
      </c>
      <c r="M4" s="11" t="s">
        <v>16</v>
      </c>
      <c r="N4" s="11" t="s">
        <v>15</v>
      </c>
    </row>
    <row r="5" spans="1:14" s="1" customFormat="1" ht="12" x14ac:dyDescent="0.2">
      <c r="A5" s="5" t="s">
        <v>2</v>
      </c>
      <c r="B5" s="10">
        <f>AVERAGE(C5:N5)</f>
        <v>3321.1920833333334</v>
      </c>
      <c r="C5" s="9">
        <f t="shared" ref="C5" si="0">SUM(C9+C13+C17+C21+C25+C29+C33+C37+C41+C45+C49)</f>
        <v>5675.0749999999998</v>
      </c>
      <c r="D5" s="9">
        <f t="shared" ref="D5:I5" si="1">SUM(D9+D13+D17+D21+D25+D29+D33+D37+D41+D45+D49)</f>
        <v>5675.0749999999998</v>
      </c>
      <c r="E5" s="9">
        <f t="shared" si="1"/>
        <v>5675.0749999999998</v>
      </c>
      <c r="F5" s="9">
        <f t="shared" si="1"/>
        <v>5675.0749999999998</v>
      </c>
      <c r="G5" s="9">
        <f t="shared" si="1"/>
        <v>5711.335</v>
      </c>
      <c r="H5" s="9">
        <f t="shared" si="1"/>
        <v>5721.335</v>
      </c>
      <c r="I5" s="9">
        <f t="shared" si="1"/>
        <v>5721.335</v>
      </c>
      <c r="J5" s="9">
        <f t="shared" ref="J5:N5" si="2">SUM(J9+J13+J17+J21+J25+J29+J33+J37+J41+J45+J49)</f>
        <v>0</v>
      </c>
      <c r="K5" s="9">
        <f t="shared" si="2"/>
        <v>0</v>
      </c>
      <c r="L5" s="9">
        <f t="shared" si="2"/>
        <v>0</v>
      </c>
      <c r="M5" s="9">
        <f t="shared" si="2"/>
        <v>0</v>
      </c>
      <c r="N5" s="9">
        <f t="shared" si="2"/>
        <v>0</v>
      </c>
    </row>
    <row r="6" spans="1:14" s="1" customFormat="1" ht="12" x14ac:dyDescent="0.2">
      <c r="A6" s="5" t="s">
        <v>1</v>
      </c>
      <c r="B6" s="10">
        <f>AVERAGE(C6:N6)</f>
        <v>2586.2437129303121</v>
      </c>
      <c r="C6" s="9">
        <f t="shared" ref="C6:I6" si="3">SUM(C10+C14+C18+C22+C26+C30+C34+C38+C42+C46+C50)</f>
        <v>4436.2353916442262</v>
      </c>
      <c r="D6" s="9">
        <f t="shared" si="3"/>
        <v>4409.878595665672</v>
      </c>
      <c r="E6" s="9">
        <f t="shared" si="3"/>
        <v>4263.2070502912738</v>
      </c>
      <c r="F6" s="9">
        <f t="shared" si="3"/>
        <v>4546.9267454860765</v>
      </c>
      <c r="G6" s="9">
        <f t="shared" si="3"/>
        <v>4626.5093006272018</v>
      </c>
      <c r="H6" s="9">
        <f t="shared" si="3"/>
        <v>4444.7873649305157</v>
      </c>
      <c r="I6" s="9">
        <f t="shared" si="3"/>
        <v>4307.3801065187781</v>
      </c>
      <c r="J6" s="9">
        <f t="shared" ref="J6:N6" si="4">SUM(J10+J14+J18+J22+J26+J30+J34+J38+J42+J46+J50)</f>
        <v>0</v>
      </c>
      <c r="K6" s="9">
        <f t="shared" si="4"/>
        <v>0</v>
      </c>
      <c r="L6" s="9">
        <f t="shared" si="4"/>
        <v>0</v>
      </c>
      <c r="M6" s="9">
        <f t="shared" si="4"/>
        <v>0</v>
      </c>
      <c r="N6" s="9">
        <f t="shared" si="4"/>
        <v>0</v>
      </c>
    </row>
    <row r="7" spans="1:14" s="1" customFormat="1" ht="12" x14ac:dyDescent="0.2">
      <c r="A7" s="5" t="s">
        <v>0</v>
      </c>
      <c r="B7" s="10">
        <f>SUM(C7:N7)</f>
        <v>14337.268039999999</v>
      </c>
      <c r="C7" s="9">
        <f t="shared" ref="C7:I7" si="5">SUM(C11+C15+C19+C23+C27+C31+C35+C39+C43+C47+C51)</f>
        <v>1914.3962299999998</v>
      </c>
      <c r="D7" s="9">
        <f t="shared" si="5"/>
        <v>1760.9340299999999</v>
      </c>
      <c r="E7" s="9">
        <f t="shared" si="5"/>
        <v>2001.0975699999999</v>
      </c>
      <c r="F7" s="9">
        <f t="shared" si="5"/>
        <v>1972.8616099999999</v>
      </c>
      <c r="G7" s="9">
        <f t="shared" si="5"/>
        <v>2170.00731</v>
      </c>
      <c r="H7" s="9">
        <f t="shared" si="5"/>
        <v>2227.0676399999998</v>
      </c>
      <c r="I7" s="9">
        <f t="shared" si="5"/>
        <v>2290.9036499999997</v>
      </c>
      <c r="J7" s="9">
        <f t="shared" ref="J7:N7" si="6">SUM(J11+J15+J19+J23+J27+J31+J35+J39+J43+J47+J51)</f>
        <v>0</v>
      </c>
      <c r="K7" s="9">
        <f t="shared" si="6"/>
        <v>0</v>
      </c>
      <c r="L7" s="9">
        <f t="shared" si="6"/>
        <v>0</v>
      </c>
      <c r="M7" s="9">
        <f t="shared" si="6"/>
        <v>0</v>
      </c>
      <c r="N7" s="9">
        <f t="shared" si="6"/>
        <v>0</v>
      </c>
    </row>
    <row r="8" spans="1:14" s="5" customFormat="1" ht="12" x14ac:dyDescent="0.2">
      <c r="A8" s="7" t="s">
        <v>14</v>
      </c>
      <c r="C8" s="9"/>
    </row>
    <row r="9" spans="1:14" s="1" customFormat="1" ht="12" x14ac:dyDescent="0.2">
      <c r="A9" s="4" t="s">
        <v>2</v>
      </c>
      <c r="B9" s="3">
        <f>AVERAGE(C9:N9)</f>
        <v>172.99499999999998</v>
      </c>
      <c r="C9" s="2">
        <v>157.45499999999998</v>
      </c>
      <c r="D9" s="2">
        <v>157.45499999999998</v>
      </c>
      <c r="E9" s="2">
        <v>157.45499999999998</v>
      </c>
      <c r="F9" s="2">
        <v>157.45499999999998</v>
      </c>
      <c r="G9" s="2">
        <v>193.715</v>
      </c>
      <c r="H9" s="2">
        <v>193.715</v>
      </c>
      <c r="I9" s="2">
        <v>193.715</v>
      </c>
      <c r="J9" s="2"/>
      <c r="K9" s="2"/>
      <c r="L9" s="2"/>
      <c r="M9" s="2"/>
      <c r="N9" s="2"/>
    </row>
    <row r="10" spans="1:14" s="1" customFormat="1" ht="12" x14ac:dyDescent="0.2">
      <c r="A10" s="4" t="s">
        <v>1</v>
      </c>
      <c r="B10" s="3">
        <f>AVERAGE(C10:N10)</f>
        <v>144.26897417029872</v>
      </c>
      <c r="C10" s="2">
        <v>121.520860215052</v>
      </c>
      <c r="D10" s="2">
        <v>121.44128544061098</v>
      </c>
      <c r="E10" s="2">
        <v>133.13799283153901</v>
      </c>
      <c r="F10" s="2">
        <v>140.59046759259002</v>
      </c>
      <c r="G10" s="2">
        <v>148.59720430107302</v>
      </c>
      <c r="H10" s="2">
        <v>168.97997453703499</v>
      </c>
      <c r="I10" s="2">
        <v>175.615034274191</v>
      </c>
      <c r="J10" s="2"/>
      <c r="K10" s="2"/>
      <c r="L10" s="2"/>
      <c r="M10" s="2"/>
      <c r="N10" s="2"/>
    </row>
    <row r="11" spans="1:14" s="1" customFormat="1" ht="12" x14ac:dyDescent="0.2">
      <c r="A11" s="4" t="s">
        <v>0</v>
      </c>
      <c r="B11" s="3">
        <f>SUM(C11:N11)</f>
        <v>371.40610000000004</v>
      </c>
      <c r="C11" s="2">
        <v>34.296050000000001</v>
      </c>
      <c r="D11" s="2">
        <v>29.402199999999997</v>
      </c>
      <c r="E11" s="2">
        <v>50.128299999999996</v>
      </c>
      <c r="F11" s="2">
        <v>44.309929999999994</v>
      </c>
      <c r="G11" s="2">
        <v>52.50806</v>
      </c>
      <c r="H11" s="2">
        <v>76.703969999999998</v>
      </c>
      <c r="I11" s="2">
        <v>84.057590000000005</v>
      </c>
      <c r="J11" s="2"/>
      <c r="K11" s="2"/>
      <c r="L11" s="2"/>
      <c r="M11" s="2"/>
      <c r="N11" s="2"/>
    </row>
    <row r="12" spans="1:14" s="5" customFormat="1" ht="12" x14ac:dyDescent="0.2">
      <c r="A12" s="7" t="s">
        <v>13</v>
      </c>
      <c r="B12" s="3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s="1" customFormat="1" ht="12" x14ac:dyDescent="0.2">
      <c r="A13" s="4" t="s">
        <v>2</v>
      </c>
      <c r="B13" s="3">
        <f>AVERAGE(C13:N13)</f>
        <v>289.70000000000005</v>
      </c>
      <c r="C13" s="2">
        <v>289.70000000000005</v>
      </c>
      <c r="D13" s="2">
        <v>289.70000000000005</v>
      </c>
      <c r="E13" s="2">
        <v>289.70000000000005</v>
      </c>
      <c r="F13" s="2">
        <v>289.70000000000005</v>
      </c>
      <c r="G13" s="2">
        <v>289.70000000000005</v>
      </c>
      <c r="H13" s="2">
        <v>289.70000000000005</v>
      </c>
      <c r="I13" s="2">
        <v>289.70000000000005</v>
      </c>
      <c r="J13" s="2"/>
      <c r="K13" s="2"/>
      <c r="L13" s="2"/>
      <c r="M13" s="2"/>
      <c r="N13" s="2"/>
    </row>
    <row r="14" spans="1:14" s="1" customFormat="1" ht="12" x14ac:dyDescent="0.2">
      <c r="A14" s="4" t="s">
        <v>1</v>
      </c>
      <c r="B14" s="3">
        <f>AVERAGE(C14:N14)</f>
        <v>229.29497034402999</v>
      </c>
      <c r="C14" s="2">
        <v>228.560080645157</v>
      </c>
      <c r="D14" s="2">
        <v>228.91673371647303</v>
      </c>
      <c r="E14" s="2">
        <v>229.91465277777496</v>
      </c>
      <c r="F14" s="2">
        <v>221.18611805555207</v>
      </c>
      <c r="G14" s="2">
        <v>216.90989919354598</v>
      </c>
      <c r="H14" s="2">
        <v>235.88359722221799</v>
      </c>
      <c r="I14" s="2">
        <v>243.69371079748902</v>
      </c>
      <c r="J14" s="2"/>
      <c r="K14" s="2"/>
      <c r="L14" s="2"/>
      <c r="M14" s="2"/>
      <c r="N14" s="2"/>
    </row>
    <row r="15" spans="1:14" s="1" customFormat="1" ht="12" x14ac:dyDescent="0.2">
      <c r="A15" s="4" t="s">
        <v>0</v>
      </c>
      <c r="B15" s="3">
        <f>SUM(C15:N15)</f>
        <v>422.35207000000003</v>
      </c>
      <c r="C15" s="2">
        <v>60.665879999999994</v>
      </c>
      <c r="D15" s="2">
        <v>51.330330000000004</v>
      </c>
      <c r="E15" s="2">
        <v>64.92428000000001</v>
      </c>
      <c r="F15" s="2">
        <v>62.527190000000004</v>
      </c>
      <c r="G15" s="2">
        <v>52.397300000000008</v>
      </c>
      <c r="H15" s="2">
        <v>55.596519999999998</v>
      </c>
      <c r="I15" s="2">
        <v>74.910569999999993</v>
      </c>
      <c r="J15" s="2"/>
      <c r="K15" s="2"/>
      <c r="L15" s="2"/>
      <c r="M15" s="2"/>
      <c r="N15" s="2"/>
    </row>
    <row r="16" spans="1:14" s="5" customFormat="1" ht="12" x14ac:dyDescent="0.2">
      <c r="A16" s="7" t="s">
        <v>12</v>
      </c>
      <c r="B16" s="3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</row>
    <row r="17" spans="1:14" s="1" customFormat="1" ht="12" x14ac:dyDescent="0.2">
      <c r="A17" s="4" t="s">
        <v>2</v>
      </c>
      <c r="B17" s="3">
        <f>AVERAGE(C17:N17)</f>
        <v>113.99999999999999</v>
      </c>
      <c r="C17" s="2">
        <v>113.99999999999999</v>
      </c>
      <c r="D17" s="2">
        <v>113.99999999999999</v>
      </c>
      <c r="E17" s="2">
        <v>113.99999999999999</v>
      </c>
      <c r="F17" s="2">
        <v>113.99999999999999</v>
      </c>
      <c r="G17" s="2">
        <v>113.99999999999999</v>
      </c>
      <c r="H17" s="2">
        <v>113.99999999999999</v>
      </c>
      <c r="I17" s="2">
        <v>113.99999999999999</v>
      </c>
      <c r="J17" s="2"/>
      <c r="K17" s="2"/>
      <c r="L17" s="2"/>
      <c r="M17" s="2"/>
      <c r="N17" s="2"/>
    </row>
    <row r="18" spans="1:14" s="1" customFormat="1" ht="12" x14ac:dyDescent="0.2">
      <c r="A18" s="4" t="s">
        <v>1</v>
      </c>
      <c r="B18" s="3">
        <f>AVERAGE(C18:N18)</f>
        <v>102.36096638166244</v>
      </c>
      <c r="C18" s="2">
        <v>99.957862903223997</v>
      </c>
      <c r="D18" s="2">
        <v>99.60907926245001</v>
      </c>
      <c r="E18" s="2">
        <v>99.245728046592987</v>
      </c>
      <c r="F18" s="2">
        <v>100.87923148148001</v>
      </c>
      <c r="G18" s="2">
        <v>107.56167338709399</v>
      </c>
      <c r="H18" s="2">
        <v>105.40748842592298</v>
      </c>
      <c r="I18" s="2">
        <v>103.865701164873</v>
      </c>
      <c r="J18" s="2"/>
      <c r="K18" s="2"/>
      <c r="L18" s="2"/>
      <c r="M18" s="2"/>
      <c r="N18" s="2"/>
    </row>
    <row r="19" spans="1:14" s="1" customFormat="1" ht="12" x14ac:dyDescent="0.2">
      <c r="A19" s="4" t="s">
        <v>0</v>
      </c>
      <c r="B19" s="3">
        <f>SUM(C19:N19)</f>
        <v>220.39447999999996</v>
      </c>
      <c r="C19" s="2">
        <v>33.957099999999997</v>
      </c>
      <c r="D19" s="2">
        <v>20.257660000000001</v>
      </c>
      <c r="E19" s="2">
        <v>26.96123</v>
      </c>
      <c r="F19" s="2">
        <v>31.922900000000002</v>
      </c>
      <c r="G19" s="2">
        <v>30.481899999999996</v>
      </c>
      <c r="H19" s="2">
        <v>31.871179999999995</v>
      </c>
      <c r="I19" s="2">
        <v>44.942509999999999</v>
      </c>
      <c r="J19" s="2"/>
      <c r="K19" s="2"/>
      <c r="L19" s="2"/>
      <c r="M19" s="2"/>
      <c r="N19" s="2"/>
    </row>
    <row r="20" spans="1:14" s="5" customFormat="1" ht="12" x14ac:dyDescent="0.2">
      <c r="A20" s="7" t="s">
        <v>11</v>
      </c>
      <c r="B20" s="3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</row>
    <row r="21" spans="1:14" s="1" customFormat="1" ht="12" x14ac:dyDescent="0.2">
      <c r="A21" s="4" t="s">
        <v>2</v>
      </c>
      <c r="B21" s="3">
        <f>AVERAGE(C21:N21)</f>
        <v>301.86000000000007</v>
      </c>
      <c r="C21" s="2">
        <v>301.86</v>
      </c>
      <c r="D21" s="2">
        <v>301.86</v>
      </c>
      <c r="E21" s="2">
        <v>301.86</v>
      </c>
      <c r="F21" s="2">
        <v>301.86</v>
      </c>
      <c r="G21" s="2">
        <v>301.86</v>
      </c>
      <c r="H21" s="2">
        <v>301.86</v>
      </c>
      <c r="I21" s="2">
        <v>301.86</v>
      </c>
      <c r="J21" s="2"/>
      <c r="K21" s="2"/>
      <c r="L21" s="2"/>
      <c r="M21" s="2"/>
      <c r="N21" s="2"/>
    </row>
    <row r="22" spans="1:14" s="1" customFormat="1" ht="12" x14ac:dyDescent="0.2">
      <c r="A22" s="4" t="s">
        <v>1</v>
      </c>
      <c r="B22" s="3">
        <f>AVERAGE(C22:N22)</f>
        <v>154.05756776616974</v>
      </c>
      <c r="C22" s="2">
        <v>153.27663642472299</v>
      </c>
      <c r="D22" s="2">
        <v>125.20521431991601</v>
      </c>
      <c r="E22" s="2">
        <v>129.17694444443998</v>
      </c>
      <c r="F22" s="2">
        <v>130.50402662036501</v>
      </c>
      <c r="G22" s="2">
        <v>204.60667898744802</v>
      </c>
      <c r="H22" s="2">
        <v>178.74988888888299</v>
      </c>
      <c r="I22" s="2">
        <v>156.88358467741301</v>
      </c>
      <c r="J22" s="2"/>
      <c r="K22" s="2"/>
      <c r="L22" s="2"/>
      <c r="M22" s="2"/>
      <c r="N22" s="2"/>
    </row>
    <row r="23" spans="1:14" s="1" customFormat="1" ht="12" x14ac:dyDescent="0.2">
      <c r="A23" s="4" t="s">
        <v>0</v>
      </c>
      <c r="B23" s="3">
        <f>SUM(C23:N23)</f>
        <v>580.34285</v>
      </c>
      <c r="C23" s="2">
        <v>65.658929999999998</v>
      </c>
      <c r="D23" s="2">
        <v>58.379770000000008</v>
      </c>
      <c r="E23" s="2">
        <v>71.502379999999988</v>
      </c>
      <c r="F23" s="2">
        <v>58.906910000000003</v>
      </c>
      <c r="G23" s="2">
        <v>116.93611</v>
      </c>
      <c r="H23" s="2">
        <v>110.59243000000001</v>
      </c>
      <c r="I23" s="2">
        <v>98.366319999999988</v>
      </c>
      <c r="J23" s="2"/>
      <c r="K23" s="2"/>
      <c r="L23" s="2"/>
      <c r="M23" s="2"/>
      <c r="N23" s="2"/>
    </row>
    <row r="24" spans="1:14" s="5" customFormat="1" ht="12" x14ac:dyDescent="0.2">
      <c r="A24" s="7" t="s">
        <v>10</v>
      </c>
      <c r="B24" s="3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</row>
    <row r="25" spans="1:14" s="1" customFormat="1" ht="12" x14ac:dyDescent="0.2">
      <c r="A25" s="4" t="s">
        <v>2</v>
      </c>
      <c r="B25" s="3">
        <f>AVERAGE(C25:N25)</f>
        <v>104.70000000000002</v>
      </c>
      <c r="C25" s="2">
        <v>104.69999999999999</v>
      </c>
      <c r="D25" s="2">
        <v>104.69999999999999</v>
      </c>
      <c r="E25" s="2">
        <v>104.69999999999999</v>
      </c>
      <c r="F25" s="2">
        <v>104.69999999999999</v>
      </c>
      <c r="G25" s="2">
        <v>104.69999999999999</v>
      </c>
      <c r="H25" s="2">
        <v>104.69999999999999</v>
      </c>
      <c r="I25" s="2">
        <v>104.69999999999999</v>
      </c>
      <c r="J25" s="2"/>
      <c r="K25" s="2"/>
      <c r="L25" s="2"/>
      <c r="M25" s="2"/>
      <c r="N25" s="2"/>
    </row>
    <row r="26" spans="1:14" s="1" customFormat="1" ht="12" x14ac:dyDescent="0.2">
      <c r="A26" s="4" t="s">
        <v>1</v>
      </c>
      <c r="B26" s="3">
        <f>AVERAGE(C26:N26)</f>
        <v>27.367845410977004</v>
      </c>
      <c r="C26" s="2">
        <v>27.562504480285003</v>
      </c>
      <c r="D26" s="2">
        <v>21.671534961683001</v>
      </c>
      <c r="E26" s="2">
        <v>22.815775089604003</v>
      </c>
      <c r="F26" s="2">
        <v>23.256710648144001</v>
      </c>
      <c r="G26" s="2">
        <v>24.299504928312</v>
      </c>
      <c r="H26" s="2">
        <v>39.929548611108004</v>
      </c>
      <c r="I26" s="2">
        <v>32.039339157703004</v>
      </c>
      <c r="J26" s="2"/>
      <c r="K26" s="2"/>
      <c r="L26" s="2"/>
      <c r="M26" s="2"/>
      <c r="N26" s="2"/>
    </row>
    <row r="27" spans="1:14" s="1" customFormat="1" ht="12" x14ac:dyDescent="0.2">
      <c r="A27" s="4" t="s">
        <v>0</v>
      </c>
      <c r="B27" s="3">
        <f>SUM(C27:N27)</f>
        <v>130.30356000000003</v>
      </c>
      <c r="C27" s="2">
        <v>19.218680000000003</v>
      </c>
      <c r="D27" s="2">
        <v>14.248379999999999</v>
      </c>
      <c r="E27" s="2">
        <v>16.093870000000003</v>
      </c>
      <c r="F27" s="2">
        <v>15.638339999999999</v>
      </c>
      <c r="G27" s="2">
        <v>16.49878</v>
      </c>
      <c r="H27" s="2">
        <v>26.570910000000005</v>
      </c>
      <c r="I27" s="2">
        <v>22.034600000000001</v>
      </c>
      <c r="J27" s="2"/>
      <c r="K27" s="2"/>
      <c r="L27" s="2"/>
      <c r="M27" s="2"/>
      <c r="N27" s="2"/>
    </row>
    <row r="28" spans="1:14" s="5" customFormat="1" ht="12" x14ac:dyDescent="0.2">
      <c r="A28" s="7" t="s">
        <v>9</v>
      </c>
      <c r="B28" s="3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</row>
    <row r="29" spans="1:14" s="1" customFormat="1" ht="12" x14ac:dyDescent="0.2">
      <c r="A29" s="4" t="s">
        <v>2</v>
      </c>
      <c r="B29" s="3">
        <f>AVERAGE(C29:N29)</f>
        <v>268.75</v>
      </c>
      <c r="C29" s="2">
        <v>268.75</v>
      </c>
      <c r="D29" s="2">
        <v>268.75</v>
      </c>
      <c r="E29" s="2">
        <v>268.75</v>
      </c>
      <c r="F29" s="2">
        <v>268.75</v>
      </c>
      <c r="G29" s="2">
        <v>268.75</v>
      </c>
      <c r="H29" s="2">
        <v>268.75</v>
      </c>
      <c r="I29" s="2">
        <v>268.75</v>
      </c>
      <c r="J29" s="2"/>
      <c r="K29" s="2"/>
      <c r="L29" s="2"/>
      <c r="M29" s="2"/>
      <c r="N29" s="2"/>
    </row>
    <row r="30" spans="1:14" s="1" customFormat="1" ht="12" x14ac:dyDescent="0.2">
      <c r="A30" s="4" t="s">
        <v>1</v>
      </c>
      <c r="B30" s="3">
        <f>AVERAGE(C30:N30)</f>
        <v>246.40420998125268</v>
      </c>
      <c r="C30" s="2">
        <v>230.17269265232898</v>
      </c>
      <c r="D30" s="2">
        <v>253.65265565133799</v>
      </c>
      <c r="E30" s="2">
        <v>237.81629256272197</v>
      </c>
      <c r="F30" s="2">
        <v>246.93694212962797</v>
      </c>
      <c r="G30" s="2">
        <v>253.46203629032098</v>
      </c>
      <c r="H30" s="2">
        <v>254.70172916666399</v>
      </c>
      <c r="I30" s="2">
        <v>248.087121415767</v>
      </c>
      <c r="J30" s="2"/>
      <c r="K30" s="2"/>
      <c r="L30" s="2"/>
      <c r="M30" s="2"/>
      <c r="N30" s="2"/>
    </row>
    <row r="31" spans="1:14" s="1" customFormat="1" ht="12" x14ac:dyDescent="0.2">
      <c r="A31" s="4" t="s">
        <v>0</v>
      </c>
      <c r="B31" s="3">
        <f>SUM(C31:N31)</f>
        <v>512.71100999999999</v>
      </c>
      <c r="C31" s="2">
        <v>89.896989999999988</v>
      </c>
      <c r="D31" s="2">
        <v>60.380619999999993</v>
      </c>
      <c r="E31" s="2">
        <v>62.175070000000005</v>
      </c>
      <c r="F31" s="2">
        <v>59.730640000000001</v>
      </c>
      <c r="G31" s="2">
        <v>63.429139999999997</v>
      </c>
      <c r="H31" s="2">
        <v>78.697670000000002</v>
      </c>
      <c r="I31" s="2">
        <v>98.400880000000001</v>
      </c>
      <c r="J31" s="2"/>
      <c r="K31" s="2"/>
      <c r="L31" s="2"/>
      <c r="M31" s="2"/>
      <c r="N31" s="2"/>
    </row>
    <row r="32" spans="1:14" s="5" customFormat="1" ht="12" x14ac:dyDescent="0.2">
      <c r="A32" s="7" t="s">
        <v>8</v>
      </c>
      <c r="B32" s="3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</row>
    <row r="33" spans="1:14" s="1" customFormat="1" ht="12" x14ac:dyDescent="0.2">
      <c r="A33" s="4" t="s">
        <v>2</v>
      </c>
      <c r="B33" s="3">
        <f>AVERAGE(C33:N33)</f>
        <v>997.40200000000004</v>
      </c>
      <c r="C33" s="2">
        <v>997.40200000000004</v>
      </c>
      <c r="D33" s="2">
        <v>997.40200000000004</v>
      </c>
      <c r="E33" s="2">
        <v>997.40200000000004</v>
      </c>
      <c r="F33" s="2">
        <v>997.40200000000004</v>
      </c>
      <c r="G33" s="2">
        <v>997.40200000000004</v>
      </c>
      <c r="H33" s="2">
        <v>997.40200000000004</v>
      </c>
      <c r="I33" s="2">
        <v>997.40200000000004</v>
      </c>
      <c r="J33" s="2"/>
      <c r="K33" s="2"/>
      <c r="L33" s="2"/>
      <c r="M33" s="2"/>
      <c r="N33" s="2"/>
    </row>
    <row r="34" spans="1:14" s="1" customFormat="1" ht="12" x14ac:dyDescent="0.2">
      <c r="A34" s="4" t="s">
        <v>1</v>
      </c>
      <c r="B34" s="3">
        <f>AVERAGE(C34:N34)</f>
        <v>853.09309602048529</v>
      </c>
      <c r="C34" s="2">
        <v>884.67944982078393</v>
      </c>
      <c r="D34" s="2">
        <v>877.31688697317588</v>
      </c>
      <c r="E34" s="2">
        <v>794.1270273297439</v>
      </c>
      <c r="F34" s="2">
        <v>832.45631944444006</v>
      </c>
      <c r="G34" s="2">
        <v>864.89028897848982</v>
      </c>
      <c r="H34" s="2">
        <v>877.3812986111069</v>
      </c>
      <c r="I34" s="2">
        <v>840.80040098565712</v>
      </c>
      <c r="J34" s="2"/>
      <c r="K34" s="2"/>
      <c r="L34" s="2"/>
      <c r="M34" s="2"/>
      <c r="N34" s="2"/>
    </row>
    <row r="35" spans="1:14" s="1" customFormat="1" ht="12" x14ac:dyDescent="0.2">
      <c r="A35" s="4" t="s">
        <v>0</v>
      </c>
      <c r="B35" s="3">
        <f>SUM(C35:N35)</f>
        <v>3339.1534299999998</v>
      </c>
      <c r="C35" s="2">
        <v>445.16516000000007</v>
      </c>
      <c r="D35" s="2">
        <v>453.71384</v>
      </c>
      <c r="E35" s="2">
        <v>459.66263000000009</v>
      </c>
      <c r="F35" s="2">
        <v>451.01931000000002</v>
      </c>
      <c r="G35" s="2">
        <v>492.78941000000003</v>
      </c>
      <c r="H35" s="2">
        <v>522.27218000000005</v>
      </c>
      <c r="I35" s="2">
        <v>514.53089999999986</v>
      </c>
      <c r="J35" s="2"/>
      <c r="K35" s="2"/>
      <c r="L35" s="2"/>
      <c r="M35" s="2"/>
      <c r="N35" s="2"/>
    </row>
    <row r="36" spans="1:14" s="5" customFormat="1" ht="12" x14ac:dyDescent="0.2">
      <c r="A36" s="7" t="s">
        <v>7</v>
      </c>
      <c r="B36" s="3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1:14" s="1" customFormat="1" ht="12" x14ac:dyDescent="0.2">
      <c r="A37" s="4" t="s">
        <v>2</v>
      </c>
      <c r="B37" s="3">
        <f>AVERAGE(C37:N37)</f>
        <v>1344.7050000000002</v>
      </c>
      <c r="C37" s="2">
        <v>1344.7050000000002</v>
      </c>
      <c r="D37" s="2">
        <v>1344.7050000000002</v>
      </c>
      <c r="E37" s="2">
        <v>1344.7050000000002</v>
      </c>
      <c r="F37" s="2">
        <v>1344.7050000000002</v>
      </c>
      <c r="G37" s="2">
        <v>1344.7050000000002</v>
      </c>
      <c r="H37" s="2">
        <v>1344.7050000000002</v>
      </c>
      <c r="I37" s="2">
        <v>1344.7050000000002</v>
      </c>
      <c r="J37" s="2"/>
      <c r="K37" s="2"/>
      <c r="L37" s="2"/>
      <c r="M37" s="2"/>
      <c r="N37" s="2"/>
    </row>
    <row r="38" spans="1:14" s="1" customFormat="1" ht="12" x14ac:dyDescent="0.2">
      <c r="A38" s="4" t="s">
        <v>1</v>
      </c>
      <c r="B38" s="3">
        <f>AVERAGE(C38:N38)</f>
        <v>1157.236535458683</v>
      </c>
      <c r="C38" s="2">
        <v>1136.2706539650499</v>
      </c>
      <c r="D38" s="2">
        <v>1213.466792983713</v>
      </c>
      <c r="E38" s="2">
        <v>1095.6112102375409</v>
      </c>
      <c r="F38" s="2">
        <v>1181.8253744212941</v>
      </c>
      <c r="G38" s="2">
        <v>1154.424868951608</v>
      </c>
      <c r="H38" s="2">
        <v>1173.2610063657371</v>
      </c>
      <c r="I38" s="2">
        <v>1145.7958412858379</v>
      </c>
      <c r="J38" s="2"/>
      <c r="K38" s="2"/>
      <c r="L38" s="2"/>
      <c r="M38" s="2"/>
      <c r="N38" s="2"/>
    </row>
    <row r="39" spans="1:14" s="1" customFormat="1" ht="12" x14ac:dyDescent="0.2">
      <c r="A39" s="4" t="s">
        <v>0</v>
      </c>
      <c r="B39" s="3">
        <f>SUM(C39:N39)</f>
        <v>3633.7272199999998</v>
      </c>
      <c r="C39" s="2">
        <v>413.56411000000003</v>
      </c>
      <c r="D39" s="2">
        <v>456.75382999999999</v>
      </c>
      <c r="E39" s="2">
        <v>558.73220000000003</v>
      </c>
      <c r="F39" s="2">
        <v>445.71401000000003</v>
      </c>
      <c r="G39" s="2">
        <v>505.87947999999994</v>
      </c>
      <c r="H39" s="2">
        <v>621.89170999999999</v>
      </c>
      <c r="I39" s="2">
        <v>631.19187999999997</v>
      </c>
      <c r="J39" s="2"/>
      <c r="K39" s="2"/>
      <c r="L39" s="2"/>
      <c r="M39" s="2"/>
      <c r="N39" s="2"/>
    </row>
    <row r="40" spans="1:14" s="5" customFormat="1" ht="12" x14ac:dyDescent="0.2">
      <c r="A40" s="7" t="s">
        <v>6</v>
      </c>
      <c r="B40" s="3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</row>
    <row r="41" spans="1:14" s="1" customFormat="1" ht="12" x14ac:dyDescent="0.2">
      <c r="A41" s="4" t="s">
        <v>2</v>
      </c>
      <c r="B41" s="3">
        <f>AVERAGE(C41:N41)</f>
        <v>1982.5030000000002</v>
      </c>
      <c r="C41" s="2">
        <v>1982.5029999999997</v>
      </c>
      <c r="D41" s="2">
        <v>1982.5029999999997</v>
      </c>
      <c r="E41" s="2">
        <v>1982.5029999999997</v>
      </c>
      <c r="F41" s="2">
        <v>1982.5029999999997</v>
      </c>
      <c r="G41" s="2">
        <v>1982.5029999999997</v>
      </c>
      <c r="H41" s="2">
        <v>1982.5029999999997</v>
      </c>
      <c r="I41" s="2">
        <v>1982.5029999999997</v>
      </c>
      <c r="J41" s="2"/>
      <c r="K41" s="2"/>
      <c r="L41" s="2"/>
      <c r="M41" s="2"/>
      <c r="N41" s="2"/>
    </row>
    <row r="42" spans="1:14" s="1" customFormat="1" ht="12" x14ac:dyDescent="0.2">
      <c r="A42" s="4" t="s">
        <v>1</v>
      </c>
      <c r="B42" s="3">
        <f>AVERAGE(C42:N42)</f>
        <v>1438.8801398380158</v>
      </c>
      <c r="C42" s="2">
        <v>1475.2191935483759</v>
      </c>
      <c r="D42" s="2">
        <v>1388.5984123563121</v>
      </c>
      <c r="E42" s="2">
        <v>1441.3614269713164</v>
      </c>
      <c r="F42" s="2">
        <v>1589.2915550925838</v>
      </c>
      <c r="G42" s="2">
        <v>1571.7571456093099</v>
      </c>
      <c r="H42" s="2">
        <v>1330.551166435175</v>
      </c>
      <c r="I42" s="2">
        <v>1275.382078853037</v>
      </c>
      <c r="J42" s="2"/>
      <c r="K42" s="2"/>
      <c r="L42" s="2"/>
      <c r="M42" s="2"/>
      <c r="N42" s="2"/>
    </row>
    <row r="43" spans="1:14" s="1" customFormat="1" ht="12" x14ac:dyDescent="0.2">
      <c r="A43" s="4" t="s">
        <v>0</v>
      </c>
      <c r="B43" s="3">
        <f>SUM(C43:N43)</f>
        <v>5013.3156300000001</v>
      </c>
      <c r="C43" s="2">
        <v>737.84829000000002</v>
      </c>
      <c r="D43" s="2">
        <v>601.73751000000004</v>
      </c>
      <c r="E43" s="2">
        <v>672.91306999999995</v>
      </c>
      <c r="F43" s="2">
        <v>786.0900200000001</v>
      </c>
      <c r="G43" s="2">
        <v>822.43377000000021</v>
      </c>
      <c r="H43" s="2">
        <v>686.63985999999989</v>
      </c>
      <c r="I43" s="2">
        <v>705.65310999999997</v>
      </c>
      <c r="J43" s="2"/>
      <c r="K43" s="2"/>
      <c r="L43" s="2"/>
      <c r="M43" s="2"/>
      <c r="N43" s="2"/>
    </row>
    <row r="44" spans="1:14" s="5" customFormat="1" ht="12" x14ac:dyDescent="0.2">
      <c r="A44" s="7" t="s">
        <v>5</v>
      </c>
      <c r="B44" s="3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</row>
    <row r="45" spans="1:14" s="1" customFormat="1" ht="12" x14ac:dyDescent="0.2">
      <c r="A45" s="4" t="s">
        <v>2</v>
      </c>
      <c r="B45" s="3">
        <f>AVERAGE(C45:N45)</f>
        <v>80</v>
      </c>
      <c r="C45" s="8">
        <v>80</v>
      </c>
      <c r="D45" s="8">
        <v>80</v>
      </c>
      <c r="E45" s="8">
        <v>80</v>
      </c>
      <c r="F45" s="8">
        <v>80</v>
      </c>
      <c r="G45" s="8">
        <v>80</v>
      </c>
      <c r="H45" s="8">
        <v>80</v>
      </c>
      <c r="I45" s="8">
        <v>80</v>
      </c>
      <c r="J45" s="8"/>
      <c r="K45" s="2"/>
      <c r="L45" s="2"/>
      <c r="M45" s="2"/>
      <c r="N45" s="2"/>
    </row>
    <row r="46" spans="1:14" s="1" customFormat="1" ht="12" x14ac:dyDescent="0.2">
      <c r="A46" s="4" t="s">
        <v>1</v>
      </c>
      <c r="B46" s="3">
        <f>AVERAGE(C46:N46)</f>
        <v>79.851017665130414</v>
      </c>
      <c r="C46" s="8">
        <v>79.015456989246999</v>
      </c>
      <c r="D46" s="8">
        <v>80</v>
      </c>
      <c r="E46" s="8">
        <v>80</v>
      </c>
      <c r="F46" s="8">
        <v>80</v>
      </c>
      <c r="G46" s="8">
        <v>80</v>
      </c>
      <c r="H46" s="8">
        <v>79.941666666665995</v>
      </c>
      <c r="I46" s="8">
        <v>80</v>
      </c>
      <c r="J46" s="8"/>
      <c r="K46" s="2"/>
      <c r="L46" s="2"/>
      <c r="M46" s="2"/>
      <c r="N46" s="2"/>
    </row>
    <row r="47" spans="1:14" s="1" customFormat="1" ht="12" x14ac:dyDescent="0.2">
      <c r="A47" s="4" t="s">
        <v>0</v>
      </c>
      <c r="B47" s="3">
        <f>SUM(C47:N47)</f>
        <v>112.62147999999999</v>
      </c>
      <c r="C47" s="8">
        <v>14.125039999999998</v>
      </c>
      <c r="D47" s="8">
        <v>14.729889999999999</v>
      </c>
      <c r="E47" s="8">
        <v>18.004539999999999</v>
      </c>
      <c r="F47" s="8">
        <v>17.002359999999999</v>
      </c>
      <c r="G47" s="8">
        <v>16.653359999999999</v>
      </c>
      <c r="H47" s="8">
        <v>15.921469999999999</v>
      </c>
      <c r="I47" s="8">
        <v>16.184820000000002</v>
      </c>
      <c r="J47" s="8"/>
      <c r="K47" s="2"/>
      <c r="L47" s="2"/>
      <c r="M47" s="2"/>
      <c r="N47" s="2"/>
    </row>
    <row r="48" spans="1:14" s="5" customFormat="1" ht="12" x14ac:dyDescent="0.2">
      <c r="A48" s="7" t="s">
        <v>3</v>
      </c>
      <c r="B48" s="3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</row>
    <row r="49" spans="1:14" s="1" customFormat="1" ht="12" x14ac:dyDescent="0.2">
      <c r="A49" s="4" t="s">
        <v>2</v>
      </c>
      <c r="B49" s="3">
        <f>AVERAGE(C49:N49)</f>
        <v>36.857142857142854</v>
      </c>
      <c r="C49" s="2">
        <v>34</v>
      </c>
      <c r="D49" s="2">
        <v>34</v>
      </c>
      <c r="E49" s="2">
        <v>34</v>
      </c>
      <c r="F49" s="2">
        <v>34</v>
      </c>
      <c r="G49" s="2">
        <v>34</v>
      </c>
      <c r="H49" s="2">
        <v>44</v>
      </c>
      <c r="I49" s="2">
        <v>44</v>
      </c>
      <c r="J49" s="2"/>
      <c r="K49" s="2"/>
      <c r="L49" s="2"/>
      <c r="M49" s="2"/>
      <c r="N49" s="2"/>
    </row>
    <row r="50" spans="1:14" s="1" customFormat="1" ht="12" x14ac:dyDescent="0.2">
      <c r="A50" s="4" t="s">
        <v>1</v>
      </c>
      <c r="B50" s="3">
        <f>AVERAGE(C50:N50)</f>
        <v>0.74532770097285717</v>
      </c>
      <c r="C50" s="2">
        <v>0</v>
      </c>
      <c r="D50" s="2">
        <v>0</v>
      </c>
      <c r="E50" s="2">
        <v>0</v>
      </c>
      <c r="F50" s="2">
        <v>0</v>
      </c>
      <c r="G50" s="2">
        <v>0</v>
      </c>
      <c r="H50" s="2">
        <v>0</v>
      </c>
      <c r="I50" s="2">
        <v>5.2172939068100002</v>
      </c>
      <c r="J50" s="2"/>
      <c r="K50" s="2"/>
      <c r="L50" s="2"/>
      <c r="M50" s="2"/>
      <c r="N50" s="2"/>
    </row>
    <row r="51" spans="1:14" s="1" customFormat="1" ht="12" x14ac:dyDescent="0.2">
      <c r="A51" s="4" t="s">
        <v>0</v>
      </c>
      <c r="B51" s="3">
        <f>SUM(C51:N51)</f>
        <v>0.94020999999999999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">
        <v>0.30974000000000002</v>
      </c>
      <c r="I51" s="2">
        <v>0.63046999999999997</v>
      </c>
      <c r="J51" s="2"/>
      <c r="K51" s="2"/>
      <c r="L51" s="2"/>
      <c r="M51" s="2"/>
      <c r="N51" s="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2023</vt:lpstr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Naurelsys Hernández Durán</dc:creator>
  <cp:lastModifiedBy>Naurelsys Hernández Durán</cp:lastModifiedBy>
  <dcterms:created xsi:type="dcterms:W3CDTF">2024-08-23T19:16:18Z</dcterms:created>
  <dcterms:modified xsi:type="dcterms:W3CDTF">2024-08-26T15:17:59Z</dcterms:modified>
</cp:coreProperties>
</file>