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-120" yWindow="-120" windowWidth="29040" windowHeight="15840" firstSheet="2" activeTab="6"/>
  </bookViews>
  <sheets>
    <sheet name="2018" sheetId="5" r:id="rId1"/>
    <sheet name="2019" sheetId="4" r:id="rId2"/>
    <sheet name="2020" sheetId="3" r:id="rId3"/>
    <sheet name="2021" sheetId="2" r:id="rId4"/>
    <sheet name="2022" sheetId="6" r:id="rId5"/>
    <sheet name="2023" sheetId="7" r:id="rId6"/>
    <sheet name="2024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8" l="1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" i="8" l="1"/>
  <c r="D6" i="8"/>
  <c r="E6" i="8"/>
  <c r="D7" i="8"/>
  <c r="E7" i="8"/>
  <c r="D8" i="8"/>
  <c r="E8" i="8"/>
  <c r="C6" i="8"/>
  <c r="C7" i="8"/>
  <c r="C8" i="8"/>
  <c r="C6" i="7" l="1"/>
  <c r="F7" i="7"/>
  <c r="E7" i="7"/>
  <c r="D7" i="7"/>
  <c r="C7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N8" i="7"/>
  <c r="N7" i="7" s="1"/>
  <c r="N6" i="7" s="1"/>
  <c r="D8" i="7" l="1"/>
  <c r="D6" i="7" s="1"/>
  <c r="E8" i="7"/>
  <c r="E6" i="7" s="1"/>
  <c r="F8" i="7"/>
  <c r="F6" i="7" s="1"/>
  <c r="G8" i="7"/>
  <c r="G7" i="7" s="1"/>
  <c r="G6" i="7" s="1"/>
  <c r="H8" i="7"/>
  <c r="H7" i="7" s="1"/>
  <c r="H6" i="7" s="1"/>
  <c r="I8" i="7"/>
  <c r="I7" i="7" s="1"/>
  <c r="I6" i="7" s="1"/>
  <c r="J8" i="7"/>
  <c r="J7" i="7" s="1"/>
  <c r="J6" i="7" s="1"/>
  <c r="K8" i="7"/>
  <c r="K7" i="7" s="1"/>
  <c r="K6" i="7" s="1"/>
  <c r="L8" i="7"/>
  <c r="L7" i="7" s="1"/>
  <c r="L6" i="7" s="1"/>
  <c r="M8" i="7"/>
  <c r="M7" i="7" s="1"/>
  <c r="M6" i="7" s="1"/>
  <c r="C8" i="7"/>
  <c r="B8" i="7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3" i="6"/>
  <c r="B94" i="6"/>
  <c r="B95" i="6"/>
  <c r="B96" i="6"/>
  <c r="N8" i="6"/>
  <c r="N7" i="6" s="1"/>
  <c r="N6" i="6" s="1"/>
  <c r="B6" i="7" l="1"/>
  <c r="B7" i="7"/>
  <c r="D8" i="6"/>
  <c r="D7" i="6" s="1"/>
  <c r="D6" i="6" s="1"/>
  <c r="E8" i="6"/>
  <c r="E7" i="6" s="1"/>
  <c r="E6" i="6" s="1"/>
  <c r="F8" i="6"/>
  <c r="F7" i="6" s="1"/>
  <c r="F6" i="6" s="1"/>
  <c r="G8" i="6"/>
  <c r="G7" i="6" s="1"/>
  <c r="G6" i="6" s="1"/>
  <c r="H8" i="6"/>
  <c r="H7" i="6" s="1"/>
  <c r="H6" i="6" s="1"/>
  <c r="I8" i="6"/>
  <c r="I7" i="6" s="1"/>
  <c r="I6" i="6" s="1"/>
  <c r="J8" i="6"/>
  <c r="J7" i="6" s="1"/>
  <c r="J6" i="6" s="1"/>
  <c r="K8" i="6"/>
  <c r="K7" i="6" s="1"/>
  <c r="K6" i="6" s="1"/>
  <c r="L8" i="6"/>
  <c r="L7" i="6" s="1"/>
  <c r="L6" i="6" s="1"/>
  <c r="M8" i="6"/>
  <c r="M7" i="6" s="1"/>
  <c r="M6" i="6" s="1"/>
  <c r="C8" i="6"/>
  <c r="C7" i="6" l="1"/>
  <c r="B7" i="6" s="1"/>
  <c r="B8" i="6"/>
  <c r="C6" i="6" l="1"/>
  <c r="B6" i="6" s="1"/>
  <c r="B77" i="5"/>
  <c r="N8" i="2" l="1"/>
  <c r="M8" i="2"/>
  <c r="M7" i="2" s="1"/>
  <c r="M6" i="2" s="1"/>
  <c r="L8" i="2"/>
  <c r="K8" i="2"/>
  <c r="K7" i="2" s="1"/>
  <c r="K6" i="2" s="1"/>
  <c r="J8" i="2"/>
  <c r="J7" i="2" s="1"/>
  <c r="J6" i="2" s="1"/>
  <c r="I8" i="2"/>
  <c r="I7" i="2" s="1"/>
  <c r="I6" i="2" s="1"/>
  <c r="H8" i="2"/>
  <c r="H7" i="2" s="1"/>
  <c r="H6" i="2" s="1"/>
  <c r="G8" i="2"/>
  <c r="G7" i="2" s="1"/>
  <c r="G6" i="2" s="1"/>
  <c r="F8" i="2"/>
  <c r="E8" i="2"/>
  <c r="E7" i="2" s="1"/>
  <c r="E6" i="2" s="1"/>
  <c r="D8" i="2"/>
  <c r="D7" i="2" s="1"/>
  <c r="D6" i="2" s="1"/>
  <c r="C8" i="2"/>
  <c r="C7" i="2" s="1"/>
  <c r="C6" i="2" s="1"/>
  <c r="B8" i="2"/>
  <c r="B7" i="2" s="1"/>
  <c r="B6" i="2" s="1"/>
  <c r="N7" i="2"/>
  <c r="N6" i="2" s="1"/>
  <c r="L7" i="2"/>
  <c r="L6" i="2" s="1"/>
  <c r="F7" i="2"/>
  <c r="F6" i="2" s="1"/>
  <c r="B76" i="5" l="1"/>
  <c r="B75" i="5"/>
  <c r="N74" i="5"/>
  <c r="M74" i="5"/>
  <c r="L74" i="5"/>
  <c r="K74" i="5"/>
  <c r="J74" i="5"/>
  <c r="I74" i="5"/>
  <c r="H74" i="5"/>
  <c r="G74" i="5"/>
  <c r="F74" i="5"/>
  <c r="E74" i="5"/>
  <c r="D74" i="5"/>
  <c r="C74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N7" i="5"/>
  <c r="M7" i="5"/>
  <c r="M6" i="5" s="1"/>
  <c r="L7" i="5"/>
  <c r="K7" i="5"/>
  <c r="J7" i="5"/>
  <c r="I7" i="5"/>
  <c r="H7" i="5"/>
  <c r="G7" i="5"/>
  <c r="F7" i="5"/>
  <c r="E7" i="5"/>
  <c r="D7" i="5"/>
  <c r="C7" i="5"/>
  <c r="B82" i="4"/>
  <c r="N82" i="4"/>
  <c r="M82" i="4"/>
  <c r="L82" i="4"/>
  <c r="K82" i="4"/>
  <c r="J82" i="4"/>
  <c r="I82" i="4"/>
  <c r="H82" i="4"/>
  <c r="G82" i="4"/>
  <c r="F82" i="4"/>
  <c r="E82" i="4"/>
  <c r="D82" i="4"/>
  <c r="C82" i="4"/>
  <c r="B8" i="4"/>
  <c r="B7" i="4" s="1"/>
  <c r="N8" i="4"/>
  <c r="N7" i="4" s="1"/>
  <c r="M8" i="4"/>
  <c r="L8" i="4"/>
  <c r="L7" i="4" s="1"/>
  <c r="K8" i="4"/>
  <c r="K7" i="4" s="1"/>
  <c r="J8" i="4"/>
  <c r="J7" i="4" s="1"/>
  <c r="I8" i="4"/>
  <c r="H8" i="4"/>
  <c r="H7" i="4" s="1"/>
  <c r="G8" i="4"/>
  <c r="G7" i="4" s="1"/>
  <c r="F8" i="4"/>
  <c r="F7" i="4" s="1"/>
  <c r="F6" i="4" s="1"/>
  <c r="E8" i="4"/>
  <c r="D8" i="4"/>
  <c r="D7" i="4" s="1"/>
  <c r="C8" i="4"/>
  <c r="C7" i="4" s="1"/>
  <c r="M7" i="4"/>
  <c r="M6" i="4" s="1"/>
  <c r="I7" i="4"/>
  <c r="I6" i="4" s="1"/>
  <c r="E7" i="4"/>
  <c r="E6" i="5" l="1"/>
  <c r="N6" i="4"/>
  <c r="G6" i="4"/>
  <c r="B6" i="4"/>
  <c r="H6" i="4"/>
  <c r="K6" i="4"/>
  <c r="L6" i="4"/>
  <c r="C6" i="4"/>
  <c r="D6" i="4"/>
  <c r="E6" i="4"/>
  <c r="J6" i="5"/>
  <c r="G6" i="5"/>
  <c r="H6" i="5"/>
  <c r="C6" i="5"/>
  <c r="K6" i="5"/>
  <c r="L6" i="5"/>
  <c r="I6" i="5"/>
  <c r="D6" i="5"/>
  <c r="F6" i="5"/>
  <c r="N6" i="5"/>
  <c r="J6" i="4"/>
  <c r="B74" i="5"/>
  <c r="B7" i="5"/>
  <c r="B91" i="3"/>
  <c r="B90" i="3"/>
  <c r="B89" i="3"/>
  <c r="B88" i="3"/>
  <c r="N87" i="3"/>
  <c r="M87" i="3"/>
  <c r="L87" i="3"/>
  <c r="K87" i="3"/>
  <c r="J87" i="3"/>
  <c r="I87" i="3"/>
  <c r="H87" i="3"/>
  <c r="G87" i="3"/>
  <c r="F87" i="3"/>
  <c r="E87" i="3"/>
  <c r="D87" i="3"/>
  <c r="C87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N8" i="3"/>
  <c r="N7" i="3" s="1"/>
  <c r="M8" i="3"/>
  <c r="M7" i="3" s="1"/>
  <c r="L8" i="3"/>
  <c r="L7" i="3" s="1"/>
  <c r="L6" i="3" s="1"/>
  <c r="K8" i="3"/>
  <c r="K7" i="3" s="1"/>
  <c r="K6" i="3" s="1"/>
  <c r="J8" i="3"/>
  <c r="J7" i="3" s="1"/>
  <c r="I8" i="3"/>
  <c r="I7" i="3" s="1"/>
  <c r="H8" i="3"/>
  <c r="H7" i="3" s="1"/>
  <c r="G8" i="3"/>
  <c r="G7" i="3" s="1"/>
  <c r="F8" i="3"/>
  <c r="F7" i="3" s="1"/>
  <c r="E8" i="3"/>
  <c r="D8" i="3"/>
  <c r="D7" i="3" s="1"/>
  <c r="C8" i="3"/>
  <c r="E7" i="3"/>
  <c r="D6" i="3" l="1"/>
  <c r="G6" i="3"/>
  <c r="H6" i="3"/>
  <c r="E6" i="3"/>
  <c r="I6" i="3"/>
  <c r="M6" i="3"/>
  <c r="B6" i="5"/>
  <c r="B8" i="3"/>
  <c r="B87" i="3"/>
  <c r="C7" i="3"/>
  <c r="C6" i="3" s="1"/>
  <c r="F6" i="3"/>
  <c r="J6" i="3"/>
  <c r="N6" i="3"/>
  <c r="B7" i="3" l="1"/>
  <c r="B6" i="3"/>
</calcChain>
</file>

<file path=xl/sharedStrings.xml><?xml version="1.0" encoding="utf-8"?>
<sst xmlns="http://schemas.openxmlformats.org/spreadsheetml/2006/main" count="729" uniqueCount="220">
  <si>
    <t>Donaciones</t>
  </si>
  <si>
    <t>Febrero</t>
  </si>
  <si>
    <t>Total</t>
  </si>
  <si>
    <t xml:space="preserve"> Ventas de bienes y servicios</t>
  </si>
  <si>
    <t xml:space="preserve"> Tasas</t>
  </si>
  <si>
    <t>Fuentes Financieras</t>
  </si>
  <si>
    <t>Incremento de pasivos no corrientes</t>
  </si>
  <si>
    <t xml:space="preserve">B) Ingresos de capital </t>
  </si>
  <si>
    <t>Fuente: Ministerio de Hacienda, Sistema Integrado de Gestión Financiera (SIGEF), Informe de Ejecución de Ingresos</t>
  </si>
  <si>
    <t>Dividendos de la refinería</t>
  </si>
  <si>
    <t>Intereses por colocación de inversiones financieras</t>
  </si>
  <si>
    <t xml:space="preserve"> Multas y sanciones</t>
  </si>
  <si>
    <t xml:space="preserve"> Ingresos diversos</t>
  </si>
  <si>
    <t xml:space="preserve"> Ventas servicios del estado</t>
  </si>
  <si>
    <t>Intereses por colocación de bonos del mercado externo</t>
  </si>
  <si>
    <t>Incremento de pasivos corrientes</t>
  </si>
  <si>
    <t>Aplicaciones financieras</t>
  </si>
  <si>
    <t>Incremento de disponibilidades</t>
  </si>
  <si>
    <t xml:space="preserve">  Rentas de propiedad</t>
  </si>
  <si>
    <t>Otros ingresos</t>
  </si>
  <si>
    <t>Depósitos a Cargo del estado o fondos especiales y de terceros</t>
  </si>
  <si>
    <t>Devolución de recursos a empleados por retenciones excesivas por tss</t>
  </si>
  <si>
    <t>Total Ingresos corrientes + ingresos de capital</t>
  </si>
  <si>
    <t xml:space="preserve">Enero </t>
  </si>
  <si>
    <t>Total Ingresos corrientes + ingresos de capital + donaciones + fuentes finacieras + aplicaciones financieras y otros ingresos</t>
  </si>
  <si>
    <t>A) Ingresos corrientes</t>
  </si>
  <si>
    <t xml:space="preserve"> I) Impuestos</t>
  </si>
  <si>
    <t xml:space="preserve">  1) Impuestos internos sobre mercancias y servicios</t>
  </si>
  <si>
    <t>Impuestos adicionales y selectivos sobre bienes y servicios</t>
  </si>
  <si>
    <t>Impuestos Sobre uso de bienes y licencias</t>
  </si>
  <si>
    <t xml:space="preserve">  2) Impuestos sobre el comercio y las transacciones/comercio exterior</t>
  </si>
  <si>
    <t>Derechos consulares</t>
  </si>
  <si>
    <t xml:space="preserve"> II) Contribuciones sociales</t>
  </si>
  <si>
    <t>Promese</t>
  </si>
  <si>
    <t>Otras ventas de mercancías del gobierno central</t>
  </si>
  <si>
    <t>Otras ventas</t>
  </si>
  <si>
    <t>Otras ventas de servicios del gobierno central</t>
  </si>
  <si>
    <t>Otros</t>
  </si>
  <si>
    <t>Expedición y renovación de pasaportes</t>
  </si>
  <si>
    <t xml:space="preserve">     Dividendos por inversiones empresariales</t>
  </si>
  <si>
    <t xml:space="preserve">     Intereses </t>
  </si>
  <si>
    <t xml:space="preserve">Otros dividendos </t>
  </si>
  <si>
    <t>Dividendos banco de reservas</t>
  </si>
  <si>
    <t xml:space="preserve">     Arriendo de activos tangibles no producidos</t>
  </si>
  <si>
    <t>Intereses por colocación de bonos del mercado interno</t>
  </si>
  <si>
    <t>Ganancia por colocación de bonos internos</t>
  </si>
  <si>
    <t>Intereses percibidos del mercado interno</t>
  </si>
  <si>
    <t>Ganancia por colocación de bonos externos</t>
  </si>
  <si>
    <t xml:space="preserve">  Ventas de activos no financieros</t>
  </si>
  <si>
    <t xml:space="preserve">  Disminución de activos financieros</t>
  </si>
  <si>
    <t>Recuperación de prestamos Internos</t>
  </si>
  <si>
    <t xml:space="preserve">  Incremento de pasivos financieros</t>
  </si>
  <si>
    <t xml:space="preserve">  Obtención de préstamos internos a corto plazo</t>
  </si>
  <si>
    <t xml:space="preserve">  Incremento de documentos por pagar externo de largo plazo</t>
  </si>
  <si>
    <t xml:space="preserve">  Colocación de títulos, valores de la deuda pública a largo plazo</t>
  </si>
  <si>
    <t>De la deuda pública interna  a largo plazo</t>
  </si>
  <si>
    <t>De la deuda pública externa  a largo plazo</t>
  </si>
  <si>
    <t xml:space="preserve">  Obtención de préstamos de la deuda pública a largo plazo</t>
  </si>
  <si>
    <t>De la deuda pública externa a largo plazo</t>
  </si>
  <si>
    <t>De la deuda pública interna a largo plazo</t>
  </si>
  <si>
    <t xml:space="preserve">  Petrocaribe</t>
  </si>
  <si>
    <t xml:space="preserve">  Otros</t>
  </si>
  <si>
    <t xml:space="preserve">  Impuesto para contribuir al desarrollo de las telecomunicaciones</t>
  </si>
  <si>
    <t xml:space="preserve">  Licencias para portar armas de fuego</t>
  </si>
  <si>
    <t xml:space="preserve">  Impuesto por uso de servicios de las telecominicaciones para el sistema de emergencia 9-1-1</t>
  </si>
  <si>
    <t>Partida</t>
  </si>
  <si>
    <t xml:space="preserve"> IV) Ingresos por contraprestaciones</t>
  </si>
  <si>
    <t xml:space="preserve"> V) Otros ingresos</t>
  </si>
  <si>
    <t>Total general</t>
  </si>
  <si>
    <t>Marzo</t>
  </si>
  <si>
    <t>Derechos Administrativos</t>
  </si>
  <si>
    <t>Licencia por subastas de productos agropecuarios</t>
  </si>
  <si>
    <t>Ingresos de las Instituciones Centralizadas en Servicios en la Cuenta Única del Tesoro</t>
  </si>
  <si>
    <t>Disminución de otros activos finacieros externos de lasrgo plazo</t>
  </si>
  <si>
    <t>Ingresos de la cuenta única del tesoro no presupuestaria</t>
  </si>
  <si>
    <t>Fondo General</t>
  </si>
  <si>
    <t xml:space="preserve">Recursos de captación directa del Ministerio de Interior y Policia </t>
  </si>
  <si>
    <t xml:space="preserve"> III) Transferencias </t>
  </si>
  <si>
    <t xml:space="preserve"> Recursos de Captación Directa del Ministerio de Salud Pública</t>
  </si>
  <si>
    <t xml:space="preserve"> Fondo Protección Económica, Social, Laboral y  Salud de los  Trabajadores Dominicanos</t>
  </si>
  <si>
    <t xml:space="preserve"> Donaciones Pecuniarias Privadas de Personas Físicas  y Jurídicas por  COVID-19 (CONEP)</t>
  </si>
  <si>
    <t xml:space="preserve"> Otros</t>
  </si>
  <si>
    <t xml:space="preserve">      Transferencias corrientes</t>
  </si>
  <si>
    <t xml:space="preserve"> Transferencias Corrientes Rec. de Instituciones Públicas Financieras No Monetarias (Superintendencia de Bancos)</t>
  </si>
  <si>
    <t xml:space="preserve">     Venta de mercancias del estado </t>
  </si>
  <si>
    <t>Transferencias capital</t>
  </si>
  <si>
    <t>Ingresos de la Cuenta Única del Tesoro No Presupuestaria (15% pago de deudas)</t>
  </si>
  <si>
    <t>Recursos de captación directa para el fomento y desarrollo del gas natural en el parque vehicular</t>
  </si>
  <si>
    <t>Recursos de Captación Directa de la Procuradoria General de la República ( multas de tránsito)</t>
  </si>
  <si>
    <t>Ingresos de las Instituciones Centralizadas en la cuenta única del tesoro Presupuestaria</t>
  </si>
  <si>
    <t>Abril</t>
  </si>
  <si>
    <t>Mayo</t>
  </si>
  <si>
    <t>Junio</t>
  </si>
  <si>
    <t>Julio</t>
  </si>
  <si>
    <t>Agosto</t>
  </si>
  <si>
    <t>De Instituciones Públicas Desentralizadas o Autónoma</t>
  </si>
  <si>
    <t xml:space="preserve"> Fondo de devolución impuesto Selectivo al consumo de combustibles, los depósitos en exceso de las recaudadoras y TSS.  </t>
  </si>
  <si>
    <t>Septiembre</t>
  </si>
  <si>
    <t>Importes a devengar por primas en colocaciones de títulos valores</t>
  </si>
  <si>
    <t xml:space="preserve"> Intereses corridos internos y externos de largo plazo</t>
  </si>
  <si>
    <t xml:space="preserve">              valores internos</t>
  </si>
  <si>
    <t xml:space="preserve">              valores externos</t>
  </si>
  <si>
    <t xml:space="preserve">              títulos internos </t>
  </si>
  <si>
    <t xml:space="preserve">              títulos externos</t>
  </si>
  <si>
    <t>Octubre</t>
  </si>
  <si>
    <t>Noviembre</t>
  </si>
  <si>
    <t>Diciembre</t>
  </si>
  <si>
    <t>Recursos de captación directa del Ministerio de Interior y Policia (Licencia para armas de fuego)</t>
  </si>
  <si>
    <t xml:space="preserve"> III) Transferencias corrientes</t>
  </si>
  <si>
    <t xml:space="preserve">   Ventas de mercancías del estado</t>
  </si>
  <si>
    <t>Transferencias Capital</t>
  </si>
  <si>
    <t>Partidas</t>
  </si>
  <si>
    <t>Enero</t>
  </si>
  <si>
    <t>Ingresos de las inst. centralizadas en mercancias en la cuenta única del tesoro</t>
  </si>
  <si>
    <t>Ingresos de las inst. centralizadas en servicios en la cuenta única del tesoro</t>
  </si>
  <si>
    <t>Disminución de otros activos financieros externos de largo plazo</t>
  </si>
  <si>
    <t>Devolución de recursos a empleados por retenciones excesivas por la tesoreria de la Seguridad Social</t>
  </si>
  <si>
    <t xml:space="preserve">Total Ingresos corrientes + ingresos de capital + donaciones + fuentes finacieras + aplicaciones financieras </t>
  </si>
  <si>
    <t>Ingresos por Tenencia de Activos Finanacieros (Instrumentos Derivasdos</t>
  </si>
  <si>
    <t xml:space="preserve">Ventas de Activos Fijos </t>
  </si>
  <si>
    <t>Ventas de Activos Intangibles</t>
  </si>
  <si>
    <t>Disminución de Instrumentos Derivados</t>
  </si>
  <si>
    <t xml:space="preserve">   Primas por colocación de títulos valores internos y externos de largo plazo</t>
  </si>
  <si>
    <t xml:space="preserve"> A) Ingresos corrientes</t>
  </si>
  <si>
    <t xml:space="preserve">  I) Impuestos</t>
  </si>
  <si>
    <t xml:space="preserve">  Impuestos adicionales y selectivos sobre bienes y servicios</t>
  </si>
  <si>
    <t xml:space="preserve"> Impuestos Sobre uso de bienes y licencias</t>
  </si>
  <si>
    <t xml:space="preserve">  Fondo General</t>
  </si>
  <si>
    <t xml:space="preserve">  Recursos de captación directa del Ministerio de Interior y Policia </t>
  </si>
  <si>
    <t xml:space="preserve">     2) Impuestos sobre el comercio y las transacciones/comercio exterior</t>
  </si>
  <si>
    <t xml:space="preserve">     Derechos consulares</t>
  </si>
  <si>
    <t xml:space="preserve">    II) Contribuciones sociales</t>
  </si>
  <si>
    <t xml:space="preserve">     III) Transferencias </t>
  </si>
  <si>
    <t xml:space="preserve">          Transferencias corrientes</t>
  </si>
  <si>
    <t>Donaciones Pecuniarias Privadas de Personas Físicas  y Jurídicas por  COVID-19 (CONEP)</t>
  </si>
  <si>
    <t xml:space="preserve">   Otros</t>
  </si>
  <si>
    <t xml:space="preserve">       IV) Ingresos por contraprestaciones</t>
  </si>
  <si>
    <t xml:space="preserve">              Ventas de bienes y servicios</t>
  </si>
  <si>
    <t xml:space="preserve">                 Venta de mercancias del estado </t>
  </si>
  <si>
    <t xml:space="preserve">                   Ventas servicios del estado</t>
  </si>
  <si>
    <t xml:space="preserve">                  Tasas</t>
  </si>
  <si>
    <t xml:space="preserve">                  Derechos Administrativos</t>
  </si>
  <si>
    <t xml:space="preserve">  Recursos de captación directa para el fomento y desarrollo del gas natural en el parque vehicular</t>
  </si>
  <si>
    <t xml:space="preserve">  Recursos de captación directa  por presentación de servicios (MIVHED) LEY-160-21</t>
  </si>
  <si>
    <t xml:space="preserve"> Otros registros contratos y cobros </t>
  </si>
  <si>
    <t xml:space="preserve">         V) Otros ingresos</t>
  </si>
  <si>
    <t xml:space="preserve">                Rentas de propiedad</t>
  </si>
  <si>
    <t xml:space="preserve">                  Dividendos por inversiones empresariales</t>
  </si>
  <si>
    <t>Otros dividendos (FONPER)</t>
  </si>
  <si>
    <t xml:space="preserve">                   Intereses </t>
  </si>
  <si>
    <t xml:space="preserve">                Intereses por colocación de inversiones financieras</t>
  </si>
  <si>
    <t xml:space="preserve">                   Ingresos por Tenencia de Activos Finanacieros (Instrumentos Derivasdos</t>
  </si>
  <si>
    <t xml:space="preserve">              Multas y sanciones</t>
  </si>
  <si>
    <t xml:space="preserve">                    Recursos de Captación Directa de la Procuradoria General de la República ( multas de tránsito)</t>
  </si>
  <si>
    <t xml:space="preserve">             Ingresos diversos</t>
  </si>
  <si>
    <t>Ingresos de la Tesoreria de la Seguridad Social</t>
  </si>
  <si>
    <t>Ingresos de las Instituciones Centralizadas  en la Cuenta Única del Tesoro</t>
  </si>
  <si>
    <t xml:space="preserve">           B) Ingresos de capital </t>
  </si>
  <si>
    <t xml:space="preserve">  Ventas de Activos Fijos </t>
  </si>
  <si>
    <t xml:space="preserve">  Ventas de Activos Intangibles</t>
  </si>
  <si>
    <t xml:space="preserve">          Transferencias capital</t>
  </si>
  <si>
    <t>Disminución de activos financieros</t>
  </si>
  <si>
    <t xml:space="preserve">  Disminución de Instrumentos Derivados</t>
  </si>
  <si>
    <t>Incremento de pasivos financieros</t>
  </si>
  <si>
    <t xml:space="preserve"> Incremento de pasivos corrientes</t>
  </si>
  <si>
    <t xml:space="preserve">        Obtención de préstamos internos a corto plazo</t>
  </si>
  <si>
    <t xml:space="preserve">  Incremento de pasivos no corrientes</t>
  </si>
  <si>
    <t xml:space="preserve">         Incremento de documentos por pagar externo de largo plazo</t>
  </si>
  <si>
    <t xml:space="preserve">         Colocación de títulos, valores de la deuda pública a largo plazo</t>
  </si>
  <si>
    <t xml:space="preserve">         Obtención de préstamos de la deuda pública a largo plazo</t>
  </si>
  <si>
    <t xml:space="preserve">               valores internos</t>
  </si>
  <si>
    <t xml:space="preserve">               valores externos</t>
  </si>
  <si>
    <t xml:space="preserve">            Intereses corridos internos y externos de largo plazo</t>
  </si>
  <si>
    <t xml:space="preserve">               títulos internos </t>
  </si>
  <si>
    <t xml:space="preserve">               títulos externos</t>
  </si>
  <si>
    <t xml:space="preserve">*Cifras sujetas a rectificación </t>
  </si>
  <si>
    <r>
      <t xml:space="preserve">Nota: </t>
    </r>
    <r>
      <rPr>
        <sz val="7"/>
        <color indexed="8"/>
        <rFont val="Roboto"/>
      </rPr>
      <t xml:space="preserve"> Incluye los dólares convertidos a la tasa oficial</t>
    </r>
  </si>
  <si>
    <t xml:space="preserve">Excluye los Depósitos a Cargo del Estado, Fondos Especiales y de Terceros, ingresos de las instituciones centralizadas en la  cuenta única del tesoro no presupuestaria, </t>
  </si>
  <si>
    <t>Las informaciones presentadas difieren de las presentadas en  Portal de Transparencia Fiscal,  ya que solo incluyen los ingresos presupuestarios.</t>
  </si>
  <si>
    <t xml:space="preserve"> * Cifras sujetas a rectificación </t>
  </si>
  <si>
    <r>
      <t xml:space="preserve">Nota: </t>
    </r>
    <r>
      <rPr>
        <sz val="7"/>
        <color indexed="8"/>
        <rFont val="Roboto"/>
      </rPr>
      <t>Incluye los dólares convertidos a la tasa oficial</t>
    </r>
  </si>
  <si>
    <t xml:space="preserve">Excluye los Depósitos a Cargo del Estado, Fondos Especiales y de Terceros, ingresos de las instituciones centralizadas en la CUT no presupuestaria, </t>
  </si>
  <si>
    <t>Nota:Incluye los dólares convertidos a la tasa oficial</t>
  </si>
  <si>
    <t xml:space="preserve">Fondo de devolución impuesto Selectivo al consumo de combustibles, los depósitos en exceso de las recaudadoras y TSS.  </t>
  </si>
  <si>
    <t xml:space="preserve"> Las informaciones presentadas difieren de las presentadas en  Portal de Transparencia Fiscal,  ya que solo incluyen los ingresos presupuestarios.</t>
  </si>
  <si>
    <r>
      <rPr>
        <b/>
        <sz val="9"/>
        <color indexed="8"/>
        <rFont val="Roboto"/>
      </rPr>
      <t>Cuadro 12.4</t>
    </r>
    <r>
      <rPr>
        <sz val="9"/>
        <color indexed="8"/>
        <rFont val="Roboto"/>
      </rPr>
      <t xml:space="preserve"> REPÚBLICA DOMINICANA: Ingresos fiscales Tesorería Nacional, por mes, según partida, 2021*</t>
    </r>
  </si>
  <si>
    <r>
      <rPr>
        <b/>
        <sz val="9"/>
        <color indexed="8"/>
        <rFont val="Roboto"/>
      </rPr>
      <t>Cuadro 12.4</t>
    </r>
    <r>
      <rPr>
        <sz val="9"/>
        <color indexed="8"/>
        <rFont val="Roboto"/>
      </rPr>
      <t xml:space="preserve"> REPÚBLICA DOMINICANA: Ingresos fiscales Tesorería Nacional, por mes, según partida,  2020*</t>
    </r>
  </si>
  <si>
    <t>Nota:  Incluye los dólares convertidos a la tasa oficial</t>
  </si>
  <si>
    <t xml:space="preserve"> Excluye los Depósitos a Cargo del Estado, Fondos Especiales y de Terceros, ingresos de las instituciones centralizadas en la CUT no presupuestaria, </t>
  </si>
  <si>
    <r>
      <rPr>
        <b/>
        <sz val="9"/>
        <color indexed="8"/>
        <rFont val="Roboto"/>
      </rPr>
      <t xml:space="preserve">Cuadro 12.4 </t>
    </r>
    <r>
      <rPr>
        <sz val="9"/>
        <color indexed="8"/>
        <rFont val="Roboto"/>
      </rPr>
      <t>REPÚBLICA DOMINICANA: Ingresos fiscales Tesorería Nacional,por mes, según partida,2019*</t>
    </r>
  </si>
  <si>
    <t>Nota: Incluye los dólares convertidos a la tasa oficial</t>
  </si>
  <si>
    <t xml:space="preserve">Excluye los Depósitos a Cargo del Estado, Fondos Especiales y de Terceros, ingresos de las instituciones centralizadas en la Cuenta única del tesorero no presupuestaria, </t>
  </si>
  <si>
    <t xml:space="preserve">Fondo de devolución impuesto Selectivo al consumo de combustibles, los depósitos en exceso de las recaudadoras y Tesoreria de la segurdad social  </t>
  </si>
  <si>
    <t>Las informaciones presentadas difieren de las presentadas en  Portal de Transparencia Fiscal,  ya que solo incluyen los ingresos presupuestarios</t>
  </si>
  <si>
    <t xml:space="preserve">                       (En millones RD$)</t>
  </si>
  <si>
    <t>Recursos de capatación del programa PROMESECAL (D. No. 308-97)</t>
  </si>
  <si>
    <r>
      <rPr>
        <b/>
        <sz val="9"/>
        <color indexed="8"/>
        <rFont val="Roboto"/>
      </rPr>
      <t>Cuadro 12.4</t>
    </r>
    <r>
      <rPr>
        <sz val="9"/>
        <color indexed="8"/>
        <rFont val="Roboto"/>
      </rPr>
      <t xml:space="preserve"> REPÚBLICA DOMINICANA: Ingresos fiscales Tesorería Nacional, por mes, según partida, 2022*</t>
    </r>
  </si>
  <si>
    <t xml:space="preserve">  Incremento de disponibilidades (Reintegros de cheques de periodos anteriores y devolución de recursos a la CUT años anteriores)</t>
  </si>
  <si>
    <t>Devolución de Recursos a empleados por Retenciones Excesivas por la Tesoreria de la Seguridad Sosial</t>
  </si>
  <si>
    <t xml:space="preserve">    Fondo General</t>
  </si>
  <si>
    <t xml:space="preserve">           Transferencias corrientes</t>
  </si>
  <si>
    <t xml:space="preserve">            Del Gobierno Central</t>
  </si>
  <si>
    <t xml:space="preserve">De Instituciones  Públicas de la Seguridad Social </t>
  </si>
  <si>
    <t>De Empresas Públicas no Financieras</t>
  </si>
  <si>
    <t xml:space="preserve">De Institucionres Públicas Financieras No Monetarias </t>
  </si>
  <si>
    <t>Incremento de disponibilidades (Reintegros de cheques de periodos anteriores y devolución de recursos a la Cuenta única del tesorero Tesorero años anteriores)</t>
  </si>
  <si>
    <t xml:space="preserve">                   Ingresos por Tenencia de Activos Finanacieros (Instrumentos Derivasdos)</t>
  </si>
  <si>
    <r>
      <rPr>
        <b/>
        <sz val="9"/>
        <color indexed="8"/>
        <rFont val="Roboto"/>
      </rPr>
      <t>Cuadro 12.4</t>
    </r>
    <r>
      <rPr>
        <sz val="9"/>
        <color indexed="8"/>
        <rFont val="Roboto"/>
      </rPr>
      <t xml:space="preserve"> REPÚBLICA DOMINICANA: Ingresos fiscales Tesorería Nacional, por mes, según partida, 2023*</t>
    </r>
  </si>
  <si>
    <t>Disminución de documentos por cobrar de largo plazo</t>
  </si>
  <si>
    <r>
      <rPr>
        <b/>
        <sz val="9"/>
        <color indexed="8"/>
        <rFont val="Roboto"/>
      </rPr>
      <t>Cuadro 12.4</t>
    </r>
    <r>
      <rPr>
        <sz val="9"/>
        <color indexed="8"/>
        <rFont val="Roboto"/>
      </rPr>
      <t xml:space="preserve"> REPÚBLICA DOMINICANA: Ingresos fiscales Tesorería Nacional, por mes, según partidas, 2018*</t>
    </r>
  </si>
  <si>
    <t xml:space="preserve">               Valores internos</t>
  </si>
  <si>
    <t xml:space="preserve">               Valores externos</t>
  </si>
  <si>
    <t xml:space="preserve">               Títulos internos </t>
  </si>
  <si>
    <t xml:space="preserve">               Títulos externos</t>
  </si>
  <si>
    <t xml:space="preserve">     Fondo de devolución impuesto Selectivo al consumo de combustibles y los depósitos en exceso de las recaudadoras.  </t>
  </si>
  <si>
    <t xml:space="preserve">Las informaciones presentadas difieren de las presentadas en  Portal de Transparencia Fiscal,  ya que solo incluyen los ingresos presupuestarios. </t>
  </si>
  <si>
    <t xml:space="preserve">     El total excluye los Depósitos a Cargo del Estado, Fondos Especiales y de Terceros, ingresos de las instituciones centralizadas en la CUT no presupuestaria, </t>
  </si>
  <si>
    <r>
      <rPr>
        <b/>
        <sz val="9"/>
        <color indexed="8"/>
        <rFont val="Roboto"/>
      </rPr>
      <t>Cuadro 12.4</t>
    </r>
    <r>
      <rPr>
        <sz val="9"/>
        <color indexed="8"/>
        <rFont val="Roboto"/>
      </rPr>
      <t xml:space="preserve"> REPÚBLICA DOMINICANA: Ingresos fiscales Tesorería Nacional, por mes, según partida, enero-marzo, 2023*</t>
    </r>
  </si>
  <si>
    <t>Arrendamientos</t>
  </si>
  <si>
    <t>Patrimonio Público Recuperado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</si>
</sst>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b/>
      <sz val="9"/>
      <color indexed="8"/>
      <name val="Roboto"/>
    </font>
    <font>
      <sz val="9"/>
      <color indexed="8"/>
      <name val="Roboto"/>
    </font>
    <font>
      <sz val="11"/>
      <color theme="1"/>
      <name val="Roboto"/>
    </font>
    <font>
      <b/>
      <sz val="9"/>
      <name val="Roboto"/>
    </font>
    <font>
      <sz val="9"/>
      <name val="Roboto"/>
    </font>
    <font>
      <sz val="7"/>
      <color indexed="8"/>
      <name val="Roboto"/>
    </font>
    <font>
      <sz val="8"/>
      <name val="Calibri"/>
      <family val="2"/>
      <scheme val="minor"/>
    </font>
    <font>
      <sz val="9"/>
      <name val="Franklin Gothic Demi"/>
      <family val="2"/>
    </font>
    <font>
      <sz val="9"/>
      <name val="Arial"/>
      <family val="2"/>
    </font>
    <font>
      <sz val="8"/>
      <name val="Franklin Gothic Demi"/>
      <family val="2"/>
    </font>
    <font>
      <b/>
      <sz val="11"/>
      <color theme="1"/>
      <name val="Roboto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  <font>
      <sz val="7"/>
      <color theme="1"/>
      <name val="Calibri"/>
      <family val="2"/>
      <scheme val="minor"/>
    </font>
    <font>
      <b/>
      <sz val="8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084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167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7" fillId="0" borderId="0" applyBorder="0">
      <alignment horizontal="center"/>
    </xf>
    <xf numFmtId="199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0" fillId="0" borderId="0"/>
    <xf numFmtId="197" fontId="71" fillId="0" borderId="0">
      <protection locked="0"/>
    </xf>
    <xf numFmtId="197" fontId="71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0" fontId="68" fillId="0" borderId="0">
      <protection locked="0"/>
    </xf>
    <xf numFmtId="198" fontId="68" fillId="0" borderId="0">
      <protection locked="0"/>
    </xf>
    <xf numFmtId="2" fontId="18" fillId="0" borderId="0" applyFill="0" applyBorder="0" applyAlignment="0" applyProtection="0"/>
    <xf numFmtId="198" fontId="68" fillId="0" borderId="0">
      <protection locked="0"/>
    </xf>
    <xf numFmtId="199" fontId="72" fillId="0" borderId="0">
      <protection locked="0"/>
    </xf>
    <xf numFmtId="199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4" fontId="68" fillId="0" borderId="0">
      <protection locked="0"/>
    </xf>
    <xf numFmtId="205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8" fillId="0" borderId="0">
      <protection locked="0"/>
    </xf>
    <xf numFmtId="197" fontId="68" fillId="0" borderId="0">
      <protection locked="0"/>
    </xf>
    <xf numFmtId="207" fontId="18" fillId="0" borderId="0" applyFont="0" applyFill="0" applyBorder="0" applyAlignment="0" applyProtection="0"/>
    <xf numFmtId="206" fontId="68" fillId="0" borderId="0">
      <protection locked="0"/>
    </xf>
    <xf numFmtId="43" fontId="42" fillId="0" borderId="0" applyFont="0" applyFill="0" applyBorder="0" applyAlignment="0" applyProtection="0"/>
    <xf numFmtId="197" fontId="68" fillId="0" borderId="0">
      <protection locked="0"/>
    </xf>
    <xf numFmtId="208" fontId="68" fillId="0" borderId="0">
      <protection locked="0"/>
    </xf>
    <xf numFmtId="38" fontId="41" fillId="0" borderId="32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7" fontId="68" fillId="0" borderId="0">
      <protection locked="0"/>
    </xf>
    <xf numFmtId="208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1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2" fillId="0" borderId="0">
      <protection locked="0"/>
    </xf>
    <xf numFmtId="199" fontId="72" fillId="0" borderId="0">
      <protection locked="0"/>
    </xf>
    <xf numFmtId="2" fontId="18" fillId="0" borderId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5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1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2" fontId="18" fillId="0" borderId="0">
      <protection locked="0"/>
    </xf>
    <xf numFmtId="0" fontId="59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1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58" borderId="0" xfId="0" applyFill="1"/>
    <xf numFmtId="0" fontId="86" fillId="58" borderId="0" xfId="0" applyFont="1" applyFill="1"/>
    <xf numFmtId="0" fontId="16" fillId="58" borderId="0" xfId="0" applyFont="1" applyFill="1"/>
    <xf numFmtId="1" fontId="88" fillId="57" borderId="26" xfId="775" applyNumberFormat="1" applyFont="1" applyFill="1" applyBorder="1" applyAlignment="1">
      <alignment horizontal="left" vertical="center" wrapText="1" indent="2"/>
    </xf>
    <xf numFmtId="0" fontId="82" fillId="57" borderId="0" xfId="1" applyFont="1" applyFill="1" applyAlignment="1">
      <alignment wrapText="1"/>
    </xf>
    <xf numFmtId="0" fontId="83" fillId="57" borderId="0" xfId="1" applyFont="1" applyFill="1" applyAlignment="1">
      <alignment wrapText="1"/>
    </xf>
    <xf numFmtId="0" fontId="82" fillId="57" borderId="0" xfId="6083" applyFont="1" applyFill="1" applyAlignment="1">
      <alignment wrapText="1"/>
    </xf>
    <xf numFmtId="0" fontId="1" fillId="57" borderId="0" xfId="6083" applyFill="1"/>
    <xf numFmtId="0" fontId="83" fillId="57" borderId="0" xfId="6083" applyFont="1" applyFill="1" applyAlignment="1">
      <alignment wrapText="1"/>
    </xf>
    <xf numFmtId="0" fontId="92" fillId="57" borderId="0" xfId="6083" applyFont="1" applyFill="1"/>
    <xf numFmtId="0" fontId="93" fillId="57" borderId="0" xfId="6083" applyFont="1" applyFill="1"/>
    <xf numFmtId="39" fontId="82" fillId="57" borderId="0" xfId="6083" applyNumberFormat="1" applyFont="1" applyFill="1" applyAlignment="1">
      <alignment horizontal="right" vertical="justify" indent="2"/>
    </xf>
    <xf numFmtId="0" fontId="82" fillId="57" borderId="0" xfId="6083" applyFont="1" applyFill="1" applyAlignment="1">
      <alignment horizontal="center" vertical="center" wrapText="1"/>
    </xf>
    <xf numFmtId="0" fontId="91" fillId="57" borderId="0" xfId="6083" applyFont="1" applyFill="1" applyAlignment="1">
      <alignment horizontal="center" vertical="center" wrapText="1"/>
    </xf>
    <xf numFmtId="43" fontId="91" fillId="57" borderId="0" xfId="3575" applyFont="1" applyFill="1" applyBorder="1" applyAlignment="1">
      <alignment horizontal="center" vertical="center" wrapText="1"/>
    </xf>
    <xf numFmtId="0" fontId="85" fillId="57" borderId="0" xfId="1" applyFont="1" applyFill="1" applyAlignment="1">
      <alignment horizontal="center" vertical="center"/>
    </xf>
    <xf numFmtId="0" fontId="85" fillId="57" borderId="0" xfId="1" applyFont="1" applyFill="1" applyAlignment="1">
      <alignment vertical="center"/>
    </xf>
    <xf numFmtId="0" fontId="84" fillId="57" borderId="27" xfId="0" applyFont="1" applyFill="1" applyBorder="1" applyAlignment="1">
      <alignment horizontal="left" vertical="center" wrapText="1" indent="1"/>
    </xf>
    <xf numFmtId="0" fontId="84" fillId="57" borderId="27" xfId="0" applyFont="1" applyFill="1" applyBorder="1" applyAlignment="1">
      <alignment horizontal="center" vertical="center" wrapText="1"/>
    </xf>
    <xf numFmtId="0" fontId="87" fillId="57" borderId="0" xfId="677" applyFont="1" applyFill="1" applyAlignment="1">
      <alignment vertical="center" wrapText="1"/>
    </xf>
    <xf numFmtId="1" fontId="87" fillId="57" borderId="0" xfId="775" applyNumberFormat="1" applyFont="1" applyFill="1" applyAlignment="1">
      <alignment horizontal="left" vertical="center" wrapText="1" indent="2"/>
    </xf>
    <xf numFmtId="1" fontId="88" fillId="57" borderId="0" xfId="775" applyNumberFormat="1" applyFont="1" applyFill="1" applyAlignment="1">
      <alignment horizontal="left" vertical="center" wrapText="1" indent="2"/>
    </xf>
    <xf numFmtId="0" fontId="87" fillId="0" borderId="0" xfId="677" applyFont="1" applyAlignment="1">
      <alignment vertical="center" wrapText="1"/>
    </xf>
    <xf numFmtId="49" fontId="89" fillId="57" borderId="0" xfId="0" applyNumberFormat="1" applyFont="1" applyFill="1" applyAlignment="1">
      <alignment vertical="center"/>
    </xf>
    <xf numFmtId="39" fontId="85" fillId="57" borderId="0" xfId="0" applyNumberFormat="1" applyFont="1" applyFill="1" applyAlignment="1">
      <alignment horizontal="right" vertical="justify" wrapText="1" indent="2"/>
    </xf>
    <xf numFmtId="49" fontId="89" fillId="57" borderId="0" xfId="0" applyNumberFormat="1" applyFont="1" applyFill="1"/>
    <xf numFmtId="0" fontId="85" fillId="57" borderId="0" xfId="1" applyFont="1" applyFill="1" applyAlignment="1">
      <alignment wrapText="1"/>
    </xf>
    <xf numFmtId="1" fontId="88" fillId="57" borderId="0" xfId="775" applyNumberFormat="1" applyFont="1" applyFill="1" applyAlignment="1">
      <alignment horizontal="left" vertical="center" wrapText="1" indent="3"/>
    </xf>
    <xf numFmtId="1" fontId="88" fillId="57" borderId="0" xfId="775" applyNumberFormat="1" applyFont="1" applyFill="1" applyAlignment="1">
      <alignment horizontal="left" vertical="center" wrapText="1" indent="4"/>
    </xf>
    <xf numFmtId="1" fontId="88" fillId="57" borderId="0" xfId="775" applyNumberFormat="1" applyFont="1" applyFill="1" applyAlignment="1">
      <alignment horizontal="left" vertical="center" wrapText="1" indent="5"/>
    </xf>
    <xf numFmtId="1" fontId="88" fillId="57" borderId="0" xfId="775" applyNumberFormat="1" applyFont="1" applyFill="1" applyAlignment="1">
      <alignment horizontal="left" vertical="center" wrapText="1" indent="6"/>
    </xf>
    <xf numFmtId="1" fontId="88" fillId="57" borderId="0" xfId="775" applyNumberFormat="1" applyFont="1" applyFill="1" applyAlignment="1">
      <alignment horizontal="left" vertical="center" wrapText="1" indent="7"/>
    </xf>
    <xf numFmtId="1" fontId="88" fillId="57" borderId="0" xfId="775" applyNumberFormat="1" applyFont="1" applyFill="1" applyAlignment="1">
      <alignment horizontal="left" vertical="center" wrapText="1" indent="1"/>
    </xf>
    <xf numFmtId="0" fontId="87" fillId="57" borderId="0" xfId="677" applyFont="1" applyFill="1" applyAlignment="1">
      <alignment horizontal="left" vertical="center"/>
    </xf>
    <xf numFmtId="0" fontId="87" fillId="57" borderId="0" xfId="677" applyFont="1" applyFill="1"/>
    <xf numFmtId="1" fontId="88" fillId="57" borderId="0" xfId="775" applyNumberFormat="1" applyFont="1" applyFill="1" applyAlignment="1">
      <alignment horizontal="left" vertical="center" wrapText="1"/>
    </xf>
    <xf numFmtId="1" fontId="88" fillId="57" borderId="26" xfId="775" applyNumberFormat="1" applyFont="1" applyFill="1" applyBorder="1" applyAlignment="1">
      <alignment horizontal="left" vertical="center" wrapText="1"/>
    </xf>
    <xf numFmtId="212" fontId="84" fillId="57" borderId="0" xfId="0" applyNumberFormat="1" applyFont="1" applyFill="1" applyAlignment="1">
      <alignment horizontal="right" vertical="center" wrapText="1"/>
    </xf>
    <xf numFmtId="212" fontId="85" fillId="57" borderId="0" xfId="0" applyNumberFormat="1" applyFont="1" applyFill="1" applyAlignment="1">
      <alignment horizontal="right" vertical="center" wrapText="1"/>
    </xf>
    <xf numFmtId="212" fontId="85" fillId="57" borderId="26" xfId="0" applyNumberFormat="1" applyFont="1" applyFill="1" applyBorder="1" applyAlignment="1">
      <alignment horizontal="right" vertical="center" wrapText="1"/>
    </xf>
    <xf numFmtId="39" fontId="85" fillId="57" borderId="0" xfId="0" applyNumberFormat="1" applyFont="1" applyFill="1" applyAlignment="1">
      <alignment horizontal="right" vertical="center" wrapText="1" indent="2"/>
    </xf>
    <xf numFmtId="0" fontId="94" fillId="58" borderId="0" xfId="0" applyFont="1" applyFill="1"/>
    <xf numFmtId="39" fontId="84" fillId="57" borderId="0" xfId="0" applyNumberFormat="1" applyFont="1" applyFill="1" applyAlignment="1">
      <alignment horizontal="right" vertical="center" wrapText="1" indent="2"/>
    </xf>
    <xf numFmtId="0" fontId="95" fillId="58" borderId="0" xfId="0" applyFont="1" applyFill="1"/>
    <xf numFmtId="0" fontId="96" fillId="58" borderId="0" xfId="0" applyFont="1" applyFill="1"/>
    <xf numFmtId="212" fontId="95" fillId="58" borderId="0" xfId="0" applyNumberFormat="1" applyFont="1" applyFill="1"/>
    <xf numFmtId="0" fontId="97" fillId="58" borderId="0" xfId="0" applyFont="1" applyFill="1"/>
    <xf numFmtId="0" fontId="98" fillId="58" borderId="0" xfId="0" applyFont="1" applyFill="1"/>
    <xf numFmtId="39" fontId="89" fillId="57" borderId="0" xfId="0" applyNumberFormat="1" applyFont="1" applyFill="1" applyAlignment="1">
      <alignment horizontal="right" vertical="justify" wrapText="1" indent="2"/>
    </xf>
    <xf numFmtId="39" fontId="89" fillId="57" borderId="0" xfId="0" applyNumberFormat="1" applyFont="1" applyFill="1" applyAlignment="1">
      <alignment horizontal="right" vertical="center" wrapText="1" indent="2"/>
    </xf>
    <xf numFmtId="212" fontId="84" fillId="57" borderId="34" xfId="0" applyNumberFormat="1" applyFont="1" applyFill="1" applyBorder="1" applyAlignment="1">
      <alignment horizontal="right" vertical="center" wrapText="1"/>
    </xf>
    <xf numFmtId="212" fontId="94" fillId="58" borderId="0" xfId="0" applyNumberFormat="1" applyFont="1" applyFill="1" applyAlignment="1">
      <alignment horizontal="right" vertical="center"/>
    </xf>
    <xf numFmtId="0" fontId="86" fillId="57" borderId="0" xfId="6083" applyFont="1" applyFill="1"/>
    <xf numFmtId="39" fontId="85" fillId="57" borderId="0" xfId="6083" applyNumberFormat="1" applyFont="1" applyFill="1" applyAlignment="1">
      <alignment horizontal="right" vertical="center" wrapText="1" indent="2"/>
    </xf>
    <xf numFmtId="39" fontId="85" fillId="57" borderId="0" xfId="6083" applyNumberFormat="1" applyFont="1" applyFill="1" applyAlignment="1">
      <alignment horizontal="right" vertical="justify" wrapText="1" indent="2"/>
    </xf>
    <xf numFmtId="39" fontId="85" fillId="57" borderId="0" xfId="6083" applyNumberFormat="1" applyFont="1" applyFill="1" applyAlignment="1">
      <alignment horizontal="right" vertical="justify" indent="2"/>
    </xf>
    <xf numFmtId="0" fontId="84" fillId="57" borderId="27" xfId="6083" applyFont="1" applyFill="1" applyBorder="1" applyAlignment="1">
      <alignment horizontal="left" vertical="center" wrapText="1"/>
    </xf>
    <xf numFmtId="0" fontId="84" fillId="57" borderId="27" xfId="6083" applyFont="1" applyFill="1" applyBorder="1" applyAlignment="1">
      <alignment horizontal="center" vertical="center" wrapText="1"/>
    </xf>
    <xf numFmtId="0" fontId="94" fillId="57" borderId="0" xfId="6083" applyFont="1" applyFill="1"/>
    <xf numFmtId="0" fontId="99" fillId="57" borderId="0" xfId="6083" applyFont="1" applyFill="1"/>
    <xf numFmtId="0" fontId="87" fillId="57" borderId="0" xfId="3093" applyFont="1" applyFill="1" applyAlignment="1">
      <alignment vertical="center" wrapText="1"/>
    </xf>
    <xf numFmtId="0" fontId="88" fillId="57" borderId="0" xfId="6083" applyFont="1" applyFill="1" applyAlignment="1">
      <alignment horizontal="center" vertical="center" wrapText="1"/>
    </xf>
    <xf numFmtId="0" fontId="87" fillId="57" borderId="0" xfId="6083" applyFont="1" applyFill="1" applyAlignment="1">
      <alignment horizontal="center" vertical="center" wrapText="1"/>
    </xf>
    <xf numFmtId="0" fontId="84" fillId="57" borderId="0" xfId="6083" applyFont="1" applyFill="1" applyAlignment="1">
      <alignment horizontal="center" vertical="center" wrapText="1"/>
    </xf>
    <xf numFmtId="0" fontId="85" fillId="57" borderId="0" xfId="6083" applyFont="1" applyFill="1" applyAlignment="1">
      <alignment wrapText="1"/>
    </xf>
    <xf numFmtId="0" fontId="88" fillId="57" borderId="0" xfId="6083" applyFont="1" applyFill="1"/>
    <xf numFmtId="49" fontId="89" fillId="57" borderId="0" xfId="6083" applyNumberFormat="1" applyFont="1" applyFill="1"/>
    <xf numFmtId="39" fontId="85" fillId="57" borderId="0" xfId="6083" applyNumberFormat="1" applyFont="1" applyFill="1" applyAlignment="1">
      <alignment horizontal="left" vertical="justify" indent="3"/>
    </xf>
    <xf numFmtId="212" fontId="86" fillId="57" borderId="0" xfId="6083" applyNumberFormat="1" applyFont="1" applyFill="1"/>
    <xf numFmtId="0" fontId="86" fillId="57" borderId="0" xfId="6083" applyFont="1" applyFill="1" applyAlignment="1">
      <alignment horizontal="left" indent="1"/>
    </xf>
    <xf numFmtId="212" fontId="84" fillId="57" borderId="0" xfId="6083" applyNumberFormat="1" applyFont="1" applyFill="1" applyAlignment="1">
      <alignment horizontal="right" vertical="center" wrapText="1" indent="2"/>
    </xf>
    <xf numFmtId="212" fontId="84" fillId="57" borderId="0" xfId="6083" applyNumberFormat="1" applyFont="1" applyFill="1" applyAlignment="1">
      <alignment horizontal="right" vertical="justify" wrapText="1" indent="2"/>
    </xf>
    <xf numFmtId="212" fontId="84" fillId="57" borderId="0" xfId="6083" applyNumberFormat="1" applyFont="1" applyFill="1" applyAlignment="1">
      <alignment horizontal="right" vertical="justify" indent="2"/>
    </xf>
    <xf numFmtId="212" fontId="85" fillId="57" borderId="0" xfId="6083" applyNumberFormat="1" applyFont="1" applyFill="1" applyAlignment="1">
      <alignment horizontal="right" vertical="justify" wrapText="1" indent="2"/>
    </xf>
    <xf numFmtId="212" fontId="85" fillId="57" borderId="0" xfId="6083" applyNumberFormat="1" applyFont="1" applyFill="1" applyAlignment="1">
      <alignment horizontal="right" vertical="justify" indent="2"/>
    </xf>
    <xf numFmtId="212" fontId="85" fillId="57" borderId="0" xfId="6083" applyNumberFormat="1" applyFont="1" applyFill="1" applyAlignment="1">
      <alignment horizontal="right" vertical="center" wrapText="1" indent="2"/>
    </xf>
    <xf numFmtId="212" fontId="87" fillId="57" borderId="0" xfId="6083" applyNumberFormat="1" applyFont="1" applyFill="1" applyAlignment="1">
      <alignment horizontal="right" vertical="justify" indent="2"/>
    </xf>
    <xf numFmtId="212" fontId="85" fillId="57" borderId="26" xfId="6083" applyNumberFormat="1" applyFont="1" applyFill="1" applyBorder="1" applyAlignment="1">
      <alignment horizontal="right" vertical="justify" wrapText="1" indent="2"/>
    </xf>
    <xf numFmtId="212" fontId="88" fillId="57" borderId="26" xfId="6083" applyNumberFormat="1" applyFont="1" applyFill="1" applyBorder="1" applyAlignment="1">
      <alignment horizontal="center" vertical="center" wrapText="1"/>
    </xf>
    <xf numFmtId="212" fontId="85" fillId="57" borderId="26" xfId="6083" applyNumberFormat="1" applyFont="1" applyFill="1" applyBorder="1" applyAlignment="1">
      <alignment horizontal="right" vertical="center" wrapText="1" indent="2"/>
    </xf>
    <xf numFmtId="212" fontId="84" fillId="57" borderId="0" xfId="0" applyNumberFormat="1" applyFont="1" applyFill="1" applyAlignment="1">
      <alignment vertical="center" wrapText="1"/>
    </xf>
    <xf numFmtId="0" fontId="85" fillId="57" borderId="0" xfId="6083" applyFont="1" applyFill="1" applyAlignment="1">
      <alignment horizontal="left" wrapText="1"/>
    </xf>
    <xf numFmtId="212" fontId="84" fillId="57" borderId="26" xfId="0" applyNumberFormat="1" applyFont="1" applyFill="1" applyBorder="1" applyAlignment="1">
      <alignment vertical="center" wrapText="1"/>
    </xf>
    <xf numFmtId="212" fontId="84" fillId="57" borderId="26" xfId="0" applyNumberFormat="1" applyFont="1" applyFill="1" applyBorder="1" applyAlignment="1">
      <alignment horizontal="right" vertical="center" wrapText="1"/>
    </xf>
    <xf numFmtId="0" fontId="87" fillId="57" borderId="26" xfId="677" applyFont="1" applyFill="1" applyBorder="1" applyAlignment="1">
      <alignment vertical="center" wrapText="1"/>
    </xf>
    <xf numFmtId="1" fontId="87" fillId="57" borderId="0" xfId="775" applyNumberFormat="1" applyFont="1" applyFill="1" applyAlignment="1">
      <alignment horizontal="left" vertical="center" wrapText="1" indent="3"/>
    </xf>
    <xf numFmtId="1" fontId="87" fillId="57" borderId="0" xfId="775" applyNumberFormat="1" applyFont="1" applyFill="1" applyAlignment="1">
      <alignment horizontal="left" vertical="center" wrapText="1" indent="7"/>
    </xf>
    <xf numFmtId="212" fontId="96" fillId="58" borderId="0" xfId="6083" applyNumberFormat="1" applyFont="1" applyFill="1"/>
    <xf numFmtId="212" fontId="86" fillId="58" borderId="0" xfId="0" applyNumberFormat="1" applyFont="1" applyFill="1"/>
    <xf numFmtId="212" fontId="16" fillId="58" borderId="0" xfId="0" applyNumberFormat="1" applyFont="1" applyFill="1"/>
    <xf numFmtId="0" fontId="16" fillId="58" borderId="0" xfId="0" applyFont="1" applyFill="1" applyAlignment="1">
      <alignment horizontal="right"/>
    </xf>
    <xf numFmtId="0" fontId="88" fillId="57" borderId="0" xfId="677" applyFont="1" applyFill="1" applyAlignment="1">
      <alignment horizontal="left" vertical="center" wrapText="1" indent="2"/>
    </xf>
    <xf numFmtId="1" fontId="87" fillId="57" borderId="0" xfId="775" applyNumberFormat="1" applyFont="1" applyFill="1" applyAlignment="1">
      <alignment horizontal="left" vertical="center" wrapText="1" indent="6"/>
    </xf>
    <xf numFmtId="0" fontId="85" fillId="57" borderId="0" xfId="6083" applyFont="1" applyFill="1" applyAlignment="1">
      <alignment horizontal="left" wrapText="1"/>
    </xf>
    <xf numFmtId="0" fontId="85" fillId="57" borderId="0" xfId="6083" applyFont="1" applyFill="1" applyAlignment="1">
      <alignment horizontal="center" wrapText="1"/>
    </xf>
    <xf numFmtId="0" fontId="85" fillId="57" borderId="0" xfId="6083" applyFont="1" applyFill="1" applyAlignment="1">
      <alignment horizontal="left" wrapText="1"/>
    </xf>
    <xf numFmtId="0" fontId="85" fillId="57" borderId="0" xfId="1" applyFont="1" applyFill="1" applyAlignment="1">
      <alignment horizontal="center" vertical="center" wrapText="1"/>
    </xf>
    <xf numFmtId="0" fontId="85" fillId="57" borderId="0" xfId="1" applyFont="1" applyFill="1" applyAlignment="1">
      <alignment horizontal="left" vertical="center" wrapText="1"/>
    </xf>
  </cellXfs>
  <cellStyles count="6084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52" xfId="6083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228600</xdr:colOff>
      <xdr:row>0</xdr:row>
      <xdr:rowOff>85725</xdr:rowOff>
    </xdr:from>
    <xdr:to>
      <xdr:col>13</xdr:col>
      <xdr:colOff>790575</xdr:colOff>
      <xdr:row>1</xdr:row>
      <xdr:rowOff>171451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54275" y="85725"/>
          <a:ext cx="561975" cy="276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0</xdr:rowOff>
    </xdr:from>
    <xdr:to>
      <xdr:col>13</xdr:col>
      <xdr:colOff>676275</xdr:colOff>
      <xdr:row>1</xdr:row>
      <xdr:rowOff>123826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63600" y="38100"/>
          <a:ext cx="581025" cy="3143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0</xdr:rowOff>
    </xdr:from>
    <xdr:to>
      <xdr:col>13</xdr:col>
      <xdr:colOff>609600</xdr:colOff>
      <xdr:row>1</xdr:row>
      <xdr:rowOff>123826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0" y="123825"/>
          <a:ext cx="581025" cy="314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0</xdr:rowOff>
    </xdr:from>
    <xdr:to>
      <xdr:col>13</xdr:col>
      <xdr:colOff>600075</xdr:colOff>
      <xdr:row>1</xdr:row>
      <xdr:rowOff>123826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20650" y="123825"/>
          <a:ext cx="581025" cy="3143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0</xdr:row>
      <xdr:rowOff>38100</xdr:rowOff>
    </xdr:from>
    <xdr:to>
      <xdr:col>13</xdr:col>
      <xdr:colOff>666750</xdr:colOff>
      <xdr:row>1</xdr:row>
      <xdr:rowOff>161926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63550" y="38100"/>
          <a:ext cx="581025" cy="3143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47625</xdr:rowOff>
    </xdr:from>
    <xdr:to>
      <xdr:col>13</xdr:col>
      <xdr:colOff>638175</xdr:colOff>
      <xdr:row>1</xdr:row>
      <xdr:rowOff>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01625" y="47625"/>
          <a:ext cx="514350" cy="266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38101</xdr:rowOff>
    </xdr:from>
    <xdr:to>
      <xdr:col>4</xdr:col>
      <xdr:colOff>771525</xdr:colOff>
      <xdr:row>0</xdr:row>
      <xdr:rowOff>304800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5075" y="38101"/>
          <a:ext cx="514350" cy="2666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X88"/>
  <sheetViews>
    <sheetView topLeftCell="Y49" workbookViewId="0">
      <selection activeCell="AA55" sqref="AA55:AL80"/>
    </sheetView>
  </sheetViews>
  <sheetFormatPr baseColWidth="10" defaultColWidth="9.140625" defaultRowHeight="15"/>
  <cols>
    <col min="1" max="1" width="72.5703125" style="8" customWidth="1"/>
    <col min="2" max="10" width="12.7109375" style="8" bestFit="1" customWidth="1"/>
    <col min="11" max="11" width="11.7109375" style="8" bestFit="1" customWidth="1"/>
    <col min="12" max="12" width="12.7109375" style="8" bestFit="1" customWidth="1"/>
    <col min="13" max="13" width="12.42578125" style="8" customWidth="1"/>
    <col min="14" max="14" width="13.7109375" style="8" bestFit="1" customWidth="1"/>
    <col min="15" max="30" width="15.5703125" style="8" customWidth="1"/>
    <col min="31" max="31" width="15.5703125" style="11" customWidth="1"/>
    <col min="32" max="35" width="15.5703125" style="8" customWidth="1"/>
    <col min="36" max="36" width="13.28515625" style="8" customWidth="1"/>
    <col min="37" max="57" width="15.5703125" style="8" customWidth="1"/>
    <col min="58" max="58" width="14.140625" style="8" customWidth="1"/>
    <col min="59" max="59" width="13.7109375" style="8" customWidth="1"/>
    <col min="60" max="60" width="14.42578125" style="8" customWidth="1"/>
    <col min="61" max="61" width="16.85546875" style="8" customWidth="1"/>
    <col min="62" max="62" width="12.85546875" style="8" customWidth="1"/>
    <col min="63" max="63" width="14.5703125" style="8" customWidth="1"/>
    <col min="64" max="64" width="13.28515625" style="8" customWidth="1"/>
    <col min="65" max="65" width="12.85546875" style="8" customWidth="1"/>
    <col min="66" max="68" width="12.7109375" style="8" customWidth="1"/>
    <col min="69" max="69" width="15.42578125" style="8" customWidth="1"/>
    <col min="70" max="70" width="14.140625" style="8" customWidth="1"/>
    <col min="71" max="71" width="12" style="8" customWidth="1"/>
    <col min="72" max="249" width="9.140625" style="8"/>
    <col min="250" max="250" width="13" style="8" customWidth="1"/>
    <col min="251" max="251" width="9.85546875" style="8" customWidth="1"/>
    <col min="252" max="299" width="15.5703125" style="8" customWidth="1"/>
    <col min="300" max="300" width="9.85546875" style="8" customWidth="1"/>
    <col min="301" max="505" width="9.140625" style="8"/>
    <col min="506" max="506" width="13" style="8" customWidth="1"/>
    <col min="507" max="507" width="9.85546875" style="8" customWidth="1"/>
    <col min="508" max="555" width="15.5703125" style="8" customWidth="1"/>
    <col min="556" max="556" width="9.85546875" style="8" customWidth="1"/>
    <col min="557" max="761" width="9.140625" style="8"/>
    <col min="762" max="762" width="13" style="8" customWidth="1"/>
    <col min="763" max="763" width="9.85546875" style="8" customWidth="1"/>
    <col min="764" max="811" width="15.5703125" style="8" customWidth="1"/>
    <col min="812" max="812" width="9.85546875" style="8" customWidth="1"/>
    <col min="813" max="1017" width="9.140625" style="8"/>
    <col min="1018" max="1018" width="13" style="8" customWidth="1"/>
    <col min="1019" max="1019" width="9.85546875" style="8" customWidth="1"/>
    <col min="1020" max="1067" width="15.5703125" style="8" customWidth="1"/>
    <col min="1068" max="1068" width="9.85546875" style="8" customWidth="1"/>
    <col min="1069" max="1273" width="9.140625" style="8"/>
    <col min="1274" max="1274" width="13" style="8" customWidth="1"/>
    <col min="1275" max="1275" width="9.85546875" style="8" customWidth="1"/>
    <col min="1276" max="1323" width="15.5703125" style="8" customWidth="1"/>
    <col min="1324" max="1324" width="9.85546875" style="8" customWidth="1"/>
    <col min="1325" max="1529" width="9.140625" style="8"/>
    <col min="1530" max="1530" width="13" style="8" customWidth="1"/>
    <col min="1531" max="1531" width="9.85546875" style="8" customWidth="1"/>
    <col min="1532" max="1579" width="15.5703125" style="8" customWidth="1"/>
    <col min="1580" max="1580" width="9.85546875" style="8" customWidth="1"/>
    <col min="1581" max="1785" width="9.140625" style="8"/>
    <col min="1786" max="1786" width="13" style="8" customWidth="1"/>
    <col min="1787" max="1787" width="9.85546875" style="8" customWidth="1"/>
    <col min="1788" max="1835" width="15.5703125" style="8" customWidth="1"/>
    <col min="1836" max="1836" width="9.85546875" style="8" customWidth="1"/>
    <col min="1837" max="2041" width="9.140625" style="8"/>
    <col min="2042" max="2042" width="13" style="8" customWidth="1"/>
    <col min="2043" max="2043" width="9.85546875" style="8" customWidth="1"/>
    <col min="2044" max="2091" width="15.5703125" style="8" customWidth="1"/>
    <col min="2092" max="2092" width="9.85546875" style="8" customWidth="1"/>
    <col min="2093" max="2297" width="9.140625" style="8"/>
    <col min="2298" max="2298" width="13" style="8" customWidth="1"/>
    <col min="2299" max="2299" width="9.85546875" style="8" customWidth="1"/>
    <col min="2300" max="2347" width="15.5703125" style="8" customWidth="1"/>
    <col min="2348" max="2348" width="9.85546875" style="8" customWidth="1"/>
    <col min="2349" max="2553" width="9.140625" style="8"/>
    <col min="2554" max="2554" width="13" style="8" customWidth="1"/>
    <col min="2555" max="2555" width="9.85546875" style="8" customWidth="1"/>
    <col min="2556" max="2603" width="15.5703125" style="8" customWidth="1"/>
    <col min="2604" max="2604" width="9.85546875" style="8" customWidth="1"/>
    <col min="2605" max="2809" width="9.140625" style="8"/>
    <col min="2810" max="2810" width="13" style="8" customWidth="1"/>
    <col min="2811" max="2811" width="9.85546875" style="8" customWidth="1"/>
    <col min="2812" max="2859" width="15.5703125" style="8" customWidth="1"/>
    <col min="2860" max="2860" width="9.85546875" style="8" customWidth="1"/>
    <col min="2861" max="3065" width="9.140625" style="8"/>
    <col min="3066" max="3066" width="13" style="8" customWidth="1"/>
    <col min="3067" max="3067" width="9.85546875" style="8" customWidth="1"/>
    <col min="3068" max="3115" width="15.5703125" style="8" customWidth="1"/>
    <col min="3116" max="3116" width="9.85546875" style="8" customWidth="1"/>
    <col min="3117" max="3321" width="9.140625" style="8"/>
    <col min="3322" max="3322" width="13" style="8" customWidth="1"/>
    <col min="3323" max="3323" width="9.85546875" style="8" customWidth="1"/>
    <col min="3324" max="3371" width="15.5703125" style="8" customWidth="1"/>
    <col min="3372" max="3372" width="9.85546875" style="8" customWidth="1"/>
    <col min="3373" max="3577" width="9.140625" style="8"/>
    <col min="3578" max="3578" width="13" style="8" customWidth="1"/>
    <col min="3579" max="3579" width="9.85546875" style="8" customWidth="1"/>
    <col min="3580" max="3627" width="15.5703125" style="8" customWidth="1"/>
    <col min="3628" max="3628" width="9.85546875" style="8" customWidth="1"/>
    <col min="3629" max="3833" width="9.140625" style="8"/>
    <col min="3834" max="3834" width="13" style="8" customWidth="1"/>
    <col min="3835" max="3835" width="9.85546875" style="8" customWidth="1"/>
    <col min="3836" max="3883" width="15.5703125" style="8" customWidth="1"/>
    <col min="3884" max="3884" width="9.85546875" style="8" customWidth="1"/>
    <col min="3885" max="4089" width="9.140625" style="8"/>
    <col min="4090" max="4090" width="13" style="8" customWidth="1"/>
    <col min="4091" max="4091" width="9.85546875" style="8" customWidth="1"/>
    <col min="4092" max="4139" width="15.5703125" style="8" customWidth="1"/>
    <col min="4140" max="4140" width="9.85546875" style="8" customWidth="1"/>
    <col min="4141" max="4345" width="9.140625" style="8"/>
    <col min="4346" max="4346" width="13" style="8" customWidth="1"/>
    <col min="4347" max="4347" width="9.85546875" style="8" customWidth="1"/>
    <col min="4348" max="4395" width="15.5703125" style="8" customWidth="1"/>
    <col min="4396" max="4396" width="9.85546875" style="8" customWidth="1"/>
    <col min="4397" max="4601" width="9.140625" style="8"/>
    <col min="4602" max="4602" width="13" style="8" customWidth="1"/>
    <col min="4603" max="4603" width="9.85546875" style="8" customWidth="1"/>
    <col min="4604" max="4651" width="15.5703125" style="8" customWidth="1"/>
    <col min="4652" max="4652" width="9.85546875" style="8" customWidth="1"/>
    <col min="4653" max="4857" width="9.140625" style="8"/>
    <col min="4858" max="4858" width="13" style="8" customWidth="1"/>
    <col min="4859" max="4859" width="9.85546875" style="8" customWidth="1"/>
    <col min="4860" max="4907" width="15.5703125" style="8" customWidth="1"/>
    <col min="4908" max="4908" width="9.85546875" style="8" customWidth="1"/>
    <col min="4909" max="5113" width="9.140625" style="8"/>
    <col min="5114" max="5114" width="13" style="8" customWidth="1"/>
    <col min="5115" max="5115" width="9.85546875" style="8" customWidth="1"/>
    <col min="5116" max="5163" width="15.5703125" style="8" customWidth="1"/>
    <col min="5164" max="5164" width="9.85546875" style="8" customWidth="1"/>
    <col min="5165" max="5369" width="9.140625" style="8"/>
    <col min="5370" max="5370" width="13" style="8" customWidth="1"/>
    <col min="5371" max="5371" width="9.85546875" style="8" customWidth="1"/>
    <col min="5372" max="5419" width="15.5703125" style="8" customWidth="1"/>
    <col min="5420" max="5420" width="9.85546875" style="8" customWidth="1"/>
    <col min="5421" max="5625" width="9.140625" style="8"/>
    <col min="5626" max="5626" width="13" style="8" customWidth="1"/>
    <col min="5627" max="5627" width="9.85546875" style="8" customWidth="1"/>
    <col min="5628" max="5675" width="15.5703125" style="8" customWidth="1"/>
    <col min="5676" max="5676" width="9.85546875" style="8" customWidth="1"/>
    <col min="5677" max="5881" width="9.140625" style="8"/>
    <col min="5882" max="5882" width="13" style="8" customWidth="1"/>
    <col min="5883" max="5883" width="9.85546875" style="8" customWidth="1"/>
    <col min="5884" max="5931" width="15.5703125" style="8" customWidth="1"/>
    <col min="5932" max="5932" width="9.85546875" style="8" customWidth="1"/>
    <col min="5933" max="6137" width="9.140625" style="8"/>
    <col min="6138" max="6138" width="13" style="8" customWidth="1"/>
    <col min="6139" max="6139" width="9.85546875" style="8" customWidth="1"/>
    <col min="6140" max="6187" width="15.5703125" style="8" customWidth="1"/>
    <col min="6188" max="6188" width="9.85546875" style="8" customWidth="1"/>
    <col min="6189" max="6393" width="9.140625" style="8"/>
    <col min="6394" max="6394" width="13" style="8" customWidth="1"/>
    <col min="6395" max="6395" width="9.85546875" style="8" customWidth="1"/>
    <col min="6396" max="6443" width="15.5703125" style="8" customWidth="1"/>
    <col min="6444" max="6444" width="9.85546875" style="8" customWidth="1"/>
    <col min="6445" max="6649" width="9.140625" style="8"/>
    <col min="6650" max="6650" width="13" style="8" customWidth="1"/>
    <col min="6651" max="6651" width="9.85546875" style="8" customWidth="1"/>
    <col min="6652" max="6699" width="15.5703125" style="8" customWidth="1"/>
    <col min="6700" max="6700" width="9.85546875" style="8" customWidth="1"/>
    <col min="6701" max="6905" width="9.140625" style="8"/>
    <col min="6906" max="6906" width="13" style="8" customWidth="1"/>
    <col min="6907" max="6907" width="9.85546875" style="8" customWidth="1"/>
    <col min="6908" max="6955" width="15.5703125" style="8" customWidth="1"/>
    <col min="6956" max="6956" width="9.85546875" style="8" customWidth="1"/>
    <col min="6957" max="7161" width="9.140625" style="8"/>
    <col min="7162" max="7162" width="13" style="8" customWidth="1"/>
    <col min="7163" max="7163" width="9.85546875" style="8" customWidth="1"/>
    <col min="7164" max="7211" width="15.5703125" style="8" customWidth="1"/>
    <col min="7212" max="7212" width="9.85546875" style="8" customWidth="1"/>
    <col min="7213" max="7417" width="9.140625" style="8"/>
    <col min="7418" max="7418" width="13" style="8" customWidth="1"/>
    <col min="7419" max="7419" width="9.85546875" style="8" customWidth="1"/>
    <col min="7420" max="7467" width="15.5703125" style="8" customWidth="1"/>
    <col min="7468" max="7468" width="9.85546875" style="8" customWidth="1"/>
    <col min="7469" max="7673" width="9.140625" style="8"/>
    <col min="7674" max="7674" width="13" style="8" customWidth="1"/>
    <col min="7675" max="7675" width="9.85546875" style="8" customWidth="1"/>
    <col min="7676" max="7723" width="15.5703125" style="8" customWidth="1"/>
    <col min="7724" max="7724" width="9.85546875" style="8" customWidth="1"/>
    <col min="7725" max="7929" width="9.140625" style="8"/>
    <col min="7930" max="7930" width="13" style="8" customWidth="1"/>
    <col min="7931" max="7931" width="9.85546875" style="8" customWidth="1"/>
    <col min="7932" max="7979" width="15.5703125" style="8" customWidth="1"/>
    <col min="7980" max="7980" width="9.85546875" style="8" customWidth="1"/>
    <col min="7981" max="8185" width="9.140625" style="8"/>
    <col min="8186" max="8186" width="13" style="8" customWidth="1"/>
    <col min="8187" max="8187" width="9.85546875" style="8" customWidth="1"/>
    <col min="8188" max="8235" width="15.5703125" style="8" customWidth="1"/>
    <col min="8236" max="8236" width="9.85546875" style="8" customWidth="1"/>
    <col min="8237" max="8441" width="9.140625" style="8"/>
    <col min="8442" max="8442" width="13" style="8" customWidth="1"/>
    <col min="8443" max="8443" width="9.85546875" style="8" customWidth="1"/>
    <col min="8444" max="8491" width="15.5703125" style="8" customWidth="1"/>
    <col min="8492" max="8492" width="9.85546875" style="8" customWidth="1"/>
    <col min="8493" max="8697" width="9.140625" style="8"/>
    <col min="8698" max="8698" width="13" style="8" customWidth="1"/>
    <col min="8699" max="8699" width="9.85546875" style="8" customWidth="1"/>
    <col min="8700" max="8747" width="15.5703125" style="8" customWidth="1"/>
    <col min="8748" max="8748" width="9.85546875" style="8" customWidth="1"/>
    <col min="8749" max="8953" width="9.140625" style="8"/>
    <col min="8954" max="8954" width="13" style="8" customWidth="1"/>
    <col min="8955" max="8955" width="9.85546875" style="8" customWidth="1"/>
    <col min="8956" max="9003" width="15.5703125" style="8" customWidth="1"/>
    <col min="9004" max="9004" width="9.85546875" style="8" customWidth="1"/>
    <col min="9005" max="9209" width="9.140625" style="8"/>
    <col min="9210" max="9210" width="13" style="8" customWidth="1"/>
    <col min="9211" max="9211" width="9.85546875" style="8" customWidth="1"/>
    <col min="9212" max="9259" width="15.5703125" style="8" customWidth="1"/>
    <col min="9260" max="9260" width="9.85546875" style="8" customWidth="1"/>
    <col min="9261" max="9465" width="9.140625" style="8"/>
    <col min="9466" max="9466" width="13" style="8" customWidth="1"/>
    <col min="9467" max="9467" width="9.85546875" style="8" customWidth="1"/>
    <col min="9468" max="9515" width="15.5703125" style="8" customWidth="1"/>
    <col min="9516" max="9516" width="9.85546875" style="8" customWidth="1"/>
    <col min="9517" max="9721" width="9.140625" style="8"/>
    <col min="9722" max="9722" width="13" style="8" customWidth="1"/>
    <col min="9723" max="9723" width="9.85546875" style="8" customWidth="1"/>
    <col min="9724" max="9771" width="15.5703125" style="8" customWidth="1"/>
    <col min="9772" max="9772" width="9.85546875" style="8" customWidth="1"/>
    <col min="9773" max="9977" width="9.140625" style="8"/>
    <col min="9978" max="9978" width="13" style="8" customWidth="1"/>
    <col min="9979" max="9979" width="9.85546875" style="8" customWidth="1"/>
    <col min="9980" max="10027" width="15.5703125" style="8" customWidth="1"/>
    <col min="10028" max="10028" width="9.85546875" style="8" customWidth="1"/>
    <col min="10029" max="10233" width="9.140625" style="8"/>
    <col min="10234" max="10234" width="13" style="8" customWidth="1"/>
    <col min="10235" max="10235" width="9.85546875" style="8" customWidth="1"/>
    <col min="10236" max="10283" width="15.5703125" style="8" customWidth="1"/>
    <col min="10284" max="10284" width="9.85546875" style="8" customWidth="1"/>
    <col min="10285" max="10489" width="9.140625" style="8"/>
    <col min="10490" max="10490" width="13" style="8" customWidth="1"/>
    <col min="10491" max="10491" width="9.85546875" style="8" customWidth="1"/>
    <col min="10492" max="10539" width="15.5703125" style="8" customWidth="1"/>
    <col min="10540" max="10540" width="9.85546875" style="8" customWidth="1"/>
    <col min="10541" max="10745" width="9.140625" style="8"/>
    <col min="10746" max="10746" width="13" style="8" customWidth="1"/>
    <col min="10747" max="10747" width="9.85546875" style="8" customWidth="1"/>
    <col min="10748" max="10795" width="15.5703125" style="8" customWidth="1"/>
    <col min="10796" max="10796" width="9.85546875" style="8" customWidth="1"/>
    <col min="10797" max="11001" width="9.140625" style="8"/>
    <col min="11002" max="11002" width="13" style="8" customWidth="1"/>
    <col min="11003" max="11003" width="9.85546875" style="8" customWidth="1"/>
    <col min="11004" max="11051" width="15.5703125" style="8" customWidth="1"/>
    <col min="11052" max="11052" width="9.85546875" style="8" customWidth="1"/>
    <col min="11053" max="11257" width="9.140625" style="8"/>
    <col min="11258" max="11258" width="13" style="8" customWidth="1"/>
    <col min="11259" max="11259" width="9.85546875" style="8" customWidth="1"/>
    <col min="11260" max="11307" width="15.5703125" style="8" customWidth="1"/>
    <col min="11308" max="11308" width="9.85546875" style="8" customWidth="1"/>
    <col min="11309" max="11513" width="9.140625" style="8"/>
    <col min="11514" max="11514" width="13" style="8" customWidth="1"/>
    <col min="11515" max="11515" width="9.85546875" style="8" customWidth="1"/>
    <col min="11516" max="11563" width="15.5703125" style="8" customWidth="1"/>
    <col min="11564" max="11564" width="9.85546875" style="8" customWidth="1"/>
    <col min="11565" max="11769" width="9.140625" style="8"/>
    <col min="11770" max="11770" width="13" style="8" customWidth="1"/>
    <col min="11771" max="11771" width="9.85546875" style="8" customWidth="1"/>
    <col min="11772" max="11819" width="15.5703125" style="8" customWidth="1"/>
    <col min="11820" max="11820" width="9.85546875" style="8" customWidth="1"/>
    <col min="11821" max="12025" width="9.140625" style="8"/>
    <col min="12026" max="12026" width="13" style="8" customWidth="1"/>
    <col min="12027" max="12027" width="9.85546875" style="8" customWidth="1"/>
    <col min="12028" max="12075" width="15.5703125" style="8" customWidth="1"/>
    <col min="12076" max="12076" width="9.85546875" style="8" customWidth="1"/>
    <col min="12077" max="12281" width="9.140625" style="8"/>
    <col min="12282" max="12282" width="13" style="8" customWidth="1"/>
    <col min="12283" max="12283" width="9.85546875" style="8" customWidth="1"/>
    <col min="12284" max="12331" width="15.5703125" style="8" customWidth="1"/>
    <col min="12332" max="12332" width="9.85546875" style="8" customWidth="1"/>
    <col min="12333" max="12537" width="9.140625" style="8"/>
    <col min="12538" max="12538" width="13" style="8" customWidth="1"/>
    <col min="12539" max="12539" width="9.85546875" style="8" customWidth="1"/>
    <col min="12540" max="12587" width="15.5703125" style="8" customWidth="1"/>
    <col min="12588" max="12588" width="9.85546875" style="8" customWidth="1"/>
    <col min="12589" max="12793" width="9.140625" style="8"/>
    <col min="12794" max="12794" width="13" style="8" customWidth="1"/>
    <col min="12795" max="12795" width="9.85546875" style="8" customWidth="1"/>
    <col min="12796" max="12843" width="15.5703125" style="8" customWidth="1"/>
    <col min="12844" max="12844" width="9.85546875" style="8" customWidth="1"/>
    <col min="12845" max="13049" width="9.140625" style="8"/>
    <col min="13050" max="13050" width="13" style="8" customWidth="1"/>
    <col min="13051" max="13051" width="9.85546875" style="8" customWidth="1"/>
    <col min="13052" max="13099" width="15.5703125" style="8" customWidth="1"/>
    <col min="13100" max="13100" width="9.85546875" style="8" customWidth="1"/>
    <col min="13101" max="13305" width="9.140625" style="8"/>
    <col min="13306" max="13306" width="13" style="8" customWidth="1"/>
    <col min="13307" max="13307" width="9.85546875" style="8" customWidth="1"/>
    <col min="13308" max="13355" width="15.5703125" style="8" customWidth="1"/>
    <col min="13356" max="13356" width="9.85546875" style="8" customWidth="1"/>
    <col min="13357" max="13561" width="9.140625" style="8"/>
    <col min="13562" max="13562" width="13" style="8" customWidth="1"/>
    <col min="13563" max="13563" width="9.85546875" style="8" customWidth="1"/>
    <col min="13564" max="13611" width="15.5703125" style="8" customWidth="1"/>
    <col min="13612" max="13612" width="9.85546875" style="8" customWidth="1"/>
    <col min="13613" max="13817" width="9.140625" style="8"/>
    <col min="13818" max="13818" width="13" style="8" customWidth="1"/>
    <col min="13819" max="13819" width="9.85546875" style="8" customWidth="1"/>
    <col min="13820" max="13867" width="15.5703125" style="8" customWidth="1"/>
    <col min="13868" max="13868" width="9.85546875" style="8" customWidth="1"/>
    <col min="13869" max="14073" width="9.140625" style="8"/>
    <col min="14074" max="14074" width="13" style="8" customWidth="1"/>
    <col min="14075" max="14075" width="9.85546875" style="8" customWidth="1"/>
    <col min="14076" max="14123" width="15.5703125" style="8" customWidth="1"/>
    <col min="14124" max="14124" width="9.85546875" style="8" customWidth="1"/>
    <col min="14125" max="14329" width="9.140625" style="8"/>
    <col min="14330" max="14330" width="13" style="8" customWidth="1"/>
    <col min="14331" max="14331" width="9.85546875" style="8" customWidth="1"/>
    <col min="14332" max="14379" width="15.5703125" style="8" customWidth="1"/>
    <col min="14380" max="14380" width="9.85546875" style="8" customWidth="1"/>
    <col min="14381" max="14585" width="9.140625" style="8"/>
    <col min="14586" max="14586" width="13" style="8" customWidth="1"/>
    <col min="14587" max="14587" width="9.85546875" style="8" customWidth="1"/>
    <col min="14588" max="14635" width="15.5703125" style="8" customWidth="1"/>
    <col min="14636" max="14636" width="9.85546875" style="8" customWidth="1"/>
    <col min="14637" max="14841" width="9.140625" style="8"/>
    <col min="14842" max="14842" width="13" style="8" customWidth="1"/>
    <col min="14843" max="14843" width="9.85546875" style="8" customWidth="1"/>
    <col min="14844" max="14891" width="15.5703125" style="8" customWidth="1"/>
    <col min="14892" max="14892" width="9.85546875" style="8" customWidth="1"/>
    <col min="14893" max="15097" width="9.140625" style="8"/>
    <col min="15098" max="15098" width="13" style="8" customWidth="1"/>
    <col min="15099" max="15099" width="9.85546875" style="8" customWidth="1"/>
    <col min="15100" max="15147" width="15.5703125" style="8" customWidth="1"/>
    <col min="15148" max="15148" width="9.85546875" style="8" customWidth="1"/>
    <col min="15149" max="15353" width="9.140625" style="8"/>
    <col min="15354" max="15354" width="13" style="8" customWidth="1"/>
    <col min="15355" max="15355" width="9.85546875" style="8" customWidth="1"/>
    <col min="15356" max="15403" width="15.5703125" style="8" customWidth="1"/>
    <col min="15404" max="15404" width="9.85546875" style="8" customWidth="1"/>
    <col min="15405" max="15609" width="9.140625" style="8"/>
    <col min="15610" max="15610" width="13" style="8" customWidth="1"/>
    <col min="15611" max="15611" width="9.85546875" style="8" customWidth="1"/>
    <col min="15612" max="15659" width="15.5703125" style="8" customWidth="1"/>
    <col min="15660" max="15660" width="9.85546875" style="8" customWidth="1"/>
    <col min="15661" max="15865" width="9.140625" style="8"/>
    <col min="15866" max="15866" width="13" style="8" customWidth="1"/>
    <col min="15867" max="15867" width="9.85546875" style="8" customWidth="1"/>
    <col min="15868" max="15915" width="15.5703125" style="8" customWidth="1"/>
    <col min="15916" max="15916" width="9.85546875" style="8" customWidth="1"/>
    <col min="15917" max="16121" width="9.140625" style="8"/>
    <col min="16122" max="16122" width="13" style="8" customWidth="1"/>
    <col min="16123" max="16123" width="9.85546875" style="8" customWidth="1"/>
    <col min="16124" max="16171" width="15.5703125" style="8" customWidth="1"/>
    <col min="16172" max="16172" width="9.85546875" style="8" customWidth="1"/>
    <col min="16173" max="16384" width="9.140625" style="8"/>
  </cols>
  <sheetData>
    <row r="1" spans="1:7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5"/>
      <c r="P1" s="6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2" ht="15" customHeight="1">
      <c r="A2" s="96" t="s">
        <v>209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65"/>
      <c r="P2" s="6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2" ht="15" customHeight="1">
      <c r="A3" s="96" t="s">
        <v>194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5"/>
      <c r="P3" s="6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1:72" s="10" customFormat="1" ht="4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72" s="59" customFormat="1">
      <c r="A5" s="57" t="s">
        <v>111</v>
      </c>
      <c r="B5" s="58" t="s">
        <v>2</v>
      </c>
      <c r="C5" s="58" t="s">
        <v>112</v>
      </c>
      <c r="D5" s="58" t="s">
        <v>1</v>
      </c>
      <c r="E5" s="58" t="s">
        <v>69</v>
      </c>
      <c r="F5" s="58" t="s">
        <v>90</v>
      </c>
      <c r="G5" s="58" t="s">
        <v>91</v>
      </c>
      <c r="H5" s="58" t="s">
        <v>92</v>
      </c>
      <c r="I5" s="58" t="s">
        <v>93</v>
      </c>
      <c r="J5" s="58" t="s">
        <v>94</v>
      </c>
      <c r="K5" s="58" t="s">
        <v>97</v>
      </c>
      <c r="L5" s="58" t="s">
        <v>104</v>
      </c>
      <c r="M5" s="58" t="s">
        <v>105</v>
      </c>
      <c r="N5" s="58" t="s">
        <v>106</v>
      </c>
      <c r="AE5" s="60"/>
    </row>
    <row r="6" spans="1:72" s="59" customFormat="1" ht="30" customHeight="1">
      <c r="A6" s="61" t="s">
        <v>24</v>
      </c>
      <c r="B6" s="71">
        <f t="shared" ref="B6:B52" si="0">SUM(C6:N6)</f>
        <v>258089.79999999993</v>
      </c>
      <c r="C6" s="71">
        <f t="shared" ref="C6:N6" si="1">SUM(C7,C53,C54,C71,C74)</f>
        <v>11641.800000000001</v>
      </c>
      <c r="D6" s="71">
        <f t="shared" si="1"/>
        <v>93408.099999999991</v>
      </c>
      <c r="E6" s="71">
        <f t="shared" si="1"/>
        <v>2532.9</v>
      </c>
      <c r="F6" s="71">
        <f t="shared" si="1"/>
        <v>2348.5</v>
      </c>
      <c r="G6" s="71">
        <f t="shared" si="1"/>
        <v>3152.4</v>
      </c>
      <c r="H6" s="71">
        <f t="shared" si="1"/>
        <v>5208.8999999999996</v>
      </c>
      <c r="I6" s="71">
        <f t="shared" si="1"/>
        <v>67859.099999999991</v>
      </c>
      <c r="J6" s="71">
        <f t="shared" si="1"/>
        <v>12897.499999999998</v>
      </c>
      <c r="K6" s="71">
        <f t="shared" si="1"/>
        <v>3677.8999999999996</v>
      </c>
      <c r="L6" s="71">
        <f t="shared" si="1"/>
        <v>9180.3000000000011</v>
      </c>
      <c r="M6" s="71">
        <f t="shared" si="1"/>
        <v>9867</v>
      </c>
      <c r="N6" s="71">
        <f t="shared" si="1"/>
        <v>36315.400000000009</v>
      </c>
      <c r="AE6" s="60"/>
    </row>
    <row r="7" spans="1:72" s="59" customFormat="1">
      <c r="A7" s="61" t="s">
        <v>22</v>
      </c>
      <c r="B7" s="71">
        <f t="shared" si="0"/>
        <v>34641.199999999997</v>
      </c>
      <c r="C7" s="72">
        <f>SUM(C8,C51)</f>
        <v>3846.2000000000003</v>
      </c>
      <c r="D7" s="72">
        <f t="shared" ref="D7:N7" si="2">SUM(D8,D51)</f>
        <v>2157.9</v>
      </c>
      <c r="E7" s="72">
        <f t="shared" si="2"/>
        <v>1883.4</v>
      </c>
      <c r="F7" s="72">
        <f t="shared" si="2"/>
        <v>1763.1000000000001</v>
      </c>
      <c r="G7" s="72">
        <f t="shared" si="2"/>
        <v>1995.1</v>
      </c>
      <c r="H7" s="72">
        <f t="shared" si="2"/>
        <v>4529</v>
      </c>
      <c r="I7" s="72">
        <f t="shared" si="2"/>
        <v>1971.1000000000001</v>
      </c>
      <c r="J7" s="72">
        <f t="shared" si="2"/>
        <v>2337.5</v>
      </c>
      <c r="K7" s="72">
        <f t="shared" si="2"/>
        <v>2886.9999999999995</v>
      </c>
      <c r="L7" s="72">
        <f t="shared" si="2"/>
        <v>3098.7</v>
      </c>
      <c r="M7" s="72">
        <f t="shared" si="2"/>
        <v>2943.1000000000004</v>
      </c>
      <c r="N7" s="72">
        <f t="shared" si="2"/>
        <v>5229.1000000000004</v>
      </c>
      <c r="AE7" s="60"/>
    </row>
    <row r="8" spans="1:72" s="59" customFormat="1">
      <c r="A8" s="61" t="s">
        <v>25</v>
      </c>
      <c r="B8" s="71">
        <f t="shared" si="0"/>
        <v>34619.799999999996</v>
      </c>
      <c r="C8" s="72">
        <v>3846.2000000000003</v>
      </c>
      <c r="D8" s="72">
        <v>2157.9</v>
      </c>
      <c r="E8" s="72">
        <v>1876.7</v>
      </c>
      <c r="F8" s="72">
        <v>1763.1000000000001</v>
      </c>
      <c r="G8" s="72">
        <v>1994</v>
      </c>
      <c r="H8" s="72">
        <v>4528.8</v>
      </c>
      <c r="I8" s="72">
        <v>1971.1000000000001</v>
      </c>
      <c r="J8" s="72">
        <v>2337.5</v>
      </c>
      <c r="K8" s="72">
        <v>2875.3999999999996</v>
      </c>
      <c r="L8" s="72">
        <v>3098</v>
      </c>
      <c r="M8" s="72">
        <v>2943.1000000000004</v>
      </c>
      <c r="N8" s="73">
        <v>5228</v>
      </c>
      <c r="AE8" s="60"/>
    </row>
    <row r="9" spans="1:72" s="59" customFormat="1">
      <c r="A9" s="61" t="s">
        <v>26</v>
      </c>
      <c r="B9" s="71">
        <f t="shared" si="0"/>
        <v>2526.1</v>
      </c>
      <c r="C9" s="72">
        <v>25.2</v>
      </c>
      <c r="D9" s="72">
        <v>241.3</v>
      </c>
      <c r="E9" s="72">
        <v>241.79999999999998</v>
      </c>
      <c r="F9" s="72">
        <v>157.80000000000001</v>
      </c>
      <c r="G9" s="72">
        <v>240.29999999999998</v>
      </c>
      <c r="H9" s="72">
        <v>228.50000000000003</v>
      </c>
      <c r="I9" s="72">
        <v>238.49999999999997</v>
      </c>
      <c r="J9" s="72">
        <v>169.3</v>
      </c>
      <c r="K9" s="72">
        <v>227.7</v>
      </c>
      <c r="L9" s="72">
        <v>232.99999999999997</v>
      </c>
      <c r="M9" s="72">
        <v>245.1</v>
      </c>
      <c r="N9" s="73">
        <v>277.60000000000002</v>
      </c>
      <c r="AE9" s="60"/>
    </row>
    <row r="10" spans="1:72" s="59" customFormat="1">
      <c r="A10" s="61" t="s">
        <v>27</v>
      </c>
      <c r="B10" s="71">
        <f t="shared" si="0"/>
        <v>2372.9</v>
      </c>
      <c r="C10" s="72">
        <v>12.2</v>
      </c>
      <c r="D10" s="72">
        <v>230.3</v>
      </c>
      <c r="E10" s="72">
        <v>229.29999999999998</v>
      </c>
      <c r="F10" s="72">
        <v>145.5</v>
      </c>
      <c r="G10" s="72">
        <v>227.1</v>
      </c>
      <c r="H10" s="72">
        <v>214.90000000000003</v>
      </c>
      <c r="I10" s="72">
        <v>223.29999999999998</v>
      </c>
      <c r="J10" s="72">
        <v>154.80000000000001</v>
      </c>
      <c r="K10" s="72">
        <v>215.2</v>
      </c>
      <c r="L10" s="72">
        <v>219.49999999999997</v>
      </c>
      <c r="M10" s="72">
        <v>233.5</v>
      </c>
      <c r="N10" s="73">
        <v>267.3</v>
      </c>
      <c r="AE10" s="60"/>
    </row>
    <row r="11" spans="1:72" s="59" customFormat="1">
      <c r="A11" s="21" t="s">
        <v>28</v>
      </c>
      <c r="B11" s="71">
        <f t="shared" si="0"/>
        <v>2181.2999999999997</v>
      </c>
      <c r="C11" s="72">
        <v>0</v>
      </c>
      <c r="D11" s="72">
        <v>218.3</v>
      </c>
      <c r="E11" s="72">
        <v>216.6</v>
      </c>
      <c r="F11" s="72">
        <v>135.4</v>
      </c>
      <c r="G11" s="72">
        <v>213.9</v>
      </c>
      <c r="H11" s="72">
        <v>203.10000000000002</v>
      </c>
      <c r="I11" s="72">
        <v>207.7</v>
      </c>
      <c r="J11" s="72">
        <v>142</v>
      </c>
      <c r="K11" s="72">
        <v>205.6</v>
      </c>
      <c r="L11" s="72">
        <v>201.29999999999998</v>
      </c>
      <c r="M11" s="72">
        <v>189.29999999999998</v>
      </c>
      <c r="N11" s="73">
        <v>248.1</v>
      </c>
      <c r="AE11" s="60"/>
    </row>
    <row r="12" spans="1:72">
      <c r="A12" s="22" t="s">
        <v>62</v>
      </c>
      <c r="B12" s="76">
        <f t="shared" si="0"/>
        <v>481.80000000000007</v>
      </c>
      <c r="C12" s="74">
        <v>0</v>
      </c>
      <c r="D12" s="74">
        <v>59.7</v>
      </c>
      <c r="E12" s="74">
        <v>62.1</v>
      </c>
      <c r="F12" s="74">
        <v>0</v>
      </c>
      <c r="G12" s="74">
        <v>58.4</v>
      </c>
      <c r="H12" s="74">
        <v>57.8</v>
      </c>
      <c r="I12" s="74">
        <v>61.1</v>
      </c>
      <c r="J12" s="74">
        <v>0</v>
      </c>
      <c r="K12" s="74">
        <v>60</v>
      </c>
      <c r="L12" s="75">
        <v>62.1</v>
      </c>
      <c r="M12" s="75">
        <v>60.6</v>
      </c>
      <c r="N12" s="75"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24" customHeight="1">
      <c r="A13" s="22" t="s">
        <v>64</v>
      </c>
      <c r="B13" s="76">
        <f t="shared" si="0"/>
        <v>1699.5</v>
      </c>
      <c r="C13" s="74">
        <v>0</v>
      </c>
      <c r="D13" s="74">
        <v>158.6</v>
      </c>
      <c r="E13" s="74">
        <v>154.5</v>
      </c>
      <c r="F13" s="74">
        <v>135.4</v>
      </c>
      <c r="G13" s="74">
        <v>155.5</v>
      </c>
      <c r="H13" s="74">
        <v>145.30000000000001</v>
      </c>
      <c r="I13" s="74">
        <v>146.6</v>
      </c>
      <c r="J13" s="74">
        <v>142</v>
      </c>
      <c r="K13" s="74">
        <v>145.6</v>
      </c>
      <c r="L13" s="75">
        <v>139.19999999999999</v>
      </c>
      <c r="M13" s="75">
        <v>128.69999999999999</v>
      </c>
      <c r="N13" s="75">
        <v>248.1</v>
      </c>
      <c r="AC13" s="11"/>
      <c r="AE13" s="8"/>
    </row>
    <row r="14" spans="1:72" s="59" customFormat="1">
      <c r="A14" s="21" t="s">
        <v>29</v>
      </c>
      <c r="B14" s="71">
        <f t="shared" si="0"/>
        <v>191.59999999999997</v>
      </c>
      <c r="C14" s="72">
        <v>12.2</v>
      </c>
      <c r="D14" s="72">
        <v>12</v>
      </c>
      <c r="E14" s="72">
        <v>12.7</v>
      </c>
      <c r="F14" s="72">
        <v>10.1</v>
      </c>
      <c r="G14" s="72">
        <v>13.2</v>
      </c>
      <c r="H14" s="72">
        <v>11.8</v>
      </c>
      <c r="I14" s="72">
        <v>15.6</v>
      </c>
      <c r="J14" s="72">
        <v>12.8</v>
      </c>
      <c r="K14" s="72">
        <v>9.6</v>
      </c>
      <c r="L14" s="72">
        <v>18.2</v>
      </c>
      <c r="M14" s="72">
        <v>44.2</v>
      </c>
      <c r="N14" s="73">
        <v>19.2</v>
      </c>
      <c r="AC14" s="60"/>
    </row>
    <row r="15" spans="1:72">
      <c r="A15" s="22" t="s">
        <v>63</v>
      </c>
      <c r="B15" s="76">
        <f t="shared" si="0"/>
        <v>191.49999999999994</v>
      </c>
      <c r="C15" s="74">
        <v>12.2</v>
      </c>
      <c r="D15" s="74">
        <v>11.9</v>
      </c>
      <c r="E15" s="74">
        <v>12.7</v>
      </c>
      <c r="F15" s="74">
        <v>10.1</v>
      </c>
      <c r="G15" s="74">
        <v>13.2</v>
      </c>
      <c r="H15" s="74">
        <v>11.8</v>
      </c>
      <c r="I15" s="74">
        <v>15.6</v>
      </c>
      <c r="J15" s="74">
        <v>12.8</v>
      </c>
      <c r="K15" s="74">
        <v>9.6</v>
      </c>
      <c r="L15" s="75">
        <v>18.2</v>
      </c>
      <c r="M15" s="75">
        <v>44.2</v>
      </c>
      <c r="N15" s="75">
        <v>19.2</v>
      </c>
      <c r="AC15" s="11"/>
      <c r="AE15" s="8"/>
    </row>
    <row r="16" spans="1:72">
      <c r="A16" s="22" t="s">
        <v>37</v>
      </c>
      <c r="B16" s="76">
        <f t="shared" si="0"/>
        <v>0.1</v>
      </c>
      <c r="C16" s="74">
        <v>0</v>
      </c>
      <c r="D16" s="74">
        <v>0.1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5">
        <v>0</v>
      </c>
      <c r="M16" s="75">
        <v>0</v>
      </c>
      <c r="N16" s="75">
        <v>0</v>
      </c>
      <c r="AC16" s="11"/>
      <c r="AE16" s="8"/>
    </row>
    <row r="17" spans="1:76" s="59" customFormat="1">
      <c r="A17" s="61" t="s">
        <v>30</v>
      </c>
      <c r="B17" s="71">
        <f t="shared" si="0"/>
        <v>153.20000000000002</v>
      </c>
      <c r="C17" s="72">
        <v>13</v>
      </c>
      <c r="D17" s="72">
        <v>11</v>
      </c>
      <c r="E17" s="72">
        <v>12.5</v>
      </c>
      <c r="F17" s="72">
        <v>12.3</v>
      </c>
      <c r="G17" s="72">
        <v>13.2</v>
      </c>
      <c r="H17" s="72">
        <v>13.6</v>
      </c>
      <c r="I17" s="72">
        <v>15.2</v>
      </c>
      <c r="J17" s="72">
        <v>14.5</v>
      </c>
      <c r="K17" s="72">
        <v>12.5</v>
      </c>
      <c r="L17" s="72">
        <v>13.5</v>
      </c>
      <c r="M17" s="72">
        <v>11.6</v>
      </c>
      <c r="N17" s="73">
        <v>10.3</v>
      </c>
      <c r="AC17" s="60"/>
    </row>
    <row r="18" spans="1:76">
      <c r="A18" s="22" t="s">
        <v>31</v>
      </c>
      <c r="B18" s="76">
        <f t="shared" si="0"/>
        <v>153.20000000000002</v>
      </c>
      <c r="C18" s="74">
        <v>13</v>
      </c>
      <c r="D18" s="74">
        <v>11</v>
      </c>
      <c r="E18" s="74">
        <v>12.5</v>
      </c>
      <c r="F18" s="74">
        <v>12.3</v>
      </c>
      <c r="G18" s="74">
        <v>13.2</v>
      </c>
      <c r="H18" s="74">
        <v>13.6</v>
      </c>
      <c r="I18" s="74">
        <v>15.2</v>
      </c>
      <c r="J18" s="74">
        <v>14.5</v>
      </c>
      <c r="K18" s="74">
        <v>12.5</v>
      </c>
      <c r="L18" s="75">
        <v>13.5</v>
      </c>
      <c r="M18" s="75">
        <v>11.6</v>
      </c>
      <c r="N18" s="75">
        <v>10.3</v>
      </c>
      <c r="AC18" s="11"/>
      <c r="AE18" s="8"/>
    </row>
    <row r="19" spans="1:76" s="59" customFormat="1">
      <c r="A19" s="61" t="s">
        <v>32</v>
      </c>
      <c r="B19" s="71">
        <f t="shared" si="0"/>
        <v>2514.2000000000003</v>
      </c>
      <c r="C19" s="72">
        <v>314.39999999999998</v>
      </c>
      <c r="D19" s="72">
        <v>179.1</v>
      </c>
      <c r="E19" s="72">
        <v>184</v>
      </c>
      <c r="F19" s="72">
        <v>179.5</v>
      </c>
      <c r="G19" s="72">
        <v>207.5</v>
      </c>
      <c r="H19" s="72">
        <v>180.7</v>
      </c>
      <c r="I19" s="72">
        <v>182.6</v>
      </c>
      <c r="J19" s="72">
        <v>314.2</v>
      </c>
      <c r="K19" s="72">
        <v>173.8</v>
      </c>
      <c r="L19" s="72">
        <v>187.6</v>
      </c>
      <c r="M19" s="72">
        <v>194.4</v>
      </c>
      <c r="N19" s="73">
        <v>216.4</v>
      </c>
      <c r="AC19" s="60"/>
    </row>
    <row r="20" spans="1:76" s="59" customFormat="1">
      <c r="A20" s="61" t="s">
        <v>108</v>
      </c>
      <c r="B20" s="71">
        <f t="shared" si="0"/>
        <v>2000.6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999</v>
      </c>
      <c r="M20" s="72">
        <v>1001.6</v>
      </c>
      <c r="N20" s="73">
        <v>0</v>
      </c>
      <c r="AC20" s="60"/>
    </row>
    <row r="21" spans="1:76" s="59" customFormat="1">
      <c r="A21" s="61" t="s">
        <v>66</v>
      </c>
      <c r="B21" s="71">
        <f t="shared" si="0"/>
        <v>21341.9</v>
      </c>
      <c r="C21" s="72">
        <v>1919.6000000000001</v>
      </c>
      <c r="D21" s="72">
        <v>1412.1000000000001</v>
      </c>
      <c r="E21" s="72">
        <v>1450.9</v>
      </c>
      <c r="F21" s="72">
        <v>1395.6000000000001</v>
      </c>
      <c r="G21" s="72">
        <v>1546.2</v>
      </c>
      <c r="H21" s="72">
        <v>1419.6</v>
      </c>
      <c r="I21" s="72">
        <v>1509.7000000000003</v>
      </c>
      <c r="J21" s="72">
        <v>1699.4999999999998</v>
      </c>
      <c r="K21" s="72">
        <v>1450.6</v>
      </c>
      <c r="L21" s="72">
        <v>1466.5</v>
      </c>
      <c r="M21" s="72">
        <v>1378.2000000000003</v>
      </c>
      <c r="N21" s="73">
        <v>4693.3999999999996</v>
      </c>
      <c r="AC21" s="60"/>
      <c r="BU21" s="63"/>
      <c r="BW21" s="63"/>
      <c r="BX21" s="63"/>
    </row>
    <row r="22" spans="1:76" s="59" customFormat="1">
      <c r="A22" s="61" t="s">
        <v>3</v>
      </c>
      <c r="B22" s="71">
        <f t="shared" si="0"/>
        <v>20523.900000000001</v>
      </c>
      <c r="C22" s="72">
        <v>1835.2</v>
      </c>
      <c r="D22" s="72">
        <v>1346.8000000000002</v>
      </c>
      <c r="E22" s="72">
        <v>1373.4</v>
      </c>
      <c r="F22" s="72">
        <v>1322.7</v>
      </c>
      <c r="G22" s="72">
        <v>1469.3</v>
      </c>
      <c r="H22" s="72">
        <v>1352</v>
      </c>
      <c r="I22" s="72">
        <v>1434.3000000000002</v>
      </c>
      <c r="J22" s="72">
        <v>1628.8999999999999</v>
      </c>
      <c r="K22" s="72">
        <v>1394.8999999999999</v>
      </c>
      <c r="L22" s="72">
        <v>1397.1</v>
      </c>
      <c r="M22" s="72">
        <v>1322.8000000000002</v>
      </c>
      <c r="N22" s="73">
        <v>4646.5</v>
      </c>
      <c r="AC22" s="60"/>
    </row>
    <row r="23" spans="1:76" s="59" customFormat="1">
      <c r="A23" s="61" t="s">
        <v>109</v>
      </c>
      <c r="B23" s="71">
        <f t="shared" si="0"/>
        <v>1156.5</v>
      </c>
      <c r="C23" s="72">
        <v>89.9</v>
      </c>
      <c r="D23" s="72">
        <v>85.5</v>
      </c>
      <c r="E23" s="72">
        <v>105.3</v>
      </c>
      <c r="F23" s="72">
        <v>79.400000000000006</v>
      </c>
      <c r="G23" s="72">
        <v>94.1</v>
      </c>
      <c r="H23" s="72">
        <v>78.300000000000011</v>
      </c>
      <c r="I23" s="72">
        <v>83.4</v>
      </c>
      <c r="J23" s="72">
        <v>120.7</v>
      </c>
      <c r="K23" s="72">
        <v>89.3</v>
      </c>
      <c r="L23" s="72">
        <v>124</v>
      </c>
      <c r="M23" s="72">
        <v>112.39999999999999</v>
      </c>
      <c r="N23" s="73">
        <v>94.2</v>
      </c>
      <c r="AC23" s="60"/>
    </row>
    <row r="24" spans="1:76">
      <c r="A24" s="22" t="s">
        <v>33</v>
      </c>
      <c r="B24" s="76">
        <f t="shared" si="0"/>
        <v>1039.5999999999999</v>
      </c>
      <c r="C24" s="74">
        <v>86.3</v>
      </c>
      <c r="D24" s="74">
        <v>81.099999999999994</v>
      </c>
      <c r="E24" s="74">
        <v>90.5</v>
      </c>
      <c r="F24" s="74">
        <v>74.900000000000006</v>
      </c>
      <c r="G24" s="74">
        <v>80.8</v>
      </c>
      <c r="H24" s="74">
        <v>74.400000000000006</v>
      </c>
      <c r="I24" s="74">
        <v>79.2</v>
      </c>
      <c r="J24" s="74">
        <v>86.4</v>
      </c>
      <c r="K24" s="74">
        <v>85.8</v>
      </c>
      <c r="L24" s="75">
        <v>109.3</v>
      </c>
      <c r="M24" s="75">
        <v>98.5</v>
      </c>
      <c r="N24" s="75">
        <v>92.4</v>
      </c>
      <c r="AC24" s="11"/>
      <c r="AE24" s="8"/>
    </row>
    <row r="25" spans="1:76">
      <c r="A25" s="22" t="s">
        <v>34</v>
      </c>
      <c r="B25" s="76">
        <f t="shared" si="0"/>
        <v>30</v>
      </c>
      <c r="C25" s="74">
        <v>1.4</v>
      </c>
      <c r="D25" s="74">
        <v>2.7</v>
      </c>
      <c r="E25" s="74">
        <v>2.7</v>
      </c>
      <c r="F25" s="74">
        <v>2.9</v>
      </c>
      <c r="G25" s="74">
        <v>3.1</v>
      </c>
      <c r="H25" s="74">
        <v>2.5</v>
      </c>
      <c r="I25" s="74">
        <v>2.7</v>
      </c>
      <c r="J25" s="74">
        <v>2.8</v>
      </c>
      <c r="K25" s="74">
        <v>2.4</v>
      </c>
      <c r="L25" s="75">
        <v>3</v>
      </c>
      <c r="M25" s="75">
        <v>2.8</v>
      </c>
      <c r="N25" s="75">
        <v>1</v>
      </c>
      <c r="AC25" s="11"/>
      <c r="AE25" s="8"/>
    </row>
    <row r="26" spans="1:76">
      <c r="A26" s="22" t="s">
        <v>113</v>
      </c>
      <c r="B26" s="76">
        <f t="shared" si="0"/>
        <v>86.899999999999991</v>
      </c>
      <c r="C26" s="74">
        <v>2.2000000000000002</v>
      </c>
      <c r="D26" s="74">
        <v>1.7</v>
      </c>
      <c r="E26" s="74">
        <v>12.1</v>
      </c>
      <c r="F26" s="74">
        <v>1.6</v>
      </c>
      <c r="G26" s="74">
        <v>10.199999999999999</v>
      </c>
      <c r="H26" s="74">
        <v>1.4</v>
      </c>
      <c r="I26" s="74">
        <v>1.5</v>
      </c>
      <c r="J26" s="74">
        <v>31.5</v>
      </c>
      <c r="K26" s="74">
        <v>1.1000000000000001</v>
      </c>
      <c r="L26" s="75">
        <v>11.7</v>
      </c>
      <c r="M26" s="75">
        <v>11.1</v>
      </c>
      <c r="N26" s="75">
        <v>0.8</v>
      </c>
      <c r="AC26" s="11"/>
      <c r="AE26" s="8"/>
    </row>
    <row r="27" spans="1:76">
      <c r="A27" s="22" t="s">
        <v>35</v>
      </c>
      <c r="B27" s="76">
        <f t="shared" si="0"/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5">
        <v>0</v>
      </c>
      <c r="M27" s="75">
        <v>0</v>
      </c>
      <c r="N27" s="75">
        <v>0</v>
      </c>
      <c r="AC27" s="11"/>
      <c r="AE27" s="8"/>
    </row>
    <row r="28" spans="1:76" s="64" customFormat="1">
      <c r="A28" s="61" t="s">
        <v>13</v>
      </c>
      <c r="B28" s="71">
        <f t="shared" si="0"/>
        <v>19367.400000000001</v>
      </c>
      <c r="C28" s="72">
        <v>1745.3</v>
      </c>
      <c r="D28" s="72">
        <v>1261.3000000000002</v>
      </c>
      <c r="E28" s="72">
        <v>1268.1000000000001</v>
      </c>
      <c r="F28" s="72">
        <v>1243.3</v>
      </c>
      <c r="G28" s="72">
        <v>1375.2</v>
      </c>
      <c r="H28" s="72">
        <v>1273.7</v>
      </c>
      <c r="I28" s="72">
        <v>1350.9</v>
      </c>
      <c r="J28" s="72">
        <v>1508.1999999999998</v>
      </c>
      <c r="K28" s="72">
        <v>1305.5999999999999</v>
      </c>
      <c r="L28" s="72">
        <v>1273.0999999999999</v>
      </c>
      <c r="M28" s="72">
        <v>1210.4000000000001</v>
      </c>
      <c r="N28" s="73">
        <v>4552.3</v>
      </c>
      <c r="AA28" s="59"/>
      <c r="AB28" s="59"/>
      <c r="AC28" s="60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</row>
    <row r="29" spans="1:76">
      <c r="A29" s="22" t="s">
        <v>36</v>
      </c>
      <c r="B29" s="76">
        <f t="shared" si="0"/>
        <v>233.49999999999997</v>
      </c>
      <c r="C29" s="74">
        <v>24.6</v>
      </c>
      <c r="D29" s="74">
        <v>19.899999999999999</v>
      </c>
      <c r="E29" s="74">
        <v>17.399999999999999</v>
      </c>
      <c r="F29" s="74">
        <v>16.3</v>
      </c>
      <c r="G29" s="74">
        <v>23</v>
      </c>
      <c r="H29" s="74">
        <v>19</v>
      </c>
      <c r="I29" s="74">
        <v>20.7</v>
      </c>
      <c r="J29" s="74">
        <v>21.1</v>
      </c>
      <c r="K29" s="74">
        <v>17.100000000000001</v>
      </c>
      <c r="L29" s="75">
        <v>16.100000000000001</v>
      </c>
      <c r="M29" s="75">
        <v>20.2</v>
      </c>
      <c r="N29" s="75">
        <v>18.100000000000001</v>
      </c>
      <c r="AC29" s="11"/>
      <c r="AE29" s="8"/>
    </row>
    <row r="30" spans="1:76">
      <c r="A30" s="22" t="s">
        <v>114</v>
      </c>
      <c r="B30" s="76">
        <f t="shared" si="0"/>
        <v>19131.400000000001</v>
      </c>
      <c r="C30" s="74">
        <v>1720.7</v>
      </c>
      <c r="D30" s="74">
        <v>1241.4000000000001</v>
      </c>
      <c r="E30" s="74">
        <v>1250.7</v>
      </c>
      <c r="F30" s="74">
        <v>1227</v>
      </c>
      <c r="G30" s="74">
        <v>1352.2</v>
      </c>
      <c r="H30" s="74">
        <v>1254.7</v>
      </c>
      <c r="I30" s="74">
        <v>1330.2</v>
      </c>
      <c r="J30" s="74">
        <v>1487.1</v>
      </c>
      <c r="K30" s="74">
        <v>1288.5</v>
      </c>
      <c r="L30" s="75">
        <v>1257</v>
      </c>
      <c r="M30" s="75">
        <v>1190.2</v>
      </c>
      <c r="N30" s="75">
        <v>4531.7</v>
      </c>
      <c r="AC30" s="11"/>
      <c r="AE30" s="8"/>
    </row>
    <row r="31" spans="1:76">
      <c r="A31" s="22" t="s">
        <v>37</v>
      </c>
      <c r="B31" s="76">
        <f t="shared" si="0"/>
        <v>2.5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5">
        <v>0</v>
      </c>
      <c r="M31" s="75">
        <v>0</v>
      </c>
      <c r="N31" s="75">
        <v>2.5</v>
      </c>
      <c r="AC31" s="11"/>
      <c r="AE31" s="8"/>
    </row>
    <row r="32" spans="1:76" s="59" customFormat="1">
      <c r="A32" s="61" t="s">
        <v>4</v>
      </c>
      <c r="B32" s="71">
        <f t="shared" si="0"/>
        <v>818</v>
      </c>
      <c r="C32" s="72">
        <v>84.4</v>
      </c>
      <c r="D32" s="72">
        <v>65.3</v>
      </c>
      <c r="E32" s="72">
        <v>77.5</v>
      </c>
      <c r="F32" s="72">
        <v>72.900000000000006</v>
      </c>
      <c r="G32" s="72">
        <v>76.900000000000006</v>
      </c>
      <c r="H32" s="72">
        <v>67.599999999999994</v>
      </c>
      <c r="I32" s="72">
        <v>75.400000000000006</v>
      </c>
      <c r="J32" s="72">
        <v>70.599999999999994</v>
      </c>
      <c r="K32" s="72">
        <v>55.7</v>
      </c>
      <c r="L32" s="72">
        <v>69.400000000000006</v>
      </c>
      <c r="M32" s="72">
        <v>55.4</v>
      </c>
      <c r="N32" s="73">
        <v>46.9</v>
      </c>
      <c r="AC32" s="60"/>
    </row>
    <row r="33" spans="1:31">
      <c r="A33" s="22" t="s">
        <v>38</v>
      </c>
      <c r="B33" s="76">
        <f t="shared" si="0"/>
        <v>818</v>
      </c>
      <c r="C33" s="74">
        <v>84.4</v>
      </c>
      <c r="D33" s="74">
        <v>65.3</v>
      </c>
      <c r="E33" s="74">
        <v>77.5</v>
      </c>
      <c r="F33" s="74">
        <v>72.900000000000006</v>
      </c>
      <c r="G33" s="74">
        <v>76.900000000000006</v>
      </c>
      <c r="H33" s="74">
        <v>67.599999999999994</v>
      </c>
      <c r="I33" s="74">
        <v>75.400000000000006</v>
      </c>
      <c r="J33" s="74">
        <v>70.599999999999994</v>
      </c>
      <c r="K33" s="74">
        <v>55.7</v>
      </c>
      <c r="L33" s="75">
        <v>69.400000000000006</v>
      </c>
      <c r="M33" s="75">
        <v>55.4</v>
      </c>
      <c r="N33" s="75">
        <v>46.9</v>
      </c>
      <c r="AC33" s="11"/>
      <c r="AE33" s="8"/>
    </row>
    <row r="34" spans="1:31">
      <c r="A34" s="22" t="s">
        <v>37</v>
      </c>
      <c r="B34" s="76">
        <f t="shared" si="0"/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5">
        <v>0</v>
      </c>
      <c r="M34" s="75">
        <v>0</v>
      </c>
      <c r="N34" s="75">
        <v>0</v>
      </c>
      <c r="AC34" s="11"/>
      <c r="AE34" s="8"/>
    </row>
    <row r="35" spans="1:31" s="59" customFormat="1">
      <c r="A35" s="61" t="s">
        <v>67</v>
      </c>
      <c r="B35" s="71">
        <f t="shared" si="0"/>
        <v>6237.0000000000009</v>
      </c>
      <c r="C35" s="72">
        <v>1587</v>
      </c>
      <c r="D35" s="72">
        <v>325.40000000000003</v>
      </c>
      <c r="E35" s="72">
        <v>0</v>
      </c>
      <c r="F35" s="72">
        <v>30.2</v>
      </c>
      <c r="G35" s="72">
        <v>0</v>
      </c>
      <c r="H35" s="72">
        <v>2700</v>
      </c>
      <c r="I35" s="72">
        <v>40.299999999999997</v>
      </c>
      <c r="J35" s="72">
        <v>154.5</v>
      </c>
      <c r="K35" s="72">
        <v>1023.3</v>
      </c>
      <c r="L35" s="72">
        <v>211.9</v>
      </c>
      <c r="M35" s="72">
        <v>123.8</v>
      </c>
      <c r="N35" s="73">
        <v>40.6</v>
      </c>
      <c r="AC35" s="60"/>
    </row>
    <row r="36" spans="1:31" s="59" customFormat="1">
      <c r="A36" s="61" t="s">
        <v>18</v>
      </c>
      <c r="B36" s="71">
        <f t="shared" si="0"/>
        <v>6236.8</v>
      </c>
      <c r="C36" s="72">
        <v>1586.9</v>
      </c>
      <c r="D36" s="72">
        <v>325.3</v>
      </c>
      <c r="E36" s="72">
        <v>0</v>
      </c>
      <c r="F36" s="72">
        <v>30.2</v>
      </c>
      <c r="G36" s="72">
        <v>0</v>
      </c>
      <c r="H36" s="72">
        <v>2700</v>
      </c>
      <c r="I36" s="72">
        <v>40.299999999999997</v>
      </c>
      <c r="J36" s="72">
        <v>154.5</v>
      </c>
      <c r="K36" s="72">
        <v>1023.3</v>
      </c>
      <c r="L36" s="72">
        <v>211.9</v>
      </c>
      <c r="M36" s="72">
        <v>123.8</v>
      </c>
      <c r="N36" s="73">
        <v>40.6</v>
      </c>
      <c r="AC36" s="60"/>
    </row>
    <row r="37" spans="1:31" s="59" customFormat="1">
      <c r="A37" s="61" t="s">
        <v>39</v>
      </c>
      <c r="B37" s="71">
        <f t="shared" si="0"/>
        <v>3740.5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2700</v>
      </c>
      <c r="I37" s="72">
        <v>0</v>
      </c>
      <c r="J37" s="72">
        <v>0</v>
      </c>
      <c r="K37" s="72">
        <v>1023.3</v>
      </c>
      <c r="L37" s="72">
        <v>0</v>
      </c>
      <c r="M37" s="72">
        <v>17.2</v>
      </c>
      <c r="N37" s="73">
        <v>0</v>
      </c>
      <c r="AC37" s="60"/>
    </row>
    <row r="38" spans="1:31">
      <c r="A38" s="22" t="s">
        <v>42</v>
      </c>
      <c r="B38" s="76">
        <f t="shared" si="0"/>
        <v>2700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2700</v>
      </c>
      <c r="I38" s="74">
        <v>0</v>
      </c>
      <c r="J38" s="74">
        <v>0</v>
      </c>
      <c r="K38" s="74">
        <v>0</v>
      </c>
      <c r="L38" s="75">
        <v>0</v>
      </c>
      <c r="M38" s="75">
        <v>0</v>
      </c>
      <c r="N38" s="75">
        <v>0</v>
      </c>
      <c r="AC38" s="11"/>
      <c r="AE38" s="8"/>
    </row>
    <row r="39" spans="1:31">
      <c r="A39" s="22" t="s">
        <v>9</v>
      </c>
      <c r="B39" s="76">
        <f t="shared" si="0"/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5">
        <v>0</v>
      </c>
      <c r="M39" s="75">
        <v>0</v>
      </c>
      <c r="N39" s="75">
        <v>0</v>
      </c>
      <c r="AC39" s="11"/>
      <c r="AE39" s="8"/>
    </row>
    <row r="40" spans="1:31">
      <c r="A40" s="22" t="s">
        <v>41</v>
      </c>
      <c r="B40" s="76">
        <f t="shared" si="0"/>
        <v>1040.5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1023.3</v>
      </c>
      <c r="L40" s="75">
        <v>0</v>
      </c>
      <c r="M40" s="75">
        <v>17.2</v>
      </c>
      <c r="N40" s="75">
        <v>0</v>
      </c>
      <c r="AC40" s="11"/>
      <c r="AE40" s="8"/>
    </row>
    <row r="41" spans="1:31" s="59" customFormat="1">
      <c r="A41" s="61" t="s">
        <v>40</v>
      </c>
      <c r="B41" s="71">
        <f t="shared" si="0"/>
        <v>2496.2999999999997</v>
      </c>
      <c r="C41" s="72">
        <v>1586.9</v>
      </c>
      <c r="D41" s="72">
        <v>325.3</v>
      </c>
      <c r="E41" s="72">
        <v>0</v>
      </c>
      <c r="F41" s="72">
        <v>30.2</v>
      </c>
      <c r="G41" s="72">
        <v>0</v>
      </c>
      <c r="H41" s="72">
        <v>0</v>
      </c>
      <c r="I41" s="72">
        <v>40.299999999999997</v>
      </c>
      <c r="J41" s="72">
        <v>154.5</v>
      </c>
      <c r="K41" s="72">
        <v>0</v>
      </c>
      <c r="L41" s="72">
        <v>211.9</v>
      </c>
      <c r="M41" s="72">
        <v>106.6</v>
      </c>
      <c r="N41" s="77">
        <v>40.6</v>
      </c>
      <c r="AC41" s="60"/>
    </row>
    <row r="42" spans="1:31">
      <c r="A42" s="22" t="s">
        <v>44</v>
      </c>
      <c r="B42" s="76">
        <f t="shared" si="0"/>
        <v>400.09999999999997</v>
      </c>
      <c r="C42" s="74">
        <v>303.2</v>
      </c>
      <c r="D42" s="74">
        <v>2.5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5">
        <v>50.7</v>
      </c>
      <c r="M42" s="75">
        <v>43.7</v>
      </c>
      <c r="N42" s="75">
        <v>0</v>
      </c>
      <c r="AC42" s="11"/>
      <c r="AE42" s="8"/>
    </row>
    <row r="43" spans="1:31">
      <c r="A43" s="22" t="s">
        <v>10</v>
      </c>
      <c r="B43" s="76">
        <f t="shared" si="0"/>
        <v>156.30000000000001</v>
      </c>
      <c r="C43" s="74">
        <v>0</v>
      </c>
      <c r="D43" s="74">
        <v>0</v>
      </c>
      <c r="E43" s="74">
        <v>0</v>
      </c>
      <c r="F43" s="74">
        <v>30.2</v>
      </c>
      <c r="G43" s="74">
        <v>0</v>
      </c>
      <c r="H43" s="74">
        <v>0</v>
      </c>
      <c r="I43" s="74">
        <v>40.299999999999997</v>
      </c>
      <c r="J43" s="74">
        <v>0</v>
      </c>
      <c r="K43" s="74">
        <v>0</v>
      </c>
      <c r="L43" s="75">
        <v>45.2</v>
      </c>
      <c r="M43" s="75">
        <v>0</v>
      </c>
      <c r="N43" s="75">
        <v>40.6</v>
      </c>
      <c r="AC43" s="11"/>
      <c r="AE43" s="8"/>
    </row>
    <row r="44" spans="1:31">
      <c r="A44" s="22" t="s">
        <v>45</v>
      </c>
      <c r="B44" s="76">
        <f t="shared" si="0"/>
        <v>1939.9</v>
      </c>
      <c r="C44" s="74">
        <v>1283.7</v>
      </c>
      <c r="D44" s="74">
        <v>322.8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154.5</v>
      </c>
      <c r="K44" s="74">
        <v>0</v>
      </c>
      <c r="L44" s="75">
        <v>116</v>
      </c>
      <c r="M44" s="75">
        <v>62.9</v>
      </c>
      <c r="N44" s="75">
        <v>0</v>
      </c>
      <c r="AC44" s="11"/>
      <c r="AE44" s="8"/>
    </row>
    <row r="45" spans="1:31">
      <c r="A45" s="22" t="s">
        <v>46</v>
      </c>
      <c r="B45" s="76">
        <f t="shared" si="0"/>
        <v>0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5">
        <v>0</v>
      </c>
      <c r="M45" s="75">
        <v>0</v>
      </c>
      <c r="N45" s="75">
        <v>0</v>
      </c>
      <c r="AC45" s="11"/>
      <c r="AE45" s="8"/>
    </row>
    <row r="46" spans="1:31">
      <c r="A46" s="22" t="s">
        <v>14</v>
      </c>
      <c r="B46" s="76">
        <f t="shared" si="0"/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5">
        <v>0</v>
      </c>
      <c r="M46" s="75">
        <v>0</v>
      </c>
      <c r="N46" s="75">
        <v>0</v>
      </c>
      <c r="AC46" s="11"/>
      <c r="AE46" s="8"/>
    </row>
    <row r="47" spans="1:31">
      <c r="A47" s="22" t="s">
        <v>47</v>
      </c>
      <c r="B47" s="76">
        <f t="shared" si="0"/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5">
        <v>0</v>
      </c>
      <c r="M47" s="75">
        <v>0</v>
      </c>
      <c r="N47" s="75">
        <v>0</v>
      </c>
      <c r="AC47" s="11"/>
      <c r="AE47" s="8"/>
    </row>
    <row r="48" spans="1:31" s="59" customFormat="1">
      <c r="A48" s="61" t="s">
        <v>43</v>
      </c>
      <c r="B48" s="71">
        <f t="shared" si="0"/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7">
        <v>0</v>
      </c>
      <c r="AC48" s="60"/>
    </row>
    <row r="49" spans="1:31" s="59" customFormat="1">
      <c r="A49" s="61" t="s">
        <v>11</v>
      </c>
      <c r="B49" s="71">
        <f t="shared" si="0"/>
        <v>0.2</v>
      </c>
      <c r="C49" s="72">
        <v>0.1</v>
      </c>
      <c r="D49" s="72">
        <v>0.1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7">
        <v>0</v>
      </c>
      <c r="AC49" s="60"/>
    </row>
    <row r="50" spans="1:31" s="59" customFormat="1">
      <c r="A50" s="61" t="s">
        <v>12</v>
      </c>
      <c r="B50" s="71">
        <f t="shared" si="0"/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7">
        <v>0</v>
      </c>
      <c r="AC50" s="60"/>
    </row>
    <row r="51" spans="1:31" s="59" customFormat="1">
      <c r="A51" s="61" t="s">
        <v>7</v>
      </c>
      <c r="B51" s="71">
        <f t="shared" si="0"/>
        <v>21.400000000000002</v>
      </c>
      <c r="C51" s="72">
        <v>0</v>
      </c>
      <c r="D51" s="72">
        <v>0</v>
      </c>
      <c r="E51" s="72">
        <v>6.7</v>
      </c>
      <c r="F51" s="72">
        <v>0</v>
      </c>
      <c r="G51" s="72">
        <v>1.1000000000000001</v>
      </c>
      <c r="H51" s="72">
        <v>0.2</v>
      </c>
      <c r="I51" s="72">
        <v>0</v>
      </c>
      <c r="J51" s="72">
        <v>0</v>
      </c>
      <c r="K51" s="72">
        <v>11.6</v>
      </c>
      <c r="L51" s="72">
        <v>0.7</v>
      </c>
      <c r="M51" s="72">
        <v>0</v>
      </c>
      <c r="N51" s="77">
        <v>1.1000000000000001</v>
      </c>
      <c r="AC51" s="60"/>
    </row>
    <row r="52" spans="1:31" s="59" customFormat="1">
      <c r="A52" s="61" t="s">
        <v>48</v>
      </c>
      <c r="B52" s="71">
        <f t="shared" si="0"/>
        <v>21.400000000000002</v>
      </c>
      <c r="C52" s="72">
        <v>0</v>
      </c>
      <c r="D52" s="72">
        <v>0</v>
      </c>
      <c r="E52" s="72">
        <v>6.7</v>
      </c>
      <c r="F52" s="72">
        <v>0</v>
      </c>
      <c r="G52" s="72">
        <v>1.1000000000000001</v>
      </c>
      <c r="H52" s="72">
        <v>0.2</v>
      </c>
      <c r="I52" s="72">
        <v>0</v>
      </c>
      <c r="J52" s="72">
        <v>0</v>
      </c>
      <c r="K52" s="72">
        <v>11.6</v>
      </c>
      <c r="L52" s="72">
        <v>0.7</v>
      </c>
      <c r="M52" s="72">
        <v>0</v>
      </c>
      <c r="N52" s="73">
        <v>1.1000000000000001</v>
      </c>
      <c r="AC52" s="60"/>
    </row>
    <row r="53" spans="1:31" ht="12.75" customHeight="1">
      <c r="A53" s="61" t="s">
        <v>0</v>
      </c>
      <c r="B53" s="71">
        <f t="shared" ref="B53:B72" si="3">SUM(C53:N53)</f>
        <v>965.1</v>
      </c>
      <c r="C53" s="72">
        <v>41.1</v>
      </c>
      <c r="D53" s="72">
        <v>29</v>
      </c>
      <c r="E53" s="72">
        <v>68.599999999999994</v>
      </c>
      <c r="F53" s="72">
        <v>7.6</v>
      </c>
      <c r="G53" s="72">
        <v>23.2</v>
      </c>
      <c r="H53" s="72">
        <v>44.9</v>
      </c>
      <c r="I53" s="72">
        <v>14</v>
      </c>
      <c r="J53" s="72">
        <v>62.3</v>
      </c>
      <c r="K53" s="72">
        <v>5.9</v>
      </c>
      <c r="L53" s="73">
        <v>60.6</v>
      </c>
      <c r="M53" s="73">
        <v>2.2999999999999998</v>
      </c>
      <c r="N53" s="73">
        <v>605.6</v>
      </c>
      <c r="AC53" s="11"/>
      <c r="AE53" s="8"/>
    </row>
    <row r="54" spans="1:31" s="59" customFormat="1">
      <c r="A54" s="61" t="s">
        <v>5</v>
      </c>
      <c r="B54" s="71">
        <f t="shared" si="3"/>
        <v>217545.69999999998</v>
      </c>
      <c r="C54" s="72">
        <v>7393.4</v>
      </c>
      <c r="D54" s="72">
        <v>90867.299999999988</v>
      </c>
      <c r="E54" s="72">
        <v>230.5</v>
      </c>
      <c r="F54" s="72">
        <v>172.1</v>
      </c>
      <c r="G54" s="72">
        <v>712.19999999999993</v>
      </c>
      <c r="H54" s="72">
        <v>223.70000000000002</v>
      </c>
      <c r="I54" s="72">
        <v>65497.599999999999</v>
      </c>
      <c r="J54" s="72">
        <v>10094.5</v>
      </c>
      <c r="K54" s="72">
        <v>393</v>
      </c>
      <c r="L54" s="72">
        <v>5378.3</v>
      </c>
      <c r="M54" s="72">
        <v>6543.2</v>
      </c>
      <c r="N54" s="73">
        <v>30039.9</v>
      </c>
      <c r="AC54" s="60"/>
    </row>
    <row r="55" spans="1:31" s="59" customFormat="1">
      <c r="A55" s="61" t="s">
        <v>49</v>
      </c>
      <c r="B55" s="71">
        <f t="shared" si="3"/>
        <v>1450</v>
      </c>
      <c r="C55" s="72">
        <v>0</v>
      </c>
      <c r="D55" s="72">
        <v>32.9</v>
      </c>
      <c r="E55" s="72">
        <v>0</v>
      </c>
      <c r="F55" s="72">
        <v>0</v>
      </c>
      <c r="G55" s="72">
        <v>0</v>
      </c>
      <c r="H55" s="72">
        <v>0</v>
      </c>
      <c r="I55" s="72">
        <v>30.7</v>
      </c>
      <c r="J55" s="72">
        <v>31.6</v>
      </c>
      <c r="K55" s="72">
        <v>42.5</v>
      </c>
      <c r="L55" s="72">
        <v>31</v>
      </c>
      <c r="M55" s="72">
        <v>0</v>
      </c>
      <c r="N55" s="73">
        <v>1281.3</v>
      </c>
    </row>
    <row r="56" spans="1:31" s="59" customFormat="1">
      <c r="A56" s="22" t="s">
        <v>50</v>
      </c>
      <c r="B56" s="76">
        <f t="shared" si="3"/>
        <v>168.7</v>
      </c>
      <c r="C56" s="74">
        <v>0</v>
      </c>
      <c r="D56" s="74">
        <v>32.9</v>
      </c>
      <c r="E56" s="74">
        <v>0</v>
      </c>
      <c r="F56" s="74">
        <v>0</v>
      </c>
      <c r="G56" s="74">
        <v>0</v>
      </c>
      <c r="H56" s="74">
        <v>0</v>
      </c>
      <c r="I56" s="74">
        <v>30.7</v>
      </c>
      <c r="J56" s="74">
        <v>31.6</v>
      </c>
      <c r="K56" s="74">
        <v>42.5</v>
      </c>
      <c r="L56" s="75">
        <v>31</v>
      </c>
      <c r="M56" s="75">
        <v>0</v>
      </c>
      <c r="N56" s="75">
        <v>0</v>
      </c>
    </row>
    <row r="57" spans="1:31">
      <c r="A57" s="22" t="s">
        <v>115</v>
      </c>
      <c r="B57" s="76">
        <f t="shared" si="3"/>
        <v>1281.3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5">
        <v>0</v>
      </c>
      <c r="M57" s="75">
        <v>0</v>
      </c>
      <c r="N57" s="75">
        <v>1281.3</v>
      </c>
      <c r="O57" s="53"/>
      <c r="P57" s="53"/>
    </row>
    <row r="58" spans="1:31">
      <c r="A58" s="61" t="s">
        <v>51</v>
      </c>
      <c r="B58" s="71">
        <f t="shared" si="3"/>
        <v>216095.69999999998</v>
      </c>
      <c r="C58" s="72">
        <v>7393.4</v>
      </c>
      <c r="D58" s="72">
        <v>90834.4</v>
      </c>
      <c r="E58" s="72">
        <v>230.5</v>
      </c>
      <c r="F58" s="72">
        <v>172.1</v>
      </c>
      <c r="G58" s="72">
        <v>712.19999999999993</v>
      </c>
      <c r="H58" s="72">
        <v>223.70000000000002</v>
      </c>
      <c r="I58" s="72">
        <v>65466.9</v>
      </c>
      <c r="J58" s="72">
        <v>10062.9</v>
      </c>
      <c r="K58" s="72">
        <v>350.5</v>
      </c>
      <c r="L58" s="72">
        <v>5347.3</v>
      </c>
      <c r="M58" s="72">
        <v>6543.2</v>
      </c>
      <c r="N58" s="73">
        <v>28758.600000000002</v>
      </c>
      <c r="O58" s="53"/>
      <c r="P58" s="53"/>
    </row>
    <row r="59" spans="1:31" s="59" customFormat="1">
      <c r="A59" s="22" t="s">
        <v>15</v>
      </c>
      <c r="B59" s="76">
        <f t="shared" si="3"/>
        <v>0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5">
        <v>0</v>
      </c>
      <c r="M59" s="75">
        <v>0</v>
      </c>
      <c r="N59" s="75">
        <v>0</v>
      </c>
    </row>
    <row r="60" spans="1:31">
      <c r="A60" s="22" t="s">
        <v>52</v>
      </c>
      <c r="B60" s="76">
        <f t="shared" si="3"/>
        <v>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5">
        <v>0</v>
      </c>
      <c r="M60" s="75">
        <v>0</v>
      </c>
      <c r="N60" s="75">
        <v>0</v>
      </c>
      <c r="O60" s="53"/>
      <c r="P60" s="53"/>
    </row>
    <row r="61" spans="1:31">
      <c r="A61" s="22" t="s">
        <v>6</v>
      </c>
      <c r="B61" s="76">
        <f t="shared" si="3"/>
        <v>216095.69999999998</v>
      </c>
      <c r="C61" s="74">
        <v>7393.4</v>
      </c>
      <c r="D61" s="74">
        <v>90834.4</v>
      </c>
      <c r="E61" s="74">
        <v>230.5</v>
      </c>
      <c r="F61" s="74">
        <v>172.1</v>
      </c>
      <c r="G61" s="74">
        <v>712.19999999999993</v>
      </c>
      <c r="H61" s="74">
        <v>223.70000000000002</v>
      </c>
      <c r="I61" s="74">
        <v>65466.9</v>
      </c>
      <c r="J61" s="74">
        <v>10062.9</v>
      </c>
      <c r="K61" s="74">
        <v>350.5</v>
      </c>
      <c r="L61" s="75">
        <v>5347.3</v>
      </c>
      <c r="M61" s="75">
        <v>6543.2</v>
      </c>
      <c r="N61" s="75">
        <v>28758.600000000002</v>
      </c>
      <c r="O61" s="53"/>
      <c r="P61" s="53"/>
    </row>
    <row r="62" spans="1:31">
      <c r="A62" s="61" t="s">
        <v>53</v>
      </c>
      <c r="B62" s="71">
        <f t="shared" si="3"/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3">
        <v>0</v>
      </c>
      <c r="O62" s="53"/>
      <c r="P62" s="53"/>
    </row>
    <row r="63" spans="1:31" s="59" customFormat="1">
      <c r="A63" s="61" t="s">
        <v>54</v>
      </c>
      <c r="B63" s="71">
        <f t="shared" si="3"/>
        <v>181751.19999999998</v>
      </c>
      <c r="C63" s="72">
        <v>7149.7</v>
      </c>
      <c r="D63" s="72">
        <v>90774.5</v>
      </c>
      <c r="E63" s="72">
        <v>43.9</v>
      </c>
      <c r="F63" s="72">
        <v>0</v>
      </c>
      <c r="G63" s="72">
        <v>0</v>
      </c>
      <c r="H63" s="72">
        <v>0</v>
      </c>
      <c r="I63" s="72">
        <v>64366.8</v>
      </c>
      <c r="J63" s="72">
        <v>10000</v>
      </c>
      <c r="K63" s="72">
        <v>45</v>
      </c>
      <c r="L63" s="72">
        <v>4771.3</v>
      </c>
      <c r="M63" s="72">
        <v>4600</v>
      </c>
      <c r="N63" s="73">
        <v>0</v>
      </c>
    </row>
    <row r="64" spans="1:31" s="59" customFormat="1">
      <c r="A64" s="22" t="s">
        <v>55</v>
      </c>
      <c r="B64" s="76">
        <f t="shared" si="3"/>
        <v>28521</v>
      </c>
      <c r="C64" s="74">
        <v>7149.7</v>
      </c>
      <c r="D64" s="74">
        <v>2000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10000</v>
      </c>
      <c r="K64" s="74">
        <v>0</v>
      </c>
      <c r="L64" s="75">
        <v>4771.3</v>
      </c>
      <c r="M64" s="75">
        <v>4600</v>
      </c>
      <c r="N64" s="75">
        <v>0</v>
      </c>
    </row>
    <row r="65" spans="1:16">
      <c r="A65" s="22" t="s">
        <v>56</v>
      </c>
      <c r="B65" s="76">
        <f t="shared" si="3"/>
        <v>153230.20000000001</v>
      </c>
      <c r="C65" s="74">
        <v>0</v>
      </c>
      <c r="D65" s="74">
        <v>88774.5</v>
      </c>
      <c r="E65" s="74">
        <v>43.9</v>
      </c>
      <c r="F65" s="74">
        <v>0</v>
      </c>
      <c r="G65" s="74">
        <v>0</v>
      </c>
      <c r="H65" s="74">
        <v>0</v>
      </c>
      <c r="I65" s="74">
        <v>64366.8</v>
      </c>
      <c r="J65" s="74">
        <v>0</v>
      </c>
      <c r="K65" s="74">
        <v>45</v>
      </c>
      <c r="L65" s="75">
        <v>0</v>
      </c>
      <c r="M65" s="75">
        <v>0</v>
      </c>
      <c r="N65" s="75">
        <v>0</v>
      </c>
      <c r="O65" s="53"/>
      <c r="P65" s="53"/>
    </row>
    <row r="66" spans="1:16">
      <c r="A66" s="61" t="s">
        <v>57</v>
      </c>
      <c r="B66" s="71">
        <f t="shared" si="3"/>
        <v>34344.5</v>
      </c>
      <c r="C66" s="72">
        <v>243.7</v>
      </c>
      <c r="D66" s="72">
        <v>59.9</v>
      </c>
      <c r="E66" s="72">
        <v>186.6</v>
      </c>
      <c r="F66" s="72">
        <v>172.1</v>
      </c>
      <c r="G66" s="72">
        <v>712.19999999999993</v>
      </c>
      <c r="H66" s="72">
        <v>223.70000000000002</v>
      </c>
      <c r="I66" s="72">
        <v>1100.0999999999999</v>
      </c>
      <c r="J66" s="72">
        <v>62.9</v>
      </c>
      <c r="K66" s="72">
        <v>305.5</v>
      </c>
      <c r="L66" s="72">
        <v>576</v>
      </c>
      <c r="M66" s="72">
        <v>1943.2</v>
      </c>
      <c r="N66" s="73">
        <v>28758.600000000002</v>
      </c>
      <c r="O66" s="53"/>
      <c r="P66" s="53"/>
    </row>
    <row r="67" spans="1:16" s="59" customFormat="1">
      <c r="A67" s="22" t="s">
        <v>59</v>
      </c>
      <c r="B67" s="76">
        <f t="shared" si="3"/>
        <v>7613.2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5">
        <v>0</v>
      </c>
      <c r="M67" s="75">
        <v>0</v>
      </c>
      <c r="N67" s="75">
        <v>7613.2</v>
      </c>
    </row>
    <row r="68" spans="1:16">
      <c r="A68" s="22" t="s">
        <v>58</v>
      </c>
      <c r="B68" s="76">
        <f t="shared" si="3"/>
        <v>26731.300000000003</v>
      </c>
      <c r="C68" s="74">
        <v>243.7</v>
      </c>
      <c r="D68" s="74">
        <v>59.9</v>
      </c>
      <c r="E68" s="74">
        <v>186.6</v>
      </c>
      <c r="F68" s="74">
        <v>172.1</v>
      </c>
      <c r="G68" s="74">
        <v>712.19999999999993</v>
      </c>
      <c r="H68" s="74">
        <v>223.70000000000002</v>
      </c>
      <c r="I68" s="74">
        <v>1100.0999999999999</v>
      </c>
      <c r="J68" s="74">
        <v>62.9</v>
      </c>
      <c r="K68" s="74">
        <v>305.5</v>
      </c>
      <c r="L68" s="75">
        <v>576</v>
      </c>
      <c r="M68" s="75">
        <v>1943.2</v>
      </c>
      <c r="N68" s="75">
        <v>21145.4</v>
      </c>
      <c r="O68" s="53"/>
      <c r="P68" s="53"/>
    </row>
    <row r="69" spans="1:16">
      <c r="A69" s="22" t="s">
        <v>60</v>
      </c>
      <c r="B69" s="76">
        <f t="shared" si="3"/>
        <v>8.3000000000000007</v>
      </c>
      <c r="C69" s="74">
        <v>0</v>
      </c>
      <c r="D69" s="74">
        <v>0</v>
      </c>
      <c r="E69" s="74">
        <v>1.7</v>
      </c>
      <c r="F69" s="74">
        <v>2.9</v>
      </c>
      <c r="G69" s="74">
        <v>1.4</v>
      </c>
      <c r="H69" s="74">
        <v>1.8</v>
      </c>
      <c r="I69" s="74">
        <v>0</v>
      </c>
      <c r="J69" s="74">
        <v>0</v>
      </c>
      <c r="K69" s="74">
        <v>0</v>
      </c>
      <c r="L69" s="75">
        <v>0</v>
      </c>
      <c r="M69" s="75">
        <v>0.5</v>
      </c>
      <c r="N69" s="75">
        <v>0</v>
      </c>
      <c r="O69" s="53"/>
      <c r="P69" s="53"/>
    </row>
    <row r="70" spans="1:16">
      <c r="A70" s="22" t="s">
        <v>61</v>
      </c>
      <c r="B70" s="76">
        <f t="shared" si="3"/>
        <v>26723</v>
      </c>
      <c r="C70" s="74">
        <v>243.7</v>
      </c>
      <c r="D70" s="74">
        <v>59.9</v>
      </c>
      <c r="E70" s="74">
        <v>184.9</v>
      </c>
      <c r="F70" s="74">
        <v>169.2</v>
      </c>
      <c r="G70" s="74">
        <v>710.8</v>
      </c>
      <c r="H70" s="74">
        <v>221.9</v>
      </c>
      <c r="I70" s="74">
        <v>1100.0999999999999</v>
      </c>
      <c r="J70" s="74">
        <v>62.9</v>
      </c>
      <c r="K70" s="74">
        <v>305.5</v>
      </c>
      <c r="L70" s="75">
        <v>576</v>
      </c>
      <c r="M70" s="75">
        <v>1942.7</v>
      </c>
      <c r="N70" s="75">
        <v>21145.4</v>
      </c>
      <c r="O70" s="53"/>
      <c r="P70" s="53"/>
    </row>
    <row r="71" spans="1:16">
      <c r="A71" s="61" t="s">
        <v>16</v>
      </c>
      <c r="B71" s="71">
        <f t="shared" si="3"/>
        <v>552.5</v>
      </c>
      <c r="C71" s="72">
        <v>11.4</v>
      </c>
      <c r="D71" s="72">
        <v>31.8</v>
      </c>
      <c r="E71" s="72">
        <v>6</v>
      </c>
      <c r="F71" s="72">
        <v>62.2</v>
      </c>
      <c r="G71" s="72">
        <v>23.8</v>
      </c>
      <c r="H71" s="72">
        <v>17.7</v>
      </c>
      <c r="I71" s="72">
        <v>11</v>
      </c>
      <c r="J71" s="72">
        <v>29.8</v>
      </c>
      <c r="K71" s="72">
        <v>36.5</v>
      </c>
      <c r="L71" s="72">
        <v>247.7</v>
      </c>
      <c r="M71" s="72">
        <v>15.1</v>
      </c>
      <c r="N71" s="73">
        <v>59.5</v>
      </c>
      <c r="O71" s="53"/>
      <c r="P71" s="53"/>
    </row>
    <row r="72" spans="1:16" s="59" customFormat="1">
      <c r="A72" s="22" t="s">
        <v>17</v>
      </c>
      <c r="B72" s="76">
        <f t="shared" si="3"/>
        <v>552.5</v>
      </c>
      <c r="C72" s="74">
        <v>11.4</v>
      </c>
      <c r="D72" s="74">
        <v>31.8</v>
      </c>
      <c r="E72" s="74">
        <v>6</v>
      </c>
      <c r="F72" s="74">
        <v>62.2</v>
      </c>
      <c r="G72" s="74">
        <v>23.8</v>
      </c>
      <c r="H72" s="74">
        <v>17.7</v>
      </c>
      <c r="I72" s="74">
        <v>11</v>
      </c>
      <c r="J72" s="74">
        <v>29.8</v>
      </c>
      <c r="K72" s="74">
        <v>36.5</v>
      </c>
      <c r="L72" s="75">
        <v>247.7</v>
      </c>
      <c r="M72" s="75">
        <v>15.1</v>
      </c>
      <c r="N72" s="75">
        <v>59.5</v>
      </c>
    </row>
    <row r="73" spans="1:16" ht="12" customHeight="1">
      <c r="A73" s="22"/>
      <c r="B73" s="76"/>
      <c r="C73" s="88"/>
      <c r="D73" s="88"/>
      <c r="E73" s="88"/>
      <c r="F73" s="88"/>
      <c r="G73" s="88"/>
      <c r="H73" s="88"/>
      <c r="I73" s="88"/>
      <c r="J73" s="88"/>
      <c r="K73" s="88"/>
      <c r="L73" s="75"/>
      <c r="M73" s="75"/>
      <c r="N73" s="75"/>
      <c r="O73" s="53"/>
      <c r="P73" s="53"/>
    </row>
    <row r="74" spans="1:16" ht="4.5" customHeight="1">
      <c r="A74" s="61" t="s">
        <v>19</v>
      </c>
      <c r="B74" s="71">
        <f>SUM(C74:N74)</f>
        <v>4385.3</v>
      </c>
      <c r="C74" s="72">
        <f>SUM(C75:C77)</f>
        <v>349.7</v>
      </c>
      <c r="D74" s="72">
        <f t="shared" ref="D74:N74" si="4">SUM(D75:D77)</f>
        <v>322.09999999999997</v>
      </c>
      <c r="E74" s="72">
        <f t="shared" si="4"/>
        <v>344.4</v>
      </c>
      <c r="F74" s="72">
        <f t="shared" si="4"/>
        <v>343.5</v>
      </c>
      <c r="G74" s="72">
        <f t="shared" si="4"/>
        <v>398.1</v>
      </c>
      <c r="H74" s="72">
        <f t="shared" si="4"/>
        <v>393.6</v>
      </c>
      <c r="I74" s="72">
        <f t="shared" si="4"/>
        <v>365.4</v>
      </c>
      <c r="J74" s="72">
        <f t="shared" si="4"/>
        <v>373.4</v>
      </c>
      <c r="K74" s="72">
        <f t="shared" si="4"/>
        <v>355.5</v>
      </c>
      <c r="L74" s="72">
        <f t="shared" si="4"/>
        <v>395</v>
      </c>
      <c r="M74" s="72">
        <f t="shared" si="4"/>
        <v>363.3</v>
      </c>
      <c r="N74" s="72">
        <f t="shared" si="4"/>
        <v>381.3</v>
      </c>
      <c r="O74" s="53"/>
      <c r="P74" s="53"/>
    </row>
    <row r="75" spans="1:16" s="59" customFormat="1">
      <c r="A75" s="22" t="s">
        <v>20</v>
      </c>
      <c r="B75" s="76">
        <f>SUM(C75:N75)</f>
        <v>3609.3999999999996</v>
      </c>
      <c r="C75" s="74">
        <v>291.2</v>
      </c>
      <c r="D75" s="74">
        <v>278.39999999999998</v>
      </c>
      <c r="E75" s="74">
        <v>278</v>
      </c>
      <c r="F75" s="74">
        <v>282.8</v>
      </c>
      <c r="G75" s="74">
        <v>324.7</v>
      </c>
      <c r="H75" s="74">
        <v>324</v>
      </c>
      <c r="I75" s="74">
        <v>295.5</v>
      </c>
      <c r="J75" s="74">
        <v>315.39999999999998</v>
      </c>
      <c r="K75" s="74">
        <v>293.2</v>
      </c>
      <c r="L75" s="74">
        <v>312.39999999999998</v>
      </c>
      <c r="M75" s="74">
        <v>300.7</v>
      </c>
      <c r="N75" s="75">
        <v>313.10000000000002</v>
      </c>
    </row>
    <row r="76" spans="1:16" ht="24">
      <c r="A76" s="22" t="s">
        <v>116</v>
      </c>
      <c r="B76" s="76">
        <f>SUM(C76:N76)</f>
        <v>0</v>
      </c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5">
        <v>0</v>
      </c>
      <c r="O76" s="53"/>
      <c r="P76" s="53"/>
    </row>
    <row r="77" spans="1:16">
      <c r="A77" s="4" t="s">
        <v>74</v>
      </c>
      <c r="B77" s="80">
        <f>SUM(C77:N77)</f>
        <v>775.90000000000009</v>
      </c>
      <c r="C77" s="78">
        <v>58.5</v>
      </c>
      <c r="D77" s="78">
        <v>43.7</v>
      </c>
      <c r="E77" s="78">
        <v>66.400000000000006</v>
      </c>
      <c r="F77" s="78">
        <v>60.7</v>
      </c>
      <c r="G77" s="78">
        <v>73.400000000000006</v>
      </c>
      <c r="H77" s="78">
        <v>69.599999999999994</v>
      </c>
      <c r="I77" s="78">
        <v>69.900000000000006</v>
      </c>
      <c r="J77" s="78">
        <v>58</v>
      </c>
      <c r="K77" s="78">
        <v>62.3</v>
      </c>
      <c r="L77" s="78">
        <v>82.6</v>
      </c>
      <c r="M77" s="78">
        <v>62.6</v>
      </c>
      <c r="N77" s="79">
        <v>68.2</v>
      </c>
      <c r="O77" s="53"/>
      <c r="P77" s="53"/>
    </row>
    <row r="78" spans="1:16" ht="12.75" customHeight="1">
      <c r="A78" s="67" t="s">
        <v>175</v>
      </c>
      <c r="B78" s="56"/>
      <c r="C78" s="56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53"/>
      <c r="P78" s="53"/>
    </row>
    <row r="79" spans="1:16" ht="12.75" customHeight="1">
      <c r="A79" s="67" t="s">
        <v>190</v>
      </c>
      <c r="B79" s="68"/>
      <c r="C79" s="56"/>
      <c r="D79" s="69"/>
      <c r="E79" s="69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2.75" customHeight="1">
      <c r="A80" s="67" t="s">
        <v>191</v>
      </c>
      <c r="B80" s="68"/>
      <c r="C80" s="5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71" ht="12.75" customHeight="1">
      <c r="A81" s="67" t="s">
        <v>192</v>
      </c>
      <c r="B81" s="70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AC81" s="11"/>
      <c r="AE81" s="8"/>
    </row>
    <row r="82" spans="1:71" ht="12.75" customHeight="1">
      <c r="A82" s="67" t="s">
        <v>193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AC82" s="11"/>
      <c r="AE82" s="8"/>
    </row>
    <row r="83" spans="1:71" ht="12.75" customHeight="1">
      <c r="A83" s="67" t="s">
        <v>8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62"/>
      <c r="N83" s="54"/>
      <c r="O83" s="62"/>
      <c r="P83" s="62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5"/>
      <c r="AX83" s="14"/>
      <c r="AY83" s="14"/>
      <c r="AZ83" s="14"/>
      <c r="BA83" s="12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</row>
    <row r="84" spans="1:71" ht="12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AC84" s="11"/>
      <c r="AE84" s="8"/>
    </row>
    <row r="85" spans="1:7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62"/>
      <c r="P85" s="62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1:7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62"/>
      <c r="P86" s="62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8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</row>
    <row r="87" spans="1:7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71">
      <c r="O88" s="53"/>
      <c r="P88" s="53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9"/>
  <sheetViews>
    <sheetView workbookViewId="0">
      <selection sqref="A1:N1"/>
    </sheetView>
  </sheetViews>
  <sheetFormatPr baseColWidth="10" defaultRowHeight="15"/>
  <cols>
    <col min="1" max="1" width="54.140625" style="1" customWidth="1"/>
    <col min="2" max="2" width="11.85546875" style="1" bestFit="1" customWidth="1"/>
    <col min="3" max="3" width="12" style="1" bestFit="1" customWidth="1"/>
    <col min="4" max="9" width="12" style="1" customWidth="1"/>
    <col min="10" max="10" width="13" style="1" bestFit="1" customWidth="1"/>
    <col min="11" max="13" width="13" style="1" customWidth="1"/>
    <col min="14" max="16384" width="11.42578125" style="1"/>
  </cols>
  <sheetData>
    <row r="1" spans="1:79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27"/>
      <c r="P1" s="27"/>
      <c r="Q1" s="27"/>
      <c r="R1" s="27"/>
      <c r="S1" s="2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" customHeight="1">
      <c r="A2" s="98" t="s">
        <v>189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27"/>
      <c r="P2" s="27"/>
      <c r="Q2" s="27"/>
      <c r="R2" s="27"/>
      <c r="S2" s="2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15" customHeight="1">
      <c r="A3" s="96" t="s">
        <v>194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7"/>
      <c r="P3" s="27"/>
      <c r="Q3" s="27"/>
      <c r="R3" s="27"/>
      <c r="S3" s="2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7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79" s="42" customFormat="1">
      <c r="A5" s="18" t="s">
        <v>65</v>
      </c>
      <c r="B5" s="19" t="s">
        <v>2</v>
      </c>
      <c r="C5" s="19" t="s">
        <v>23</v>
      </c>
      <c r="D5" s="19" t="s">
        <v>1</v>
      </c>
      <c r="E5" s="19" t="s">
        <v>69</v>
      </c>
      <c r="F5" s="19" t="s">
        <v>90</v>
      </c>
      <c r="G5" s="19" t="s">
        <v>91</v>
      </c>
      <c r="H5" s="19" t="s">
        <v>92</v>
      </c>
      <c r="I5" s="19" t="s">
        <v>93</v>
      </c>
      <c r="J5" s="19" t="s">
        <v>94</v>
      </c>
      <c r="K5" s="19" t="s">
        <v>97</v>
      </c>
      <c r="L5" s="19" t="s">
        <v>104</v>
      </c>
      <c r="M5" s="19" t="s">
        <v>105</v>
      </c>
      <c r="N5" s="19" t="s">
        <v>106</v>
      </c>
    </row>
    <row r="6" spans="1:79" s="42" customFormat="1">
      <c r="A6" s="20" t="s">
        <v>68</v>
      </c>
      <c r="B6" s="38">
        <f>SUM(B7,B82)</f>
        <v>283592.60000000003</v>
      </c>
      <c r="C6" s="38">
        <f>SUM(C7,C82)</f>
        <v>26828.799999999999</v>
      </c>
      <c r="D6" s="38">
        <f t="shared" ref="D6:N6" si="0">SUM(D7,D82)</f>
        <v>22856.199999999997</v>
      </c>
      <c r="E6" s="38">
        <f t="shared" si="0"/>
        <v>3024.9</v>
      </c>
      <c r="F6" s="38">
        <f t="shared" si="0"/>
        <v>12626.300000000001</v>
      </c>
      <c r="G6" s="38">
        <f t="shared" si="0"/>
        <v>16621.900000000001</v>
      </c>
      <c r="H6" s="38">
        <f t="shared" si="0"/>
        <v>133669.4</v>
      </c>
      <c r="I6" s="38">
        <f t="shared" si="0"/>
        <v>3858.6000000000004</v>
      </c>
      <c r="J6" s="38">
        <f t="shared" si="0"/>
        <v>3142.9000000000005</v>
      </c>
      <c r="K6" s="51">
        <f t="shared" si="0"/>
        <v>9398.5</v>
      </c>
      <c r="L6" s="51">
        <f t="shared" si="0"/>
        <v>3134.4</v>
      </c>
      <c r="M6" s="51">
        <f t="shared" si="0"/>
        <v>18001.000000000004</v>
      </c>
      <c r="N6" s="51">
        <f t="shared" si="0"/>
        <v>30429.699999999997</v>
      </c>
    </row>
    <row r="7" spans="1:79" s="42" customFormat="1" ht="30" customHeight="1">
      <c r="A7" s="20" t="s">
        <v>24</v>
      </c>
      <c r="B7" s="38">
        <f>SUM(B8,B61,B62,B79)</f>
        <v>278304.40000000002</v>
      </c>
      <c r="C7" s="38">
        <f t="shared" ref="C7:N7" si="1">SUM(C8,C61,C62,C79)</f>
        <v>26395.5</v>
      </c>
      <c r="D7" s="38">
        <f t="shared" si="1"/>
        <v>22461.999999999996</v>
      </c>
      <c r="E7" s="38">
        <f t="shared" si="1"/>
        <v>2603.1</v>
      </c>
      <c r="F7" s="38">
        <f t="shared" si="1"/>
        <v>12203.1</v>
      </c>
      <c r="G7" s="38">
        <f t="shared" si="1"/>
        <v>16158.9</v>
      </c>
      <c r="H7" s="38">
        <f t="shared" si="1"/>
        <v>133234.5</v>
      </c>
      <c r="I7" s="38">
        <f t="shared" si="1"/>
        <v>3439.2000000000003</v>
      </c>
      <c r="J7" s="38">
        <f t="shared" si="1"/>
        <v>2721.6000000000004</v>
      </c>
      <c r="K7" s="38">
        <f t="shared" si="1"/>
        <v>8989.4</v>
      </c>
      <c r="L7" s="38">
        <f t="shared" si="1"/>
        <v>2706.4</v>
      </c>
      <c r="M7" s="38">
        <f t="shared" si="1"/>
        <v>17400.300000000003</v>
      </c>
      <c r="N7" s="38">
        <f t="shared" si="1"/>
        <v>29990.399999999998</v>
      </c>
    </row>
    <row r="8" spans="1:79" s="42" customFormat="1">
      <c r="A8" s="20" t="s">
        <v>22</v>
      </c>
      <c r="B8" s="38">
        <f>SUM(B9,B57)</f>
        <v>32888.6</v>
      </c>
      <c r="C8" s="38">
        <f>SUM(C9,C57)</f>
        <v>2624.3999999999996</v>
      </c>
      <c r="D8" s="38">
        <f t="shared" ref="D8:N8" si="2">SUM(D9,D57)</f>
        <v>2569.9</v>
      </c>
      <c r="E8" s="38">
        <f t="shared" si="2"/>
        <v>2393.8000000000002</v>
      </c>
      <c r="F8" s="38">
        <f t="shared" si="2"/>
        <v>2600.5</v>
      </c>
      <c r="G8" s="38">
        <f t="shared" si="2"/>
        <v>3573</v>
      </c>
      <c r="H8" s="38">
        <f t="shared" si="2"/>
        <v>5485.2999999999993</v>
      </c>
      <c r="I8" s="38">
        <f t="shared" si="2"/>
        <v>2232.8000000000002</v>
      </c>
      <c r="J8" s="38">
        <f t="shared" si="2"/>
        <v>2044.5000000000002</v>
      </c>
      <c r="K8" s="38">
        <f t="shared" si="2"/>
        <v>2824.4999999999995</v>
      </c>
      <c r="L8" s="38">
        <f t="shared" si="2"/>
        <v>2110.5</v>
      </c>
      <c r="M8" s="38">
        <f t="shared" si="2"/>
        <v>2291.1</v>
      </c>
      <c r="N8" s="38">
        <f t="shared" si="2"/>
        <v>2138.2999999999997</v>
      </c>
      <c r="O8" s="43"/>
      <c r="P8" s="43"/>
      <c r="Q8" s="43"/>
      <c r="R8" s="43"/>
      <c r="S8" s="43"/>
      <c r="T8" s="43"/>
    </row>
    <row r="9" spans="1:79" s="42" customFormat="1">
      <c r="A9" s="20" t="s">
        <v>25</v>
      </c>
      <c r="B9" s="38">
        <v>32869</v>
      </c>
      <c r="C9" s="38">
        <v>2624.3999999999996</v>
      </c>
      <c r="D9" s="38">
        <v>2569.9</v>
      </c>
      <c r="E9" s="38">
        <v>2393.8000000000002</v>
      </c>
      <c r="F9" s="38">
        <v>2600.5</v>
      </c>
      <c r="G9" s="38">
        <v>3573</v>
      </c>
      <c r="H9" s="38">
        <v>5473.7999999999993</v>
      </c>
      <c r="I9" s="38">
        <v>2225.1000000000004</v>
      </c>
      <c r="J9" s="38">
        <v>2044.2000000000003</v>
      </c>
      <c r="K9" s="38">
        <v>2824.4999999999995</v>
      </c>
      <c r="L9" s="38">
        <v>2110.5</v>
      </c>
      <c r="M9" s="38">
        <v>2291</v>
      </c>
      <c r="N9" s="38">
        <v>2138.2999999999997</v>
      </c>
    </row>
    <row r="10" spans="1:79" s="42" customFormat="1">
      <c r="A10" s="20" t="s">
        <v>26</v>
      </c>
      <c r="B10" s="38">
        <v>1684.9</v>
      </c>
      <c r="C10" s="38">
        <v>33.099999999999994</v>
      </c>
      <c r="D10" s="38">
        <v>199.4</v>
      </c>
      <c r="E10" s="38">
        <v>139.5</v>
      </c>
      <c r="F10" s="38">
        <v>21.4</v>
      </c>
      <c r="G10" s="38">
        <v>196</v>
      </c>
      <c r="H10" s="38">
        <v>246</v>
      </c>
      <c r="I10" s="38">
        <v>140.29999999999998</v>
      </c>
      <c r="J10" s="38">
        <v>114.9</v>
      </c>
      <c r="K10" s="38">
        <v>23.9</v>
      </c>
      <c r="L10" s="38">
        <v>130.19999999999999</v>
      </c>
      <c r="M10" s="38">
        <v>127.9</v>
      </c>
      <c r="N10" s="38">
        <v>312.3</v>
      </c>
    </row>
    <row r="11" spans="1:79" s="42" customFormat="1">
      <c r="A11" s="20" t="s">
        <v>27</v>
      </c>
      <c r="B11" s="38">
        <v>1529.5</v>
      </c>
      <c r="C11" s="38">
        <v>18.899999999999999</v>
      </c>
      <c r="D11" s="38">
        <v>187.3</v>
      </c>
      <c r="E11" s="38">
        <v>126.19999999999999</v>
      </c>
      <c r="F11" s="38">
        <v>9.8999999999999986</v>
      </c>
      <c r="G11" s="38">
        <v>181.8</v>
      </c>
      <c r="H11" s="38">
        <v>233.4</v>
      </c>
      <c r="I11" s="38">
        <v>124.89999999999999</v>
      </c>
      <c r="J11" s="38">
        <v>101.10000000000001</v>
      </c>
      <c r="K11" s="38">
        <v>11.2</v>
      </c>
      <c r="L11" s="38">
        <v>116.5</v>
      </c>
      <c r="M11" s="38">
        <v>116.5</v>
      </c>
      <c r="N11" s="38">
        <v>301.8</v>
      </c>
    </row>
    <row r="12" spans="1:79" s="42" customFormat="1">
      <c r="A12" s="21" t="s">
        <v>28</v>
      </c>
      <c r="B12" s="38">
        <v>1347.5</v>
      </c>
      <c r="C12" s="38">
        <v>0</v>
      </c>
      <c r="D12" s="38">
        <v>177.4</v>
      </c>
      <c r="E12" s="38">
        <v>113.1</v>
      </c>
      <c r="F12" s="38">
        <v>0</v>
      </c>
      <c r="G12" s="38">
        <v>169.8</v>
      </c>
      <c r="H12" s="38">
        <v>225.6</v>
      </c>
      <c r="I12" s="38">
        <v>109.6</v>
      </c>
      <c r="J12" s="38">
        <v>89.4</v>
      </c>
      <c r="K12" s="38">
        <v>0</v>
      </c>
      <c r="L12" s="38">
        <v>103.4</v>
      </c>
      <c r="M12" s="38">
        <v>83.5</v>
      </c>
      <c r="N12" s="38">
        <v>275.7</v>
      </c>
    </row>
    <row r="13" spans="1:79" ht="24">
      <c r="A13" s="22" t="s">
        <v>62</v>
      </c>
      <c r="B13" s="39">
        <v>121.5</v>
      </c>
      <c r="C13" s="39">
        <v>0</v>
      </c>
      <c r="D13" s="39">
        <v>60.1</v>
      </c>
      <c r="E13" s="39">
        <v>0</v>
      </c>
      <c r="F13" s="39">
        <v>0</v>
      </c>
      <c r="G13" s="39">
        <v>61.4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2"/>
      <c r="P13" s="2"/>
      <c r="Q13" s="2"/>
      <c r="R13" s="2"/>
      <c r="S13" s="2"/>
    </row>
    <row r="14" spans="1:79" ht="21" customHeight="1">
      <c r="A14" s="22" t="s">
        <v>64</v>
      </c>
      <c r="B14" s="39">
        <v>1226</v>
      </c>
      <c r="C14" s="39">
        <v>0</v>
      </c>
      <c r="D14" s="39">
        <v>117.3</v>
      </c>
      <c r="E14" s="39">
        <v>113.1</v>
      </c>
      <c r="F14" s="39">
        <v>0</v>
      </c>
      <c r="G14" s="39">
        <v>108.4</v>
      </c>
      <c r="H14" s="39">
        <v>225.6</v>
      </c>
      <c r="I14" s="39">
        <v>109.6</v>
      </c>
      <c r="J14" s="39">
        <v>89.4</v>
      </c>
      <c r="K14" s="39">
        <v>0</v>
      </c>
      <c r="L14" s="39">
        <v>103.4</v>
      </c>
      <c r="M14" s="39">
        <v>83.5</v>
      </c>
      <c r="N14" s="39">
        <v>275.7</v>
      </c>
      <c r="O14" s="2"/>
      <c r="P14" s="2"/>
      <c r="Q14" s="2"/>
      <c r="R14" s="2"/>
      <c r="S14" s="2"/>
    </row>
    <row r="15" spans="1:79" s="42" customFormat="1">
      <c r="A15" s="21" t="s">
        <v>29</v>
      </c>
      <c r="B15" s="38">
        <v>182</v>
      </c>
      <c r="C15" s="38">
        <v>18.899999999999999</v>
      </c>
      <c r="D15" s="38">
        <v>9.9</v>
      </c>
      <c r="E15" s="38">
        <v>13.1</v>
      </c>
      <c r="F15" s="38">
        <v>9.8999999999999986</v>
      </c>
      <c r="G15" s="38">
        <v>12</v>
      </c>
      <c r="H15" s="38">
        <v>7.8</v>
      </c>
      <c r="I15" s="38">
        <v>15.299999999999999</v>
      </c>
      <c r="J15" s="38">
        <v>11.700000000000001</v>
      </c>
      <c r="K15" s="38">
        <v>11.2</v>
      </c>
      <c r="L15" s="38">
        <v>13.100000000000001</v>
      </c>
      <c r="M15" s="38">
        <v>33</v>
      </c>
      <c r="N15" s="38">
        <v>26.099999999999998</v>
      </c>
    </row>
    <row r="16" spans="1:79">
      <c r="A16" s="22" t="s">
        <v>63</v>
      </c>
      <c r="B16" s="39">
        <v>182</v>
      </c>
      <c r="C16" s="39">
        <v>18.899999999999999</v>
      </c>
      <c r="D16" s="39">
        <v>9.9</v>
      </c>
      <c r="E16" s="39">
        <v>13.1</v>
      </c>
      <c r="F16" s="39">
        <v>9.8999999999999986</v>
      </c>
      <c r="G16" s="39">
        <v>12</v>
      </c>
      <c r="H16" s="39">
        <v>7.8</v>
      </c>
      <c r="I16" s="39">
        <v>15.299999999999999</v>
      </c>
      <c r="J16" s="39">
        <v>11.700000000000001</v>
      </c>
      <c r="K16" s="39">
        <v>11.2</v>
      </c>
      <c r="L16" s="39">
        <v>13.100000000000001</v>
      </c>
      <c r="M16" s="39">
        <v>33</v>
      </c>
      <c r="N16" s="39">
        <v>26.099999999999998</v>
      </c>
      <c r="O16" s="2"/>
      <c r="P16" s="2"/>
      <c r="Q16" s="2"/>
      <c r="R16" s="2"/>
      <c r="S16" s="2"/>
    </row>
    <row r="17" spans="1:19" ht="24">
      <c r="A17" s="22" t="s">
        <v>107</v>
      </c>
      <c r="B17" s="39">
        <v>162</v>
      </c>
      <c r="C17" s="39">
        <v>18.899999999999999</v>
      </c>
      <c r="D17" s="39">
        <v>9.9</v>
      </c>
      <c r="E17" s="39">
        <v>12.9</v>
      </c>
      <c r="F17" s="39">
        <v>9.6999999999999993</v>
      </c>
      <c r="G17" s="39">
        <v>11.6</v>
      </c>
      <c r="H17" s="39">
        <v>7.3</v>
      </c>
      <c r="I17" s="39">
        <v>14.6</v>
      </c>
      <c r="J17" s="39">
        <v>10.3</v>
      </c>
      <c r="K17" s="39">
        <v>9.1</v>
      </c>
      <c r="L17" s="39">
        <v>9.9</v>
      </c>
      <c r="M17" s="39">
        <v>25.9</v>
      </c>
      <c r="N17" s="39">
        <v>21.9</v>
      </c>
      <c r="O17" s="2"/>
      <c r="P17" s="2"/>
      <c r="Q17" s="2"/>
      <c r="R17" s="2"/>
      <c r="S17" s="2"/>
    </row>
    <row r="18" spans="1:19">
      <c r="A18" s="22" t="s">
        <v>75</v>
      </c>
      <c r="B18" s="39">
        <v>20</v>
      </c>
      <c r="C18" s="39">
        <v>0</v>
      </c>
      <c r="D18" s="39">
        <v>0</v>
      </c>
      <c r="E18" s="39">
        <v>0.2</v>
      </c>
      <c r="F18" s="39">
        <v>0.2</v>
      </c>
      <c r="G18" s="39">
        <v>0.4</v>
      </c>
      <c r="H18" s="39">
        <v>0.5</v>
      </c>
      <c r="I18" s="39">
        <v>0.7</v>
      </c>
      <c r="J18" s="39">
        <v>1.4</v>
      </c>
      <c r="K18" s="39">
        <v>2.1</v>
      </c>
      <c r="L18" s="39">
        <v>3.2</v>
      </c>
      <c r="M18" s="39">
        <v>7.1</v>
      </c>
      <c r="N18" s="39">
        <v>4.2</v>
      </c>
      <c r="O18" s="2"/>
      <c r="P18" s="2"/>
      <c r="Q18" s="2"/>
      <c r="R18" s="2"/>
      <c r="S18" s="2"/>
    </row>
    <row r="19" spans="1:19">
      <c r="A19" s="22" t="s">
        <v>37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2"/>
      <c r="P19" s="2"/>
      <c r="Q19" s="2"/>
      <c r="R19" s="2"/>
      <c r="S19" s="2"/>
    </row>
    <row r="20" spans="1:19" s="42" customFormat="1" ht="24">
      <c r="A20" s="20" t="s">
        <v>30</v>
      </c>
      <c r="B20" s="38">
        <v>155.4</v>
      </c>
      <c r="C20" s="38">
        <v>14.2</v>
      </c>
      <c r="D20" s="38">
        <v>12.1</v>
      </c>
      <c r="E20" s="38">
        <v>13.3</v>
      </c>
      <c r="F20" s="38">
        <v>11.5</v>
      </c>
      <c r="G20" s="38">
        <v>14.2</v>
      </c>
      <c r="H20" s="38">
        <v>12.6</v>
      </c>
      <c r="I20" s="38">
        <v>15.4</v>
      </c>
      <c r="J20" s="38">
        <v>13.8</v>
      </c>
      <c r="K20" s="38">
        <v>12.7</v>
      </c>
      <c r="L20" s="38">
        <v>13.7</v>
      </c>
      <c r="M20" s="38">
        <v>11.4</v>
      </c>
      <c r="N20" s="38">
        <v>10.5</v>
      </c>
    </row>
    <row r="21" spans="1:19">
      <c r="A21" s="22" t="s">
        <v>31</v>
      </c>
      <c r="B21" s="39">
        <v>155.4</v>
      </c>
      <c r="C21" s="39">
        <v>14.2</v>
      </c>
      <c r="D21" s="39">
        <v>12.1</v>
      </c>
      <c r="E21" s="39">
        <v>13.3</v>
      </c>
      <c r="F21" s="39">
        <v>11.5</v>
      </c>
      <c r="G21" s="39">
        <v>14.2</v>
      </c>
      <c r="H21" s="39">
        <v>12.6</v>
      </c>
      <c r="I21" s="39">
        <v>15.4</v>
      </c>
      <c r="J21" s="39">
        <v>13.8</v>
      </c>
      <c r="K21" s="39">
        <v>12.7</v>
      </c>
      <c r="L21" s="39">
        <v>13.7</v>
      </c>
      <c r="M21" s="39">
        <v>11.4</v>
      </c>
      <c r="N21" s="39">
        <v>10.5</v>
      </c>
      <c r="O21" s="2"/>
      <c r="P21" s="2"/>
      <c r="Q21" s="2"/>
      <c r="R21" s="2"/>
      <c r="S21" s="2"/>
    </row>
    <row r="22" spans="1:19" s="42" customFormat="1">
      <c r="A22" s="20" t="s">
        <v>32</v>
      </c>
      <c r="B22" s="38">
        <v>2553.2999999999997</v>
      </c>
      <c r="C22" s="38">
        <v>192.8</v>
      </c>
      <c r="D22" s="38">
        <v>176.2</v>
      </c>
      <c r="E22" s="38">
        <v>215.9</v>
      </c>
      <c r="F22" s="38">
        <v>190.4</v>
      </c>
      <c r="G22" s="38">
        <v>183.8</v>
      </c>
      <c r="H22" s="38">
        <v>351.3</v>
      </c>
      <c r="I22" s="38">
        <v>254</v>
      </c>
      <c r="J22" s="38">
        <v>190.8</v>
      </c>
      <c r="K22" s="38">
        <v>201.2</v>
      </c>
      <c r="L22" s="38">
        <v>185.9</v>
      </c>
      <c r="M22" s="38">
        <v>217</v>
      </c>
      <c r="N22" s="38">
        <v>194</v>
      </c>
    </row>
    <row r="23" spans="1:19" s="42" customFormat="1">
      <c r="A23" s="20" t="s">
        <v>108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9" s="42" customFormat="1">
      <c r="A24" s="20" t="s">
        <v>66</v>
      </c>
      <c r="B24" s="38">
        <v>20185.999999999996</v>
      </c>
      <c r="C24" s="38">
        <v>1924.3</v>
      </c>
      <c r="D24" s="38">
        <v>1313.4</v>
      </c>
      <c r="E24" s="38">
        <v>1846.5</v>
      </c>
      <c r="F24" s="38">
        <v>1742</v>
      </c>
      <c r="G24" s="38">
        <v>1841.7</v>
      </c>
      <c r="H24" s="38">
        <v>1529.8999999999999</v>
      </c>
      <c r="I24" s="38">
        <v>1697.5</v>
      </c>
      <c r="J24" s="38">
        <v>1733.8000000000002</v>
      </c>
      <c r="K24" s="38">
        <v>2240.8999999999996</v>
      </c>
      <c r="L24" s="38">
        <v>1773.5</v>
      </c>
      <c r="M24" s="38">
        <v>1290.3</v>
      </c>
      <c r="N24" s="38">
        <v>1252.1999999999998</v>
      </c>
    </row>
    <row r="25" spans="1:19" s="42" customFormat="1">
      <c r="A25" s="20" t="s">
        <v>3</v>
      </c>
      <c r="B25" s="38">
        <v>18336.199999999997</v>
      </c>
      <c r="C25" s="38">
        <v>1839.3999999999999</v>
      </c>
      <c r="D25" s="38">
        <v>1249.6000000000001</v>
      </c>
      <c r="E25" s="38">
        <v>1774</v>
      </c>
      <c r="F25" s="38">
        <v>1673</v>
      </c>
      <c r="G25" s="38">
        <v>1739.1</v>
      </c>
      <c r="H25" s="38">
        <v>1437</v>
      </c>
      <c r="I25" s="38">
        <v>1622.4</v>
      </c>
      <c r="J25" s="38">
        <v>1669.3000000000002</v>
      </c>
      <c r="K25" s="38">
        <v>1476.8999999999999</v>
      </c>
      <c r="L25" s="38">
        <v>1406.9</v>
      </c>
      <c r="M25" s="38">
        <v>1252.8999999999999</v>
      </c>
      <c r="N25" s="38">
        <v>1195.6999999999998</v>
      </c>
    </row>
    <row r="26" spans="1:19" s="42" customFormat="1">
      <c r="A26" s="20" t="s">
        <v>109</v>
      </c>
      <c r="B26" s="38">
        <v>1187.5999999999997</v>
      </c>
      <c r="C26" s="38">
        <v>107.8</v>
      </c>
      <c r="D26" s="38">
        <v>81</v>
      </c>
      <c r="E26" s="38">
        <v>112.60000000000001</v>
      </c>
      <c r="F26" s="38">
        <v>92</v>
      </c>
      <c r="G26" s="38">
        <v>110.60000000000001</v>
      </c>
      <c r="H26" s="38">
        <v>114.1</v>
      </c>
      <c r="I26" s="38">
        <v>104.19999999999999</v>
      </c>
      <c r="J26" s="38">
        <v>72.5</v>
      </c>
      <c r="K26" s="38">
        <v>85.5</v>
      </c>
      <c r="L26" s="38">
        <v>114.9</v>
      </c>
      <c r="M26" s="38">
        <v>93.100000000000009</v>
      </c>
      <c r="N26" s="38">
        <v>99.3</v>
      </c>
    </row>
    <row r="27" spans="1:19">
      <c r="A27" s="22" t="s">
        <v>33</v>
      </c>
      <c r="B27" s="39">
        <v>1077.6999999999998</v>
      </c>
      <c r="C27" s="39">
        <v>81.8</v>
      </c>
      <c r="D27" s="39">
        <v>78.3</v>
      </c>
      <c r="E27" s="39">
        <v>99.8</v>
      </c>
      <c r="F27" s="39">
        <v>89.2</v>
      </c>
      <c r="G27" s="39">
        <v>107.8</v>
      </c>
      <c r="H27" s="39">
        <v>86</v>
      </c>
      <c r="I27" s="39">
        <v>101.3</v>
      </c>
      <c r="J27" s="39">
        <v>69.8</v>
      </c>
      <c r="K27" s="39">
        <v>82.9</v>
      </c>
      <c r="L27" s="39">
        <v>102.3</v>
      </c>
      <c r="M27" s="39">
        <v>80.7</v>
      </c>
      <c r="N27" s="39">
        <v>97.8</v>
      </c>
      <c r="O27" s="2"/>
      <c r="P27" s="2"/>
      <c r="Q27" s="2"/>
      <c r="R27" s="2"/>
      <c r="S27" s="2"/>
    </row>
    <row r="28" spans="1:19">
      <c r="A28" s="22" t="s">
        <v>34</v>
      </c>
      <c r="B28" s="39">
        <v>24.299999999999997</v>
      </c>
      <c r="C28" s="39">
        <v>1.2</v>
      </c>
      <c r="D28" s="39">
        <v>2</v>
      </c>
      <c r="E28" s="39">
        <v>2.4</v>
      </c>
      <c r="F28" s="39">
        <v>2</v>
      </c>
      <c r="G28" s="39">
        <v>2.4</v>
      </c>
      <c r="H28" s="39">
        <v>2</v>
      </c>
      <c r="I28" s="39">
        <v>2.6</v>
      </c>
      <c r="J28" s="39">
        <v>2.2999999999999998</v>
      </c>
      <c r="K28" s="39">
        <v>2.1</v>
      </c>
      <c r="L28" s="39">
        <v>2.2000000000000002</v>
      </c>
      <c r="M28" s="39">
        <v>1.9</v>
      </c>
      <c r="N28" s="39">
        <v>1.2</v>
      </c>
      <c r="O28" s="2"/>
      <c r="P28" s="2"/>
      <c r="Q28" s="2"/>
      <c r="R28" s="2"/>
      <c r="S28" s="2"/>
    </row>
    <row r="29" spans="1:19" ht="24">
      <c r="A29" s="22" t="s">
        <v>72</v>
      </c>
      <c r="B29" s="39">
        <v>85.6</v>
      </c>
      <c r="C29" s="39">
        <v>24.8</v>
      </c>
      <c r="D29" s="39">
        <v>0.7</v>
      </c>
      <c r="E29" s="39">
        <v>10.4</v>
      </c>
      <c r="F29" s="39">
        <v>0.8</v>
      </c>
      <c r="G29" s="39">
        <v>0.4</v>
      </c>
      <c r="H29" s="39">
        <v>26.1</v>
      </c>
      <c r="I29" s="39">
        <v>0.3</v>
      </c>
      <c r="J29" s="39">
        <v>0.4</v>
      </c>
      <c r="K29" s="39">
        <v>0.5</v>
      </c>
      <c r="L29" s="39">
        <v>10.4</v>
      </c>
      <c r="M29" s="39">
        <v>10.5</v>
      </c>
      <c r="N29" s="39">
        <v>0.3</v>
      </c>
      <c r="O29" s="2"/>
      <c r="P29" s="2"/>
      <c r="Q29" s="2"/>
      <c r="R29" s="2"/>
      <c r="S29" s="2"/>
    </row>
    <row r="30" spans="1:19">
      <c r="A30" s="22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2"/>
      <c r="P30" s="2"/>
      <c r="Q30" s="2"/>
      <c r="R30" s="2"/>
      <c r="S30" s="2"/>
    </row>
    <row r="31" spans="1:19" s="42" customFormat="1">
      <c r="A31" s="20" t="s">
        <v>13</v>
      </c>
      <c r="B31" s="38">
        <v>17148.599999999999</v>
      </c>
      <c r="C31" s="38">
        <v>1731.6</v>
      </c>
      <c r="D31" s="38">
        <v>1168.6000000000001</v>
      </c>
      <c r="E31" s="38">
        <v>1661.4</v>
      </c>
      <c r="F31" s="38">
        <v>1581</v>
      </c>
      <c r="G31" s="38">
        <v>1628.5</v>
      </c>
      <c r="H31" s="38">
        <v>1322.9</v>
      </c>
      <c r="I31" s="38">
        <v>1518.2</v>
      </c>
      <c r="J31" s="38">
        <v>1596.8000000000002</v>
      </c>
      <c r="K31" s="38">
        <v>1391.3999999999999</v>
      </c>
      <c r="L31" s="38">
        <v>1292</v>
      </c>
      <c r="M31" s="38">
        <v>1159.8</v>
      </c>
      <c r="N31" s="38">
        <v>1096.3999999999999</v>
      </c>
    </row>
    <row r="32" spans="1:19">
      <c r="A32" s="22" t="s">
        <v>36</v>
      </c>
      <c r="B32" s="39">
        <v>274.5</v>
      </c>
      <c r="C32" s="39">
        <v>28.3</v>
      </c>
      <c r="D32" s="39">
        <v>25.9</v>
      </c>
      <c r="E32" s="39">
        <v>23.9</v>
      </c>
      <c r="F32" s="39">
        <v>22.2</v>
      </c>
      <c r="G32" s="39">
        <v>23.5</v>
      </c>
      <c r="H32" s="39">
        <v>18</v>
      </c>
      <c r="I32" s="39">
        <v>22.5</v>
      </c>
      <c r="J32" s="39">
        <v>18.899999999999999</v>
      </c>
      <c r="K32" s="39">
        <v>18.8</v>
      </c>
      <c r="L32" s="39">
        <v>22.2</v>
      </c>
      <c r="M32" s="39">
        <v>24</v>
      </c>
      <c r="N32" s="39">
        <v>26.3</v>
      </c>
      <c r="O32" s="2"/>
      <c r="P32" s="2"/>
      <c r="Q32" s="2"/>
      <c r="R32" s="2"/>
      <c r="S32" s="2"/>
    </row>
    <row r="33" spans="1:19" ht="24">
      <c r="A33" s="22" t="s">
        <v>72</v>
      </c>
      <c r="B33" s="39">
        <v>16871.5</v>
      </c>
      <c r="C33" s="39">
        <v>1702.3</v>
      </c>
      <c r="D33" s="39">
        <v>1142</v>
      </c>
      <c r="E33" s="39">
        <v>1636.8</v>
      </c>
      <c r="F33" s="39">
        <v>1558.6</v>
      </c>
      <c r="G33" s="39">
        <v>1605</v>
      </c>
      <c r="H33" s="39">
        <v>1304.9000000000001</v>
      </c>
      <c r="I33" s="39">
        <v>1495.7</v>
      </c>
      <c r="J33" s="39">
        <v>1577.9</v>
      </c>
      <c r="K33" s="39">
        <v>1372.6</v>
      </c>
      <c r="L33" s="39">
        <v>1269.8</v>
      </c>
      <c r="M33" s="39">
        <v>1135.8</v>
      </c>
      <c r="N33" s="39">
        <v>1070.0999999999999</v>
      </c>
      <c r="O33" s="2"/>
      <c r="P33" s="2"/>
      <c r="Q33" s="2"/>
      <c r="R33" s="2"/>
      <c r="S33" s="2"/>
    </row>
    <row r="34" spans="1:19">
      <c r="A34" s="22" t="s">
        <v>37</v>
      </c>
      <c r="B34" s="39">
        <v>2.6</v>
      </c>
      <c r="C34" s="39">
        <v>1</v>
      </c>
      <c r="D34" s="39">
        <v>0.7</v>
      </c>
      <c r="E34" s="39">
        <v>0.7</v>
      </c>
      <c r="F34" s="39">
        <v>0.2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2"/>
      <c r="P34" s="2"/>
      <c r="Q34" s="2"/>
      <c r="R34" s="2"/>
      <c r="S34" s="2"/>
    </row>
    <row r="35" spans="1:19" s="42" customFormat="1">
      <c r="A35" s="20" t="s">
        <v>4</v>
      </c>
      <c r="B35" s="38">
        <v>717.30000000000007</v>
      </c>
      <c r="C35" s="38">
        <v>79.400000000000006</v>
      </c>
      <c r="D35" s="38">
        <v>63.8</v>
      </c>
      <c r="E35" s="38">
        <v>72.5</v>
      </c>
      <c r="F35" s="38">
        <v>69</v>
      </c>
      <c r="G35" s="38">
        <v>68.7</v>
      </c>
      <c r="H35" s="38">
        <v>61.6</v>
      </c>
      <c r="I35" s="38">
        <v>75.099999999999994</v>
      </c>
      <c r="J35" s="38">
        <v>52.7</v>
      </c>
      <c r="K35" s="38">
        <v>43.2</v>
      </c>
      <c r="L35" s="38">
        <v>49.3</v>
      </c>
      <c r="M35" s="38">
        <v>37.4</v>
      </c>
      <c r="N35" s="38">
        <v>44.6</v>
      </c>
    </row>
    <row r="36" spans="1:19">
      <c r="A36" s="22" t="s">
        <v>38</v>
      </c>
      <c r="B36" s="39">
        <v>717.30000000000007</v>
      </c>
      <c r="C36" s="39">
        <v>79.400000000000006</v>
      </c>
      <c r="D36" s="39">
        <v>63.8</v>
      </c>
      <c r="E36" s="39">
        <v>72.5</v>
      </c>
      <c r="F36" s="39">
        <v>69</v>
      </c>
      <c r="G36" s="39">
        <v>68.7</v>
      </c>
      <c r="H36" s="39">
        <v>61.6</v>
      </c>
      <c r="I36" s="39">
        <v>75.099999999999994</v>
      </c>
      <c r="J36" s="39">
        <v>52.7</v>
      </c>
      <c r="K36" s="39">
        <v>43.2</v>
      </c>
      <c r="L36" s="39">
        <v>49.3</v>
      </c>
      <c r="M36" s="39">
        <v>37.4</v>
      </c>
      <c r="N36" s="39">
        <v>44.6</v>
      </c>
      <c r="O36" s="2"/>
      <c r="P36" s="2"/>
      <c r="Q36" s="2"/>
      <c r="R36" s="2"/>
      <c r="S36" s="2"/>
    </row>
    <row r="37" spans="1:19">
      <c r="A37" s="22" t="s">
        <v>37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2"/>
      <c r="P37" s="2"/>
      <c r="Q37" s="2"/>
      <c r="R37" s="2"/>
      <c r="S37" s="2"/>
    </row>
    <row r="38" spans="1:19" s="42" customFormat="1">
      <c r="A38" s="23" t="s">
        <v>70</v>
      </c>
      <c r="B38" s="38">
        <v>1132.4999999999998</v>
      </c>
      <c r="C38" s="38">
        <v>5.5</v>
      </c>
      <c r="D38" s="38">
        <v>0</v>
      </c>
      <c r="E38" s="38">
        <v>0</v>
      </c>
      <c r="F38" s="38">
        <v>0</v>
      </c>
      <c r="G38" s="38">
        <v>33.900000000000006</v>
      </c>
      <c r="H38" s="38">
        <v>31.3</v>
      </c>
      <c r="I38" s="38">
        <v>0</v>
      </c>
      <c r="J38" s="38">
        <v>11.8</v>
      </c>
      <c r="K38" s="38">
        <v>720.8</v>
      </c>
      <c r="L38" s="38">
        <v>317.29999999999995</v>
      </c>
      <c r="M38" s="38">
        <v>0</v>
      </c>
      <c r="N38" s="38">
        <v>11.9</v>
      </c>
    </row>
    <row r="39" spans="1:19" ht="24">
      <c r="A39" s="22" t="s">
        <v>72</v>
      </c>
      <c r="B39" s="39">
        <v>51.3</v>
      </c>
      <c r="C39" s="39">
        <v>5.5</v>
      </c>
      <c r="D39" s="39">
        <v>0</v>
      </c>
      <c r="E39" s="39">
        <v>0</v>
      </c>
      <c r="F39" s="39">
        <v>0</v>
      </c>
      <c r="G39" s="39">
        <v>22.1</v>
      </c>
      <c r="H39" s="39">
        <v>0</v>
      </c>
      <c r="I39" s="39">
        <v>0</v>
      </c>
      <c r="J39" s="39">
        <v>0</v>
      </c>
      <c r="K39" s="39">
        <v>5.9</v>
      </c>
      <c r="L39" s="39">
        <v>5.9</v>
      </c>
      <c r="M39" s="39">
        <v>0</v>
      </c>
      <c r="N39" s="39">
        <v>11.9</v>
      </c>
      <c r="O39" s="2"/>
      <c r="P39" s="2"/>
      <c r="Q39" s="2"/>
      <c r="R39" s="2"/>
      <c r="S39" s="2"/>
    </row>
    <row r="40" spans="1:19">
      <c r="A40" s="22" t="s">
        <v>71</v>
      </c>
      <c r="B40" s="39">
        <v>1081.1999999999998</v>
      </c>
      <c r="C40" s="39">
        <v>0</v>
      </c>
      <c r="D40" s="39">
        <v>0</v>
      </c>
      <c r="E40" s="39">
        <v>0</v>
      </c>
      <c r="F40" s="39">
        <v>0</v>
      </c>
      <c r="G40" s="39">
        <v>11.8</v>
      </c>
      <c r="H40" s="39">
        <v>31.3</v>
      </c>
      <c r="I40" s="39">
        <v>0</v>
      </c>
      <c r="J40" s="39">
        <v>11.8</v>
      </c>
      <c r="K40" s="39">
        <v>714.9</v>
      </c>
      <c r="L40" s="39">
        <v>311.39999999999998</v>
      </c>
      <c r="M40" s="39">
        <v>0</v>
      </c>
      <c r="N40" s="39">
        <v>0</v>
      </c>
      <c r="O40" s="2"/>
      <c r="P40" s="2"/>
      <c r="Q40" s="2"/>
      <c r="R40" s="2"/>
      <c r="S40" s="2"/>
    </row>
    <row r="41" spans="1:19" s="42" customFormat="1">
      <c r="A41" s="20" t="s">
        <v>67</v>
      </c>
      <c r="B41" s="38">
        <v>8444.7999999999993</v>
      </c>
      <c r="C41" s="38">
        <v>474.20000000000005</v>
      </c>
      <c r="D41" s="38">
        <v>880.9</v>
      </c>
      <c r="E41" s="38">
        <v>191.9</v>
      </c>
      <c r="F41" s="38">
        <v>646.70000000000005</v>
      </c>
      <c r="G41" s="38">
        <v>1351.5</v>
      </c>
      <c r="H41" s="38">
        <v>3346.6</v>
      </c>
      <c r="I41" s="38">
        <v>133.30000000000001</v>
      </c>
      <c r="J41" s="38">
        <v>4.7</v>
      </c>
      <c r="K41" s="38">
        <v>358.5</v>
      </c>
      <c r="L41" s="38">
        <v>20.9</v>
      </c>
      <c r="M41" s="38">
        <v>655.80000000000007</v>
      </c>
      <c r="N41" s="38">
        <v>379.79999999999995</v>
      </c>
    </row>
    <row r="42" spans="1:19" s="42" customFormat="1">
      <c r="A42" s="20" t="s">
        <v>18</v>
      </c>
      <c r="B42" s="38">
        <v>8444.7999999999993</v>
      </c>
      <c r="C42" s="38">
        <v>474.20000000000005</v>
      </c>
      <c r="D42" s="38">
        <v>880.9</v>
      </c>
      <c r="E42" s="38">
        <v>191.9</v>
      </c>
      <c r="F42" s="38">
        <v>646.70000000000005</v>
      </c>
      <c r="G42" s="38">
        <v>1351.5</v>
      </c>
      <c r="H42" s="38">
        <v>3346.6</v>
      </c>
      <c r="I42" s="38">
        <v>133.30000000000001</v>
      </c>
      <c r="J42" s="38">
        <v>4.7</v>
      </c>
      <c r="K42" s="38">
        <v>358.5</v>
      </c>
      <c r="L42" s="38">
        <v>20.9</v>
      </c>
      <c r="M42" s="38">
        <v>655.80000000000007</v>
      </c>
      <c r="N42" s="38">
        <v>379.79999999999995</v>
      </c>
    </row>
    <row r="43" spans="1:19" s="42" customFormat="1">
      <c r="A43" s="20" t="s">
        <v>39</v>
      </c>
      <c r="B43" s="38">
        <v>3150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3150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</row>
    <row r="44" spans="1:19">
      <c r="A44" s="22" t="s">
        <v>42</v>
      </c>
      <c r="B44" s="39">
        <v>3150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3150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2"/>
      <c r="P44" s="2"/>
      <c r="Q44" s="2"/>
      <c r="R44" s="2"/>
      <c r="S44" s="2"/>
    </row>
    <row r="45" spans="1:19">
      <c r="A45" s="22" t="s">
        <v>9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2"/>
      <c r="P45" s="2"/>
      <c r="Q45" s="2"/>
      <c r="R45" s="2"/>
      <c r="S45" s="2"/>
    </row>
    <row r="46" spans="1:19">
      <c r="A46" s="22" t="s">
        <v>41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2"/>
      <c r="P46" s="2"/>
      <c r="Q46" s="2"/>
      <c r="R46" s="2"/>
      <c r="S46" s="2"/>
    </row>
    <row r="47" spans="1:19" s="42" customFormat="1">
      <c r="A47" s="20" t="s">
        <v>40</v>
      </c>
      <c r="B47" s="38">
        <v>5294.7999999999993</v>
      </c>
      <c r="C47" s="38">
        <v>474.20000000000005</v>
      </c>
      <c r="D47" s="38">
        <v>880.9</v>
      </c>
      <c r="E47" s="38">
        <v>191.9</v>
      </c>
      <c r="F47" s="38">
        <v>646.70000000000005</v>
      </c>
      <c r="G47" s="38">
        <v>1351.5</v>
      </c>
      <c r="H47" s="38">
        <v>196.6</v>
      </c>
      <c r="I47" s="38">
        <v>133.30000000000001</v>
      </c>
      <c r="J47" s="38">
        <v>4.7</v>
      </c>
      <c r="K47" s="38">
        <v>358.5</v>
      </c>
      <c r="L47" s="38">
        <v>20.9</v>
      </c>
      <c r="M47" s="38">
        <v>655.80000000000007</v>
      </c>
      <c r="N47" s="38">
        <v>379.79999999999995</v>
      </c>
    </row>
    <row r="48" spans="1:19">
      <c r="A48" s="22" t="s">
        <v>44</v>
      </c>
      <c r="B48" s="39">
        <v>836.80000000000007</v>
      </c>
      <c r="C48" s="39">
        <v>0</v>
      </c>
      <c r="D48" s="39">
        <v>158.6</v>
      </c>
      <c r="E48" s="39">
        <v>0</v>
      </c>
      <c r="F48" s="39">
        <v>149.69999999999999</v>
      </c>
      <c r="G48" s="39">
        <v>314.60000000000002</v>
      </c>
      <c r="H48" s="39">
        <v>51.7</v>
      </c>
      <c r="I48" s="39">
        <v>42.7</v>
      </c>
      <c r="J48" s="39">
        <v>0</v>
      </c>
      <c r="K48" s="39">
        <v>33.1</v>
      </c>
      <c r="L48" s="39">
        <v>0</v>
      </c>
      <c r="M48" s="39">
        <v>60.5</v>
      </c>
      <c r="N48" s="39">
        <v>25.9</v>
      </c>
      <c r="O48" s="2"/>
      <c r="P48" s="2"/>
      <c r="Q48" s="2"/>
      <c r="R48" s="2"/>
      <c r="S48" s="2"/>
    </row>
    <row r="49" spans="1:19">
      <c r="A49" s="22" t="s">
        <v>10</v>
      </c>
      <c r="B49" s="39">
        <v>744.2</v>
      </c>
      <c r="C49" s="39">
        <v>5.0999999999999996</v>
      </c>
      <c r="D49" s="39">
        <v>28.3</v>
      </c>
      <c r="E49" s="39">
        <v>191.9</v>
      </c>
      <c r="F49" s="39">
        <v>60.2</v>
      </c>
      <c r="G49" s="39">
        <v>130.69999999999999</v>
      </c>
      <c r="H49" s="39">
        <v>16.8</v>
      </c>
      <c r="I49" s="39">
        <v>13</v>
      </c>
      <c r="J49" s="39">
        <v>4.7</v>
      </c>
      <c r="K49" s="39">
        <v>9.3000000000000007</v>
      </c>
      <c r="L49" s="39">
        <v>20.9</v>
      </c>
      <c r="M49" s="39">
        <v>1.6</v>
      </c>
      <c r="N49" s="39">
        <v>261.7</v>
      </c>
      <c r="O49" s="2"/>
      <c r="P49" s="2"/>
      <c r="Q49" s="2"/>
      <c r="R49" s="2"/>
      <c r="S49" s="2"/>
    </row>
    <row r="50" spans="1:19">
      <c r="A50" s="22" t="s">
        <v>45</v>
      </c>
      <c r="B50" s="39">
        <v>3713.7999999999993</v>
      </c>
      <c r="C50" s="39">
        <v>469.1</v>
      </c>
      <c r="D50" s="39">
        <v>694</v>
      </c>
      <c r="E50" s="39">
        <v>0</v>
      </c>
      <c r="F50" s="39">
        <v>436.8</v>
      </c>
      <c r="G50" s="39">
        <v>906.2</v>
      </c>
      <c r="H50" s="39">
        <v>128.1</v>
      </c>
      <c r="I50" s="39">
        <v>77.599999999999994</v>
      </c>
      <c r="J50" s="39">
        <v>0</v>
      </c>
      <c r="K50" s="39">
        <v>316.10000000000002</v>
      </c>
      <c r="L50" s="39">
        <v>0</v>
      </c>
      <c r="M50" s="39">
        <v>593.70000000000005</v>
      </c>
      <c r="N50" s="39">
        <v>92.2</v>
      </c>
      <c r="O50" s="2"/>
      <c r="P50" s="2"/>
      <c r="Q50" s="2"/>
      <c r="R50" s="2"/>
      <c r="S50" s="2"/>
    </row>
    <row r="51" spans="1:19">
      <c r="A51" s="22" t="s">
        <v>46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2"/>
      <c r="P51" s="2"/>
      <c r="Q51" s="2"/>
      <c r="R51" s="2"/>
      <c r="S51" s="2"/>
    </row>
    <row r="52" spans="1:19">
      <c r="A52" s="22" t="s">
        <v>14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2"/>
      <c r="P52" s="2"/>
      <c r="Q52" s="2"/>
      <c r="R52" s="2"/>
      <c r="S52" s="2"/>
    </row>
    <row r="53" spans="1:19">
      <c r="A53" s="22" t="s">
        <v>47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2"/>
      <c r="P53" s="2"/>
      <c r="Q53" s="2"/>
      <c r="R53" s="2"/>
      <c r="S53" s="2"/>
    </row>
    <row r="54" spans="1:19" s="42" customFormat="1">
      <c r="A54" s="20" t="s">
        <v>43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</row>
    <row r="55" spans="1:19" s="42" customFormat="1">
      <c r="A55" s="20" t="s">
        <v>11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9" s="42" customFormat="1">
      <c r="A56" s="20" t="s">
        <v>12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</row>
    <row r="57" spans="1:19" s="42" customFormat="1">
      <c r="A57" s="20" t="s">
        <v>7</v>
      </c>
      <c r="B57" s="38">
        <v>19.600000000000001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11.5</v>
      </c>
      <c r="I57" s="38">
        <v>7.7</v>
      </c>
      <c r="J57" s="38">
        <v>0.3</v>
      </c>
      <c r="K57" s="38">
        <v>0</v>
      </c>
      <c r="L57" s="38">
        <v>0</v>
      </c>
      <c r="M57" s="38">
        <v>0.1</v>
      </c>
      <c r="N57" s="38">
        <v>0</v>
      </c>
    </row>
    <row r="58" spans="1:19" s="42" customFormat="1">
      <c r="A58" s="20" t="s">
        <v>48</v>
      </c>
      <c r="B58" s="38">
        <v>19.600000000000001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11.5</v>
      </c>
      <c r="I58" s="38">
        <v>7.7</v>
      </c>
      <c r="J58" s="38">
        <v>0.3</v>
      </c>
      <c r="K58" s="38">
        <v>0</v>
      </c>
      <c r="L58" s="38">
        <v>0</v>
      </c>
      <c r="M58" s="38">
        <v>0.1</v>
      </c>
      <c r="N58" s="38">
        <v>0</v>
      </c>
    </row>
    <row r="59" spans="1:19" s="42" customFormat="1" ht="14.25" customHeight="1">
      <c r="A59" s="20" t="s">
        <v>110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9" s="42" customFormat="1" ht="4.5" customHeight="1">
      <c r="A60" s="20"/>
      <c r="B60" s="38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9" s="42" customFormat="1">
      <c r="A61" s="20" t="s">
        <v>0</v>
      </c>
      <c r="B61" s="38">
        <v>1038.4000000000001</v>
      </c>
      <c r="C61" s="38">
        <v>33.1</v>
      </c>
      <c r="D61" s="38">
        <v>31.7</v>
      </c>
      <c r="E61" s="38">
        <v>49.1</v>
      </c>
      <c r="F61" s="38">
        <v>211.5</v>
      </c>
      <c r="G61" s="38">
        <v>8.9</v>
      </c>
      <c r="H61" s="38">
        <v>11.1</v>
      </c>
      <c r="I61" s="38">
        <v>92.7</v>
      </c>
      <c r="J61" s="38">
        <v>49.8</v>
      </c>
      <c r="K61" s="38">
        <v>211.4</v>
      </c>
      <c r="L61" s="38">
        <v>53.1</v>
      </c>
      <c r="M61" s="38">
        <v>10.199999999999999</v>
      </c>
      <c r="N61" s="38">
        <v>275.8</v>
      </c>
    </row>
    <row r="62" spans="1:19" s="42" customFormat="1">
      <c r="A62" s="20" t="s">
        <v>5</v>
      </c>
      <c r="B62" s="38">
        <v>244319.2</v>
      </c>
      <c r="C62" s="38">
        <v>23722</v>
      </c>
      <c r="D62" s="38">
        <v>19857.099999999999</v>
      </c>
      <c r="E62" s="38">
        <v>154.19999999999999</v>
      </c>
      <c r="F62" s="38">
        <v>9388.9</v>
      </c>
      <c r="G62" s="38">
        <v>12570.3</v>
      </c>
      <c r="H62" s="38">
        <v>127735.7</v>
      </c>
      <c r="I62" s="38">
        <v>1109.8</v>
      </c>
      <c r="J62" s="38">
        <v>622.5</v>
      </c>
      <c r="K62" s="38">
        <v>5951.1</v>
      </c>
      <c r="L62" s="38">
        <v>533.80000000000007</v>
      </c>
      <c r="M62" s="38">
        <v>15098.300000000001</v>
      </c>
      <c r="N62" s="38">
        <v>27575.5</v>
      </c>
    </row>
    <row r="63" spans="1:19" s="42" customFormat="1">
      <c r="A63" s="20" t="s">
        <v>49</v>
      </c>
      <c r="B63" s="38">
        <v>278.8</v>
      </c>
      <c r="C63" s="38">
        <v>0</v>
      </c>
      <c r="D63" s="38">
        <v>32.1</v>
      </c>
      <c r="E63" s="38">
        <v>0</v>
      </c>
      <c r="F63" s="38">
        <v>91.3</v>
      </c>
      <c r="G63" s="38">
        <v>0</v>
      </c>
      <c r="H63" s="38">
        <v>0</v>
      </c>
      <c r="I63" s="38">
        <v>0</v>
      </c>
      <c r="J63" s="38">
        <v>30.3</v>
      </c>
      <c r="K63" s="38">
        <v>0</v>
      </c>
      <c r="L63" s="38">
        <v>92.7</v>
      </c>
      <c r="M63" s="38">
        <v>22.7</v>
      </c>
      <c r="N63" s="38">
        <v>9.6999999999999993</v>
      </c>
    </row>
    <row r="64" spans="1:19">
      <c r="A64" s="22" t="s">
        <v>50</v>
      </c>
      <c r="B64" s="39">
        <v>278.8</v>
      </c>
      <c r="C64" s="39">
        <v>0</v>
      </c>
      <c r="D64" s="39">
        <v>32.1</v>
      </c>
      <c r="E64" s="39">
        <v>0</v>
      </c>
      <c r="F64" s="39">
        <v>91.3</v>
      </c>
      <c r="G64" s="39">
        <v>0</v>
      </c>
      <c r="H64" s="39">
        <v>0</v>
      </c>
      <c r="I64" s="39">
        <v>0</v>
      </c>
      <c r="J64" s="39">
        <v>30.3</v>
      </c>
      <c r="K64" s="39">
        <v>0</v>
      </c>
      <c r="L64" s="39">
        <v>92.7</v>
      </c>
      <c r="M64" s="39">
        <v>22.7</v>
      </c>
      <c r="N64" s="39">
        <v>9.6999999999999993</v>
      </c>
      <c r="O64" s="2"/>
      <c r="P64" s="2"/>
      <c r="Q64" s="2"/>
      <c r="R64" s="2"/>
      <c r="S64" s="2"/>
    </row>
    <row r="65" spans="1:19" ht="24">
      <c r="A65" s="22" t="s">
        <v>73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2"/>
      <c r="P65" s="2"/>
      <c r="Q65" s="2"/>
      <c r="R65" s="2"/>
      <c r="S65" s="2"/>
    </row>
    <row r="66" spans="1:19" s="42" customFormat="1">
      <c r="A66" s="20" t="s">
        <v>51</v>
      </c>
      <c r="B66" s="38">
        <v>244040.40000000002</v>
      </c>
      <c r="C66" s="38">
        <v>23722</v>
      </c>
      <c r="D66" s="38">
        <v>19825</v>
      </c>
      <c r="E66" s="38">
        <v>154.19999999999999</v>
      </c>
      <c r="F66" s="38">
        <v>9297.6</v>
      </c>
      <c r="G66" s="38">
        <v>12570.3</v>
      </c>
      <c r="H66" s="38">
        <v>127735.7</v>
      </c>
      <c r="I66" s="38">
        <v>1109.8</v>
      </c>
      <c r="J66" s="38">
        <v>592.20000000000005</v>
      </c>
      <c r="K66" s="38">
        <v>5951.1</v>
      </c>
      <c r="L66" s="38">
        <v>441.1</v>
      </c>
      <c r="M66" s="38">
        <v>15075.6</v>
      </c>
      <c r="N66" s="38">
        <v>27565.8</v>
      </c>
    </row>
    <row r="67" spans="1:19">
      <c r="A67" s="22" t="s">
        <v>15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2"/>
      <c r="P67" s="2"/>
      <c r="Q67" s="2"/>
      <c r="R67" s="2"/>
      <c r="S67" s="2"/>
    </row>
    <row r="68" spans="1:19">
      <c r="A68" s="22" t="s">
        <v>52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2"/>
      <c r="P68" s="2"/>
      <c r="Q68" s="2"/>
      <c r="R68" s="2"/>
      <c r="S68" s="2"/>
    </row>
    <row r="69" spans="1:19">
      <c r="A69" s="22" t="s">
        <v>6</v>
      </c>
      <c r="B69" s="39">
        <v>244040.40000000002</v>
      </c>
      <c r="C69" s="39">
        <v>23722</v>
      </c>
      <c r="D69" s="39">
        <v>19825</v>
      </c>
      <c r="E69" s="39">
        <v>154.19999999999999</v>
      </c>
      <c r="F69" s="39">
        <v>9297.6</v>
      </c>
      <c r="G69" s="39">
        <v>12570.3</v>
      </c>
      <c r="H69" s="39">
        <v>127735.7</v>
      </c>
      <c r="I69" s="39">
        <v>1109.8</v>
      </c>
      <c r="J69" s="39">
        <v>592.20000000000005</v>
      </c>
      <c r="K69" s="39">
        <v>5951.1</v>
      </c>
      <c r="L69" s="39">
        <v>441.1</v>
      </c>
      <c r="M69" s="39">
        <v>15075.6</v>
      </c>
      <c r="N69" s="39">
        <v>27565.8</v>
      </c>
      <c r="O69" s="2"/>
      <c r="P69" s="2"/>
      <c r="Q69" s="2"/>
      <c r="R69" s="2"/>
      <c r="S69" s="2"/>
    </row>
    <row r="70" spans="1:19" s="42" customFormat="1">
      <c r="A70" s="20" t="s">
        <v>53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</row>
    <row r="71" spans="1:19" s="42" customFormat="1">
      <c r="A71" s="20" t="s">
        <v>54</v>
      </c>
      <c r="B71" s="38">
        <v>212693.2</v>
      </c>
      <c r="C71" s="38">
        <v>23507.7</v>
      </c>
      <c r="D71" s="38">
        <v>18774.3</v>
      </c>
      <c r="E71" s="38">
        <v>0</v>
      </c>
      <c r="F71" s="38">
        <v>9118</v>
      </c>
      <c r="G71" s="38">
        <v>12000</v>
      </c>
      <c r="H71" s="38">
        <v>126817.3</v>
      </c>
      <c r="I71" s="38">
        <v>1000</v>
      </c>
      <c r="J71" s="38">
        <v>0</v>
      </c>
      <c r="K71" s="38">
        <v>4160.2</v>
      </c>
      <c r="L71" s="38">
        <v>0</v>
      </c>
      <c r="M71" s="38">
        <v>14800</v>
      </c>
      <c r="N71" s="38">
        <v>2515.6999999999998</v>
      </c>
    </row>
    <row r="72" spans="1:19">
      <c r="A72" s="22" t="s">
        <v>55</v>
      </c>
      <c r="B72" s="39">
        <v>87375.9</v>
      </c>
      <c r="C72" s="39">
        <v>23507.7</v>
      </c>
      <c r="D72" s="39">
        <v>18774.3</v>
      </c>
      <c r="E72" s="39">
        <v>0</v>
      </c>
      <c r="F72" s="39">
        <v>9118</v>
      </c>
      <c r="G72" s="39">
        <v>12000</v>
      </c>
      <c r="H72" s="39">
        <v>1500</v>
      </c>
      <c r="I72" s="39">
        <v>1000</v>
      </c>
      <c r="J72" s="39">
        <v>0</v>
      </c>
      <c r="K72" s="39">
        <v>4160.2</v>
      </c>
      <c r="L72" s="39">
        <v>0</v>
      </c>
      <c r="M72" s="39">
        <v>14800</v>
      </c>
      <c r="N72" s="39">
        <v>2515.6999999999998</v>
      </c>
      <c r="O72" s="2"/>
      <c r="P72" s="2"/>
      <c r="Q72" s="2"/>
      <c r="R72" s="2"/>
      <c r="S72" s="2"/>
    </row>
    <row r="73" spans="1:19">
      <c r="A73" s="22" t="s">
        <v>56</v>
      </c>
      <c r="B73" s="39">
        <v>125317.3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125317.3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2"/>
      <c r="P73" s="2"/>
      <c r="Q73" s="2"/>
      <c r="R73" s="2"/>
      <c r="S73" s="2"/>
    </row>
    <row r="74" spans="1:19" s="42" customFormat="1">
      <c r="A74" s="20" t="s">
        <v>57</v>
      </c>
      <c r="B74" s="38">
        <v>31347.199999999997</v>
      </c>
      <c r="C74" s="38">
        <v>214.3</v>
      </c>
      <c r="D74" s="38">
        <v>1050.7</v>
      </c>
      <c r="E74" s="38">
        <v>154.19999999999999</v>
      </c>
      <c r="F74" s="38">
        <v>179.6</v>
      </c>
      <c r="G74" s="38">
        <v>570.29999999999995</v>
      </c>
      <c r="H74" s="38">
        <v>918.4</v>
      </c>
      <c r="I74" s="38">
        <v>109.8</v>
      </c>
      <c r="J74" s="38">
        <v>592.20000000000005</v>
      </c>
      <c r="K74" s="38">
        <v>1790.9</v>
      </c>
      <c r="L74" s="38">
        <v>441.1</v>
      </c>
      <c r="M74" s="38">
        <v>275.60000000000002</v>
      </c>
      <c r="N74" s="38">
        <v>25050.1</v>
      </c>
    </row>
    <row r="75" spans="1:19">
      <c r="A75" s="22" t="s">
        <v>59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2"/>
      <c r="P75" s="2"/>
      <c r="Q75" s="2"/>
      <c r="R75" s="2"/>
      <c r="S75" s="2"/>
    </row>
    <row r="76" spans="1:19">
      <c r="A76" s="22" t="s">
        <v>58</v>
      </c>
      <c r="B76" s="39">
        <v>31347.199999999997</v>
      </c>
      <c r="C76" s="39">
        <v>214.3</v>
      </c>
      <c r="D76" s="39">
        <v>1050.7</v>
      </c>
      <c r="E76" s="39">
        <v>154.19999999999999</v>
      </c>
      <c r="F76" s="39">
        <v>179.6</v>
      </c>
      <c r="G76" s="39">
        <v>570.29999999999995</v>
      </c>
      <c r="H76" s="39">
        <v>918.4</v>
      </c>
      <c r="I76" s="39">
        <v>109.8</v>
      </c>
      <c r="J76" s="39">
        <v>592.20000000000005</v>
      </c>
      <c r="K76" s="39">
        <v>1790.9</v>
      </c>
      <c r="L76" s="39">
        <v>441.1</v>
      </c>
      <c r="M76" s="39">
        <v>275.60000000000002</v>
      </c>
      <c r="N76" s="39">
        <v>25050.1</v>
      </c>
      <c r="O76" s="2"/>
      <c r="P76" s="2"/>
      <c r="Q76" s="2"/>
      <c r="R76" s="2"/>
      <c r="S76" s="2"/>
    </row>
    <row r="77" spans="1:19">
      <c r="A77" s="22" t="s">
        <v>60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2"/>
      <c r="P77" s="2"/>
      <c r="Q77" s="2"/>
      <c r="R77" s="2"/>
      <c r="S77" s="2"/>
    </row>
    <row r="78" spans="1:19">
      <c r="A78" s="22" t="s">
        <v>61</v>
      </c>
      <c r="B78" s="39">
        <v>31347.199999999997</v>
      </c>
      <c r="C78" s="39">
        <v>214.3</v>
      </c>
      <c r="D78" s="39">
        <v>1050.7</v>
      </c>
      <c r="E78" s="39">
        <v>154.19999999999999</v>
      </c>
      <c r="F78" s="39">
        <v>179.6</v>
      </c>
      <c r="G78" s="39">
        <v>570.29999999999995</v>
      </c>
      <c r="H78" s="39">
        <v>918.4</v>
      </c>
      <c r="I78" s="39">
        <v>109.8</v>
      </c>
      <c r="J78" s="39">
        <v>592.20000000000005</v>
      </c>
      <c r="K78" s="39">
        <v>1790.9</v>
      </c>
      <c r="L78" s="39">
        <v>441.1</v>
      </c>
      <c r="M78" s="39">
        <v>275.60000000000002</v>
      </c>
      <c r="N78" s="39">
        <v>25050.1</v>
      </c>
      <c r="O78" s="2"/>
      <c r="P78" s="2"/>
      <c r="Q78" s="2"/>
      <c r="R78" s="2"/>
      <c r="S78" s="2"/>
    </row>
    <row r="79" spans="1:19" s="42" customFormat="1">
      <c r="A79" s="20" t="s">
        <v>16</v>
      </c>
      <c r="B79" s="38">
        <v>58.199999999999996</v>
      </c>
      <c r="C79" s="38">
        <v>16</v>
      </c>
      <c r="D79" s="38">
        <v>3.3</v>
      </c>
      <c r="E79" s="38">
        <v>6</v>
      </c>
      <c r="F79" s="38">
        <v>2.2000000000000002</v>
      </c>
      <c r="G79" s="38">
        <v>6.7</v>
      </c>
      <c r="H79" s="38">
        <v>2.4</v>
      </c>
      <c r="I79" s="38">
        <v>3.9</v>
      </c>
      <c r="J79" s="38">
        <v>4.8</v>
      </c>
      <c r="K79" s="38">
        <v>2.4</v>
      </c>
      <c r="L79" s="38">
        <v>9</v>
      </c>
      <c r="M79" s="38">
        <v>0.7</v>
      </c>
      <c r="N79" s="38">
        <v>0.8</v>
      </c>
    </row>
    <row r="80" spans="1:19">
      <c r="A80" s="22" t="s">
        <v>17</v>
      </c>
      <c r="B80" s="39">
        <v>58.199999999999996</v>
      </c>
      <c r="C80" s="39">
        <v>16</v>
      </c>
      <c r="D80" s="39">
        <v>3.3</v>
      </c>
      <c r="E80" s="39">
        <v>6</v>
      </c>
      <c r="F80" s="39">
        <v>2.2000000000000002</v>
      </c>
      <c r="G80" s="39">
        <v>6.7</v>
      </c>
      <c r="H80" s="39">
        <v>2.4</v>
      </c>
      <c r="I80" s="39">
        <v>3.9</v>
      </c>
      <c r="J80" s="39">
        <v>4.8</v>
      </c>
      <c r="K80" s="39">
        <v>2.4</v>
      </c>
      <c r="L80" s="39">
        <v>9</v>
      </c>
      <c r="M80" s="39">
        <v>0.7</v>
      </c>
      <c r="N80" s="39">
        <v>0.8</v>
      </c>
      <c r="O80" s="2"/>
      <c r="P80" s="2"/>
      <c r="Q80" s="2"/>
      <c r="R80" s="2"/>
      <c r="S80" s="2"/>
    </row>
    <row r="81" spans="1:19" ht="3" customHeight="1">
      <c r="A81" s="2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"/>
      <c r="P81" s="2"/>
      <c r="Q81" s="2"/>
      <c r="R81" s="2"/>
      <c r="S81" s="2"/>
    </row>
    <row r="82" spans="1:19" s="42" customFormat="1">
      <c r="A82" s="20" t="s">
        <v>19</v>
      </c>
      <c r="B82" s="38">
        <f>SUM(B83:B85)</f>
        <v>5288.2000000000007</v>
      </c>
      <c r="C82" s="38">
        <f>SUM(C83:C85)</f>
        <v>433.3</v>
      </c>
      <c r="D82" s="38">
        <f t="shared" ref="D82:N82" si="3">SUM(D83:D85)</f>
        <v>394.2</v>
      </c>
      <c r="E82" s="38">
        <f t="shared" si="3"/>
        <v>421.8</v>
      </c>
      <c r="F82" s="38">
        <f t="shared" si="3"/>
        <v>423.20000000000005</v>
      </c>
      <c r="G82" s="38">
        <f t="shared" si="3"/>
        <v>463</v>
      </c>
      <c r="H82" s="38">
        <f t="shared" si="3"/>
        <v>434.90000000000003</v>
      </c>
      <c r="I82" s="38">
        <f t="shared" si="3"/>
        <v>419.4</v>
      </c>
      <c r="J82" s="38">
        <f t="shared" si="3"/>
        <v>421.29999999999995</v>
      </c>
      <c r="K82" s="38">
        <f t="shared" si="3"/>
        <v>409.1</v>
      </c>
      <c r="L82" s="38">
        <f t="shared" si="3"/>
        <v>428</v>
      </c>
      <c r="M82" s="38">
        <f t="shared" si="3"/>
        <v>600.70000000000005</v>
      </c>
      <c r="N82" s="38">
        <f t="shared" si="3"/>
        <v>439.29999999999995</v>
      </c>
    </row>
    <row r="83" spans="1:19" ht="24">
      <c r="A83" s="22" t="s">
        <v>20</v>
      </c>
      <c r="B83" s="39">
        <v>4071.7000000000003</v>
      </c>
      <c r="C83" s="39">
        <v>357.5</v>
      </c>
      <c r="D83" s="39">
        <v>315.39999999999998</v>
      </c>
      <c r="E83" s="39">
        <v>339.3</v>
      </c>
      <c r="F83" s="39">
        <v>340.8</v>
      </c>
      <c r="G83" s="39">
        <v>374.8</v>
      </c>
      <c r="H83" s="39">
        <v>331.6</v>
      </c>
      <c r="I83" s="39">
        <v>340</v>
      </c>
      <c r="J83" s="39">
        <v>329.9</v>
      </c>
      <c r="K83" s="39">
        <v>337.8</v>
      </c>
      <c r="L83" s="39">
        <v>333.2</v>
      </c>
      <c r="M83" s="39">
        <v>323.5</v>
      </c>
      <c r="N83" s="39">
        <v>347.9</v>
      </c>
      <c r="O83" s="2"/>
      <c r="P83" s="2"/>
      <c r="Q83" s="2"/>
      <c r="R83" s="2"/>
      <c r="S83" s="2"/>
    </row>
    <row r="84" spans="1:19" ht="24">
      <c r="A84" s="22" t="s">
        <v>21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2"/>
      <c r="P84" s="2"/>
      <c r="Q84" s="2"/>
      <c r="R84" s="2"/>
      <c r="S84" s="2"/>
    </row>
    <row r="85" spans="1:19">
      <c r="A85" s="4" t="s">
        <v>74</v>
      </c>
      <c r="B85" s="40">
        <v>1216.5</v>
      </c>
      <c r="C85" s="40">
        <v>75.8</v>
      </c>
      <c r="D85" s="40">
        <v>78.8</v>
      </c>
      <c r="E85" s="40">
        <v>82.5</v>
      </c>
      <c r="F85" s="40">
        <v>82.4</v>
      </c>
      <c r="G85" s="40">
        <v>88.2</v>
      </c>
      <c r="H85" s="40">
        <v>103.3</v>
      </c>
      <c r="I85" s="40">
        <v>79.400000000000006</v>
      </c>
      <c r="J85" s="40">
        <v>91.4</v>
      </c>
      <c r="K85" s="40">
        <v>71.3</v>
      </c>
      <c r="L85" s="40">
        <v>94.8</v>
      </c>
      <c r="M85" s="40">
        <v>277.2</v>
      </c>
      <c r="N85" s="40">
        <v>91.4</v>
      </c>
      <c r="O85" s="2"/>
      <c r="P85" s="2"/>
      <c r="Q85" s="2"/>
      <c r="R85" s="2"/>
      <c r="S85" s="2"/>
    </row>
    <row r="86" spans="1:19" ht="12.75" customHeight="1">
      <c r="A86" s="26" t="s">
        <v>175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>
      <c r="A87" s="24" t="s">
        <v>187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>
      <c r="A88" s="26" t="s">
        <v>188</v>
      </c>
      <c r="B88" s="26"/>
      <c r="C88" s="26"/>
      <c r="D88" s="26"/>
      <c r="E88" s="26"/>
      <c r="F88" s="26"/>
      <c r="G88" s="26"/>
      <c r="H88" s="26"/>
      <c r="I88" s="26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>
      <c r="A89" s="26" t="s">
        <v>183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>
      <c r="A90" s="26" t="s">
        <v>178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26" t="s">
        <v>8</v>
      </c>
      <c r="B91" s="25"/>
      <c r="C91" s="25"/>
      <c r="D91" s="25"/>
      <c r="E91" s="25"/>
      <c r="F91" s="25"/>
      <c r="G91" s="25"/>
      <c r="H91" s="25"/>
      <c r="I91" s="25"/>
      <c r="J91" s="41"/>
      <c r="K91" s="41"/>
      <c r="L91" s="41"/>
      <c r="M91" s="41"/>
      <c r="N91" s="2"/>
      <c r="O91" s="2"/>
      <c r="P91" s="2"/>
      <c r="Q91" s="2"/>
      <c r="R91" s="2"/>
      <c r="S91" s="2"/>
    </row>
    <row r="92" spans="1:19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8"/>
  <sheetViews>
    <sheetView workbookViewId="0">
      <selection sqref="A1:N1"/>
    </sheetView>
  </sheetViews>
  <sheetFormatPr baseColWidth="10" defaultRowHeight="15"/>
  <cols>
    <col min="1" max="1" width="57.7109375" style="1" customWidth="1"/>
    <col min="2" max="2" width="11.85546875" style="1" bestFit="1" customWidth="1"/>
    <col min="3" max="3" width="12" style="1" bestFit="1" customWidth="1"/>
    <col min="4" max="9" width="12" style="1" customWidth="1"/>
    <col min="10" max="10" width="13" style="1" bestFit="1" customWidth="1"/>
    <col min="11" max="11" width="13" style="1" customWidth="1"/>
    <col min="12" max="16384" width="11.42578125" style="1"/>
  </cols>
  <sheetData>
    <row r="1" spans="1:77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2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5" customHeight="1">
      <c r="A2" s="98" t="s">
        <v>186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2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77" ht="15" customHeight="1">
      <c r="A3" s="96" t="s">
        <v>194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1:77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7" s="42" customFormat="1">
      <c r="A5" s="18" t="s">
        <v>65</v>
      </c>
      <c r="B5" s="19" t="s">
        <v>2</v>
      </c>
      <c r="C5" s="19" t="s">
        <v>23</v>
      </c>
      <c r="D5" s="19" t="s">
        <v>1</v>
      </c>
      <c r="E5" s="19" t="s">
        <v>69</v>
      </c>
      <c r="F5" s="19" t="s">
        <v>90</v>
      </c>
      <c r="G5" s="19" t="s">
        <v>91</v>
      </c>
      <c r="H5" s="19" t="s">
        <v>92</v>
      </c>
      <c r="I5" s="19" t="s">
        <v>93</v>
      </c>
      <c r="J5" s="19" t="s">
        <v>94</v>
      </c>
      <c r="K5" s="19" t="s">
        <v>97</v>
      </c>
      <c r="L5" s="19" t="s">
        <v>104</v>
      </c>
      <c r="M5" s="19" t="s">
        <v>105</v>
      </c>
      <c r="N5" s="19" t="s">
        <v>106</v>
      </c>
      <c r="O5" s="44"/>
    </row>
    <row r="6" spans="1:77" s="42" customFormat="1">
      <c r="A6" s="20" t="s">
        <v>68</v>
      </c>
      <c r="B6" s="38">
        <f t="shared" ref="B6:B37" si="0">SUM(C6:N6)</f>
        <v>672819.50000000012</v>
      </c>
      <c r="C6" s="38">
        <f t="shared" ref="C6:N6" si="1">SUM(C7,C87)</f>
        <v>140345.69999999998</v>
      </c>
      <c r="D6" s="38">
        <f t="shared" si="1"/>
        <v>8514.4</v>
      </c>
      <c r="E6" s="38">
        <f t="shared" si="1"/>
        <v>23055.599999999999</v>
      </c>
      <c r="F6" s="38">
        <f t="shared" si="1"/>
        <v>14753.6</v>
      </c>
      <c r="G6" s="38">
        <f t="shared" si="1"/>
        <v>50920.200000000004</v>
      </c>
      <c r="H6" s="38">
        <f t="shared" si="1"/>
        <v>43342.2</v>
      </c>
      <c r="I6" s="38">
        <f t="shared" si="1"/>
        <v>48793.9</v>
      </c>
      <c r="J6" s="38">
        <f t="shared" si="1"/>
        <v>17814.400000000001</v>
      </c>
      <c r="K6" s="38">
        <f t="shared" si="1"/>
        <v>235263.6</v>
      </c>
      <c r="L6" s="38">
        <f t="shared" si="1"/>
        <v>3939.1</v>
      </c>
      <c r="M6" s="38">
        <f t="shared" si="1"/>
        <v>31254.799999999996</v>
      </c>
      <c r="N6" s="38">
        <f t="shared" si="1"/>
        <v>54822</v>
      </c>
      <c r="O6" s="44"/>
    </row>
    <row r="7" spans="1:77" s="42" customFormat="1" ht="30" customHeight="1">
      <c r="A7" s="20" t="s">
        <v>24</v>
      </c>
      <c r="B7" s="38">
        <f t="shared" si="0"/>
        <v>666530.49999999988</v>
      </c>
      <c r="C7" s="38">
        <f t="shared" ref="C7:N7" si="2">SUM(C8,C66,C67,C84)</f>
        <v>139884.4</v>
      </c>
      <c r="D7" s="38">
        <f t="shared" si="2"/>
        <v>8088.8</v>
      </c>
      <c r="E7" s="38">
        <f t="shared" si="2"/>
        <v>22588.899999999998</v>
      </c>
      <c r="F7" s="38">
        <f t="shared" si="2"/>
        <v>14451.1</v>
      </c>
      <c r="G7" s="38">
        <f t="shared" si="2"/>
        <v>50614.200000000004</v>
      </c>
      <c r="H7" s="38">
        <f t="shared" si="2"/>
        <v>43004.7</v>
      </c>
      <c r="I7" s="38">
        <f t="shared" si="2"/>
        <v>48408.200000000004</v>
      </c>
      <c r="J7" s="38">
        <f t="shared" si="2"/>
        <v>15713.800000000001</v>
      </c>
      <c r="K7" s="38">
        <f t="shared" si="2"/>
        <v>234948.5</v>
      </c>
      <c r="L7" s="38">
        <f t="shared" si="2"/>
        <v>3557.7</v>
      </c>
      <c r="M7" s="38">
        <f t="shared" si="2"/>
        <v>30836.199999999997</v>
      </c>
      <c r="N7" s="38">
        <f t="shared" si="2"/>
        <v>54434</v>
      </c>
      <c r="O7" s="44"/>
    </row>
    <row r="8" spans="1:77" s="42" customFormat="1">
      <c r="A8" s="20" t="s">
        <v>22</v>
      </c>
      <c r="B8" s="38">
        <f t="shared" si="0"/>
        <v>64963.000000000007</v>
      </c>
      <c r="C8" s="38">
        <f t="shared" ref="C8:N8" si="3">SUM(C9,C63)</f>
        <v>2713.6</v>
      </c>
      <c r="D8" s="38">
        <f t="shared" si="3"/>
        <v>3607</v>
      </c>
      <c r="E8" s="38">
        <f t="shared" si="3"/>
        <v>5288.9000000000005</v>
      </c>
      <c r="F8" s="38">
        <f t="shared" si="3"/>
        <v>13692</v>
      </c>
      <c r="G8" s="38">
        <f t="shared" si="3"/>
        <v>2502.3000000000002</v>
      </c>
      <c r="H8" s="38">
        <f t="shared" si="3"/>
        <v>2492.7000000000003</v>
      </c>
      <c r="I8" s="38">
        <f t="shared" si="3"/>
        <v>3213.1</v>
      </c>
      <c r="J8" s="38">
        <f t="shared" si="3"/>
        <v>7798.4</v>
      </c>
      <c r="K8" s="38">
        <f t="shared" si="3"/>
        <v>12990.6</v>
      </c>
      <c r="L8" s="38">
        <f t="shared" si="3"/>
        <v>3133.3</v>
      </c>
      <c r="M8" s="38">
        <f t="shared" si="3"/>
        <v>1487.8</v>
      </c>
      <c r="N8" s="38">
        <f t="shared" si="3"/>
        <v>6043.3</v>
      </c>
      <c r="O8" s="43"/>
      <c r="P8" s="43"/>
      <c r="Q8" s="43"/>
      <c r="R8" s="43"/>
    </row>
    <row r="9" spans="1:77" s="42" customFormat="1">
      <c r="A9" s="20" t="s">
        <v>25</v>
      </c>
      <c r="B9" s="38">
        <f t="shared" si="0"/>
        <v>54299.799999999996</v>
      </c>
      <c r="C9" s="38">
        <v>2707.9</v>
      </c>
      <c r="D9" s="38">
        <v>2003.6</v>
      </c>
      <c r="E9" s="38">
        <v>4485.6000000000004</v>
      </c>
      <c r="F9" s="38">
        <v>12382.6</v>
      </c>
      <c r="G9" s="38">
        <v>1677.3000000000002</v>
      </c>
      <c r="H9" s="38">
        <v>1633.0000000000002</v>
      </c>
      <c r="I9" s="38">
        <v>2339.1</v>
      </c>
      <c r="J9" s="38">
        <v>6921.2</v>
      </c>
      <c r="K9" s="38">
        <v>12990.6</v>
      </c>
      <c r="L9" s="38">
        <v>1378.5</v>
      </c>
      <c r="M9" s="38">
        <v>1487.8</v>
      </c>
      <c r="N9" s="38">
        <v>4292.6000000000004</v>
      </c>
      <c r="O9" s="44"/>
    </row>
    <row r="10" spans="1:77" s="42" customFormat="1">
      <c r="A10" s="20" t="s">
        <v>26</v>
      </c>
      <c r="B10" s="38">
        <f t="shared" si="0"/>
        <v>1439.4</v>
      </c>
      <c r="C10" s="38">
        <v>34.9</v>
      </c>
      <c r="D10" s="38">
        <v>120.2</v>
      </c>
      <c r="E10" s="38">
        <v>109</v>
      </c>
      <c r="F10" s="38">
        <v>0.2</v>
      </c>
      <c r="G10" s="38">
        <v>197.4</v>
      </c>
      <c r="H10" s="38">
        <v>114.5</v>
      </c>
      <c r="I10" s="38">
        <v>133.69999999999999</v>
      </c>
      <c r="J10" s="38">
        <v>128.19999999999999</v>
      </c>
      <c r="K10" s="38">
        <v>125.8</v>
      </c>
      <c r="L10" s="38">
        <v>130</v>
      </c>
      <c r="M10" s="38">
        <v>122.7</v>
      </c>
      <c r="N10" s="38">
        <v>222.8</v>
      </c>
      <c r="O10" s="44"/>
    </row>
    <row r="11" spans="1:77" s="42" customFormat="1">
      <c r="A11" s="20" t="s">
        <v>27</v>
      </c>
      <c r="B11" s="38">
        <f t="shared" si="0"/>
        <v>1367.4</v>
      </c>
      <c r="C11" s="38">
        <v>19.8</v>
      </c>
      <c r="D11" s="38">
        <v>108</v>
      </c>
      <c r="E11" s="38">
        <v>102</v>
      </c>
      <c r="F11" s="38">
        <v>0.1</v>
      </c>
      <c r="G11" s="38">
        <v>196</v>
      </c>
      <c r="H11" s="38">
        <v>108.5</v>
      </c>
      <c r="I11" s="38">
        <v>125.7</v>
      </c>
      <c r="J11" s="38">
        <v>124.1</v>
      </c>
      <c r="K11" s="38">
        <v>121.39999999999999</v>
      </c>
      <c r="L11" s="38">
        <v>125.4</v>
      </c>
      <c r="M11" s="38">
        <v>118.3</v>
      </c>
      <c r="N11" s="38">
        <v>218.10000000000002</v>
      </c>
      <c r="O11" s="44"/>
    </row>
    <row r="12" spans="1:77" s="42" customFormat="1">
      <c r="A12" s="21" t="s">
        <v>28</v>
      </c>
      <c r="B12" s="38">
        <f t="shared" si="0"/>
        <v>1205.9000000000001</v>
      </c>
      <c r="C12" s="38">
        <v>0</v>
      </c>
      <c r="D12" s="38">
        <v>95.5</v>
      </c>
      <c r="E12" s="38">
        <v>93.1</v>
      </c>
      <c r="F12" s="38">
        <v>0</v>
      </c>
      <c r="G12" s="38">
        <v>192</v>
      </c>
      <c r="H12" s="38">
        <v>103.6</v>
      </c>
      <c r="I12" s="38">
        <v>109.2</v>
      </c>
      <c r="J12" s="38">
        <v>107.1</v>
      </c>
      <c r="K12" s="38">
        <v>115.3</v>
      </c>
      <c r="L12" s="38">
        <v>107.7</v>
      </c>
      <c r="M12" s="38">
        <v>98.1</v>
      </c>
      <c r="N12" s="38">
        <v>184.3</v>
      </c>
      <c r="O12" s="44"/>
    </row>
    <row r="13" spans="1:77">
      <c r="A13" s="22" t="s">
        <v>62</v>
      </c>
      <c r="B13" s="39">
        <f t="shared" si="0"/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45"/>
    </row>
    <row r="14" spans="1:77" ht="20.25" customHeight="1">
      <c r="A14" s="22" t="s">
        <v>64</v>
      </c>
      <c r="B14" s="39">
        <f t="shared" si="0"/>
        <v>1205.9000000000001</v>
      </c>
      <c r="C14" s="39">
        <v>0</v>
      </c>
      <c r="D14" s="39">
        <v>95.5</v>
      </c>
      <c r="E14" s="39">
        <v>93.1</v>
      </c>
      <c r="F14" s="39">
        <v>0</v>
      </c>
      <c r="G14" s="39">
        <v>192</v>
      </c>
      <c r="H14" s="39">
        <v>103.6</v>
      </c>
      <c r="I14" s="39">
        <v>109.2</v>
      </c>
      <c r="J14" s="39">
        <v>107.1</v>
      </c>
      <c r="K14" s="39">
        <v>115.3</v>
      </c>
      <c r="L14" s="39">
        <v>107.7</v>
      </c>
      <c r="M14" s="39">
        <v>98.1</v>
      </c>
      <c r="N14" s="39">
        <v>184.3</v>
      </c>
      <c r="O14" s="45"/>
    </row>
    <row r="15" spans="1:77" s="42" customFormat="1" ht="17.25" customHeight="1">
      <c r="A15" s="21" t="s">
        <v>29</v>
      </c>
      <c r="B15" s="38">
        <f t="shared" si="0"/>
        <v>161.5</v>
      </c>
      <c r="C15" s="38">
        <v>19.8</v>
      </c>
      <c r="D15" s="38">
        <v>12.5</v>
      </c>
      <c r="E15" s="38">
        <v>8.9</v>
      </c>
      <c r="F15" s="38">
        <v>0.1</v>
      </c>
      <c r="G15" s="38">
        <v>4</v>
      </c>
      <c r="H15" s="38">
        <v>4.9000000000000004</v>
      </c>
      <c r="I15" s="38">
        <v>16.5</v>
      </c>
      <c r="J15" s="38">
        <v>17</v>
      </c>
      <c r="K15" s="38">
        <v>6.1</v>
      </c>
      <c r="L15" s="38">
        <v>17.7</v>
      </c>
      <c r="M15" s="38">
        <v>20.2</v>
      </c>
      <c r="N15" s="38">
        <v>33.800000000000004</v>
      </c>
      <c r="O15" s="44"/>
    </row>
    <row r="16" spans="1:77">
      <c r="A16" s="22" t="s">
        <v>63</v>
      </c>
      <c r="B16" s="39">
        <f t="shared" si="0"/>
        <v>161.5</v>
      </c>
      <c r="C16" s="39">
        <v>19.8</v>
      </c>
      <c r="D16" s="39">
        <v>12.5</v>
      </c>
      <c r="E16" s="39">
        <v>8.9</v>
      </c>
      <c r="F16" s="39">
        <v>0.1</v>
      </c>
      <c r="G16" s="39">
        <v>4</v>
      </c>
      <c r="H16" s="39">
        <v>4.9000000000000004</v>
      </c>
      <c r="I16" s="39">
        <v>16.5</v>
      </c>
      <c r="J16" s="39">
        <v>17</v>
      </c>
      <c r="K16" s="39">
        <v>6.1</v>
      </c>
      <c r="L16" s="39">
        <v>17.7</v>
      </c>
      <c r="M16" s="39">
        <v>20.2</v>
      </c>
      <c r="N16" s="39">
        <v>33.800000000000004</v>
      </c>
      <c r="O16" s="45"/>
    </row>
    <row r="17" spans="1:15">
      <c r="A17" s="22" t="s">
        <v>75</v>
      </c>
      <c r="B17" s="39">
        <f t="shared" si="0"/>
        <v>111.4</v>
      </c>
      <c r="C17" s="39">
        <v>14.3</v>
      </c>
      <c r="D17" s="39">
        <v>8</v>
      </c>
      <c r="E17" s="39">
        <v>6.5</v>
      </c>
      <c r="F17" s="39">
        <v>0</v>
      </c>
      <c r="G17" s="39">
        <v>2.7</v>
      </c>
      <c r="H17" s="39">
        <v>0</v>
      </c>
      <c r="I17" s="39">
        <v>11.2</v>
      </c>
      <c r="J17" s="39">
        <v>12.4</v>
      </c>
      <c r="K17" s="39">
        <v>0</v>
      </c>
      <c r="L17" s="39">
        <v>11.7</v>
      </c>
      <c r="M17" s="39">
        <v>15</v>
      </c>
      <c r="N17" s="39">
        <v>29.6</v>
      </c>
      <c r="O17" s="45"/>
    </row>
    <row r="18" spans="1:15">
      <c r="A18" s="22" t="s">
        <v>76</v>
      </c>
      <c r="B18" s="39">
        <f t="shared" si="0"/>
        <v>50.100000000000009</v>
      </c>
      <c r="C18" s="39">
        <v>5.5</v>
      </c>
      <c r="D18" s="39">
        <v>4.5</v>
      </c>
      <c r="E18" s="39">
        <v>2.4</v>
      </c>
      <c r="F18" s="39">
        <v>0.1</v>
      </c>
      <c r="G18" s="39">
        <v>1.3</v>
      </c>
      <c r="H18" s="39">
        <v>4.9000000000000004</v>
      </c>
      <c r="I18" s="39">
        <v>5.3</v>
      </c>
      <c r="J18" s="39">
        <v>4.5999999999999996</v>
      </c>
      <c r="K18" s="39">
        <v>6.1</v>
      </c>
      <c r="L18" s="39">
        <v>6</v>
      </c>
      <c r="M18" s="39">
        <v>5.2</v>
      </c>
      <c r="N18" s="39">
        <v>4.2</v>
      </c>
      <c r="O18" s="45"/>
    </row>
    <row r="19" spans="1:15" ht="18" customHeight="1">
      <c r="A19" s="22" t="s">
        <v>37</v>
      </c>
      <c r="B19" s="39">
        <f t="shared" si="0"/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45"/>
    </row>
    <row r="20" spans="1:15" s="42" customFormat="1" ht="24">
      <c r="A20" s="20" t="s">
        <v>30</v>
      </c>
      <c r="B20" s="38">
        <f t="shared" si="0"/>
        <v>72</v>
      </c>
      <c r="C20" s="46">
        <v>15.1</v>
      </c>
      <c r="D20" s="46">
        <v>12.2</v>
      </c>
      <c r="E20" s="46">
        <v>7</v>
      </c>
      <c r="F20" s="46">
        <v>0.1</v>
      </c>
      <c r="G20" s="46">
        <v>1.4</v>
      </c>
      <c r="H20" s="46">
        <v>6</v>
      </c>
      <c r="I20" s="46">
        <v>8</v>
      </c>
      <c r="J20" s="46">
        <v>4.0999999999999996</v>
      </c>
      <c r="K20" s="46">
        <v>4.4000000000000004</v>
      </c>
      <c r="L20" s="46">
        <v>4.5999999999999996</v>
      </c>
      <c r="M20" s="46">
        <v>4.4000000000000004</v>
      </c>
      <c r="N20" s="46">
        <v>4.7</v>
      </c>
      <c r="O20" s="44"/>
    </row>
    <row r="21" spans="1:15">
      <c r="A21" s="22" t="s">
        <v>31</v>
      </c>
      <c r="B21" s="39">
        <f t="shared" si="0"/>
        <v>72</v>
      </c>
      <c r="C21" s="39">
        <v>15.1</v>
      </c>
      <c r="D21" s="39">
        <v>12.2</v>
      </c>
      <c r="E21" s="39">
        <v>7</v>
      </c>
      <c r="F21" s="39">
        <v>0.1</v>
      </c>
      <c r="G21" s="39">
        <v>1.4</v>
      </c>
      <c r="H21" s="39">
        <v>6</v>
      </c>
      <c r="I21" s="39">
        <v>8</v>
      </c>
      <c r="J21" s="39">
        <v>4.0999999999999996</v>
      </c>
      <c r="K21" s="39">
        <v>4.4000000000000004</v>
      </c>
      <c r="L21" s="39">
        <v>4.5999999999999996</v>
      </c>
      <c r="M21" s="39">
        <v>4.4000000000000004</v>
      </c>
      <c r="N21" s="39">
        <v>4.7</v>
      </c>
      <c r="O21" s="45"/>
    </row>
    <row r="22" spans="1:15" s="42" customFormat="1">
      <c r="A22" s="20" t="s">
        <v>32</v>
      </c>
      <c r="B22" s="38">
        <f t="shared" si="0"/>
        <v>2660.6</v>
      </c>
      <c r="C22" s="38">
        <v>179</v>
      </c>
      <c r="D22" s="38">
        <v>255.9</v>
      </c>
      <c r="E22" s="38">
        <v>186.7</v>
      </c>
      <c r="F22" s="38">
        <v>236.5</v>
      </c>
      <c r="G22" s="38">
        <v>183.3</v>
      </c>
      <c r="H22" s="38">
        <v>182.2</v>
      </c>
      <c r="I22" s="38">
        <v>200.7</v>
      </c>
      <c r="J22" s="38">
        <v>219</v>
      </c>
      <c r="K22" s="38">
        <v>239.1</v>
      </c>
      <c r="L22" s="38">
        <v>181.9</v>
      </c>
      <c r="M22" s="38">
        <v>401.3</v>
      </c>
      <c r="N22" s="38">
        <v>195</v>
      </c>
      <c r="O22" s="44"/>
    </row>
    <row r="23" spans="1:15" s="42" customFormat="1">
      <c r="A23" s="20" t="s">
        <v>77</v>
      </c>
      <c r="B23" s="38">
        <f t="shared" si="0"/>
        <v>16978.8</v>
      </c>
      <c r="C23" s="38">
        <v>0</v>
      </c>
      <c r="D23" s="38">
        <v>0</v>
      </c>
      <c r="E23" s="38">
        <v>900</v>
      </c>
      <c r="F23" s="38">
        <v>11500</v>
      </c>
      <c r="G23" s="38">
        <v>0</v>
      </c>
      <c r="H23" s="38">
        <v>0</v>
      </c>
      <c r="I23" s="38">
        <v>0</v>
      </c>
      <c r="J23" s="38">
        <v>0</v>
      </c>
      <c r="K23" s="38">
        <v>4000</v>
      </c>
      <c r="L23" s="38">
        <v>0</v>
      </c>
      <c r="M23" s="38">
        <v>0</v>
      </c>
      <c r="N23" s="38">
        <v>578.79999999999995</v>
      </c>
      <c r="O23" s="44"/>
    </row>
    <row r="24" spans="1:15" s="42" customFormat="1">
      <c r="A24" s="20" t="s">
        <v>82</v>
      </c>
      <c r="B24" s="38">
        <f t="shared" si="0"/>
        <v>16978.8</v>
      </c>
      <c r="C24" s="38">
        <v>0</v>
      </c>
      <c r="D24" s="38">
        <v>0</v>
      </c>
      <c r="E24" s="38">
        <v>900</v>
      </c>
      <c r="F24" s="38">
        <v>11500</v>
      </c>
      <c r="G24" s="38">
        <v>0</v>
      </c>
      <c r="H24" s="38">
        <v>0</v>
      </c>
      <c r="I24" s="38">
        <v>0</v>
      </c>
      <c r="J24" s="38">
        <v>0</v>
      </c>
      <c r="K24" s="38">
        <v>4000</v>
      </c>
      <c r="L24" s="38">
        <v>0</v>
      </c>
      <c r="M24" s="38">
        <v>0</v>
      </c>
      <c r="N24" s="38">
        <v>578.79999999999995</v>
      </c>
      <c r="O24" s="44"/>
    </row>
    <row r="25" spans="1:15">
      <c r="A25" s="22" t="s">
        <v>78</v>
      </c>
      <c r="B25" s="39">
        <f t="shared" si="0"/>
        <v>400</v>
      </c>
      <c r="C25" s="39">
        <v>0</v>
      </c>
      <c r="D25" s="39">
        <v>0</v>
      </c>
      <c r="E25" s="39">
        <v>400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45"/>
    </row>
    <row r="26" spans="1:15" ht="24">
      <c r="A26" s="22" t="s">
        <v>79</v>
      </c>
      <c r="B26" s="39">
        <f t="shared" si="0"/>
        <v>12000</v>
      </c>
      <c r="C26" s="39">
        <v>0</v>
      </c>
      <c r="D26" s="39">
        <v>0</v>
      </c>
      <c r="E26" s="39">
        <v>500</v>
      </c>
      <c r="F26" s="39">
        <v>11500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45"/>
    </row>
    <row r="27" spans="1:15" ht="24">
      <c r="A27" s="22" t="s">
        <v>80</v>
      </c>
      <c r="B27" s="39">
        <f t="shared" si="0"/>
        <v>578.79999999999995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578.79999999999995</v>
      </c>
      <c r="O27" s="45"/>
    </row>
    <row r="28" spans="1:15" ht="24">
      <c r="A28" s="22" t="s">
        <v>83</v>
      </c>
      <c r="B28" s="39">
        <f t="shared" si="0"/>
        <v>4000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4000</v>
      </c>
      <c r="L28" s="39">
        <v>0</v>
      </c>
      <c r="M28" s="39">
        <v>0</v>
      </c>
      <c r="N28" s="39">
        <v>0</v>
      </c>
      <c r="O28" s="45"/>
    </row>
    <row r="29" spans="1:15">
      <c r="A29" s="22" t="s">
        <v>81</v>
      </c>
      <c r="B29" s="39">
        <f t="shared" si="0"/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5"/>
    </row>
    <row r="30" spans="1:15" s="42" customFormat="1">
      <c r="A30" s="20" t="s">
        <v>66</v>
      </c>
      <c r="B30" s="38">
        <f t="shared" si="0"/>
        <v>14545.8</v>
      </c>
      <c r="C30" s="38">
        <v>2351.6999999999998</v>
      </c>
      <c r="D30" s="38">
        <v>1483.5</v>
      </c>
      <c r="E30" s="38">
        <v>1321.9999999999998</v>
      </c>
      <c r="F30" s="38">
        <v>641</v>
      </c>
      <c r="G30" s="38">
        <v>514.5</v>
      </c>
      <c r="H30" s="38">
        <v>1169.9000000000001</v>
      </c>
      <c r="I30" s="38">
        <v>1730.8</v>
      </c>
      <c r="J30" s="38">
        <v>1653.9</v>
      </c>
      <c r="K30" s="38">
        <v>698.30000000000007</v>
      </c>
      <c r="L30" s="38">
        <v>891.5</v>
      </c>
      <c r="M30" s="38">
        <v>810</v>
      </c>
      <c r="N30" s="38">
        <v>1278.7</v>
      </c>
      <c r="O30" s="44"/>
    </row>
    <row r="31" spans="1:15" s="42" customFormat="1">
      <c r="A31" s="20" t="s">
        <v>3</v>
      </c>
      <c r="B31" s="38">
        <f t="shared" si="0"/>
        <v>12940.100000000002</v>
      </c>
      <c r="C31" s="38">
        <v>2290.2999999999997</v>
      </c>
      <c r="D31" s="38">
        <v>1433.7</v>
      </c>
      <c r="E31" s="38">
        <v>1287.8999999999999</v>
      </c>
      <c r="F31" s="38">
        <v>640.6</v>
      </c>
      <c r="G31" s="38">
        <v>374.2</v>
      </c>
      <c r="H31" s="38">
        <v>742.6</v>
      </c>
      <c r="I31" s="38">
        <v>1212.8</v>
      </c>
      <c r="J31" s="38">
        <v>1484.7</v>
      </c>
      <c r="K31" s="38">
        <v>648.10000000000014</v>
      </c>
      <c r="L31" s="38">
        <v>832.4</v>
      </c>
      <c r="M31" s="38">
        <v>757.1</v>
      </c>
      <c r="N31" s="38">
        <v>1235.7</v>
      </c>
      <c r="O31" s="44"/>
    </row>
    <row r="32" spans="1:15" s="42" customFormat="1">
      <c r="A32" s="20" t="s">
        <v>84</v>
      </c>
      <c r="B32" s="38">
        <f t="shared" si="0"/>
        <v>1026.8000000000002</v>
      </c>
      <c r="C32" s="38">
        <v>106</v>
      </c>
      <c r="D32" s="38">
        <v>117.1</v>
      </c>
      <c r="E32" s="38">
        <v>108.8</v>
      </c>
      <c r="F32" s="38">
        <v>61.4</v>
      </c>
      <c r="G32" s="38">
        <v>57.699999999999996</v>
      </c>
      <c r="H32" s="38">
        <v>74.8</v>
      </c>
      <c r="I32" s="38">
        <v>87.7</v>
      </c>
      <c r="J32" s="38">
        <v>65.7</v>
      </c>
      <c r="K32" s="38">
        <v>77.199999999999989</v>
      </c>
      <c r="L32" s="38">
        <v>91.399999999999991</v>
      </c>
      <c r="M32" s="38">
        <v>78.599999999999994</v>
      </c>
      <c r="N32" s="38">
        <v>100.39999999999999</v>
      </c>
      <c r="O32" s="44"/>
    </row>
    <row r="33" spans="1:15">
      <c r="A33" s="22" t="s">
        <v>33</v>
      </c>
      <c r="B33" s="39">
        <f t="shared" si="0"/>
        <v>970.6</v>
      </c>
      <c r="C33" s="39">
        <v>104.2</v>
      </c>
      <c r="D33" s="39">
        <v>94.9</v>
      </c>
      <c r="E33" s="39">
        <v>107.4</v>
      </c>
      <c r="F33" s="39">
        <v>51.3</v>
      </c>
      <c r="G33" s="39">
        <v>57.3</v>
      </c>
      <c r="H33" s="39">
        <v>56.3</v>
      </c>
      <c r="I33" s="39">
        <v>87.7</v>
      </c>
      <c r="J33" s="39">
        <v>65.7</v>
      </c>
      <c r="K33" s="39">
        <v>77.099999999999994</v>
      </c>
      <c r="L33" s="39">
        <v>91.1</v>
      </c>
      <c r="M33" s="39">
        <v>78.3</v>
      </c>
      <c r="N33" s="39">
        <v>99.3</v>
      </c>
      <c r="O33" s="45"/>
    </row>
    <row r="34" spans="1:15">
      <c r="A34" s="22" t="s">
        <v>34</v>
      </c>
      <c r="B34" s="39">
        <f t="shared" si="0"/>
        <v>4.0999999999999996</v>
      </c>
      <c r="C34" s="39">
        <v>1.2</v>
      </c>
      <c r="D34" s="39">
        <v>1.8</v>
      </c>
      <c r="E34" s="39">
        <v>1.1000000000000001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45"/>
    </row>
    <row r="35" spans="1:15" ht="24">
      <c r="A35" s="22" t="s">
        <v>72</v>
      </c>
      <c r="B35" s="39">
        <f t="shared" si="0"/>
        <v>51.999999999999993</v>
      </c>
      <c r="C35" s="39">
        <v>0.6</v>
      </c>
      <c r="D35" s="39">
        <v>20.399999999999999</v>
      </c>
      <c r="E35" s="39">
        <v>0.3</v>
      </c>
      <c r="F35" s="39">
        <v>10.1</v>
      </c>
      <c r="G35" s="39">
        <v>0.4</v>
      </c>
      <c r="H35" s="39">
        <v>18.5</v>
      </c>
      <c r="I35" s="39">
        <v>0</v>
      </c>
      <c r="J35" s="39">
        <v>0</v>
      </c>
      <c r="K35" s="39">
        <v>0.1</v>
      </c>
      <c r="L35" s="39">
        <v>0.3</v>
      </c>
      <c r="M35" s="39">
        <v>0.3</v>
      </c>
      <c r="N35" s="39">
        <v>1</v>
      </c>
      <c r="O35" s="45"/>
    </row>
    <row r="36" spans="1:15">
      <c r="A36" s="22" t="s">
        <v>35</v>
      </c>
      <c r="B36" s="39">
        <f t="shared" si="0"/>
        <v>0.1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0.1</v>
      </c>
      <c r="O36" s="45"/>
    </row>
    <row r="37" spans="1:15" s="42" customFormat="1">
      <c r="A37" s="20" t="s">
        <v>13</v>
      </c>
      <c r="B37" s="38">
        <f t="shared" si="0"/>
        <v>11913.3</v>
      </c>
      <c r="C37" s="38">
        <v>2184.2999999999997</v>
      </c>
      <c r="D37" s="38">
        <v>1316.6000000000001</v>
      </c>
      <c r="E37" s="38">
        <v>1179.0999999999999</v>
      </c>
      <c r="F37" s="38">
        <v>579.20000000000005</v>
      </c>
      <c r="G37" s="38">
        <v>316.5</v>
      </c>
      <c r="H37" s="38">
        <v>667.80000000000007</v>
      </c>
      <c r="I37" s="38">
        <v>1125.0999999999999</v>
      </c>
      <c r="J37" s="38">
        <v>1419</v>
      </c>
      <c r="K37" s="38">
        <v>570.90000000000009</v>
      </c>
      <c r="L37" s="38">
        <v>741</v>
      </c>
      <c r="M37" s="38">
        <v>678.5</v>
      </c>
      <c r="N37" s="38">
        <v>1135.3</v>
      </c>
      <c r="O37" s="44"/>
    </row>
    <row r="38" spans="1:15">
      <c r="A38" s="22" t="s">
        <v>36</v>
      </c>
      <c r="B38" s="39">
        <f t="shared" ref="B38:B69" si="4">SUM(C38:N38)</f>
        <v>226.2</v>
      </c>
      <c r="C38" s="39">
        <v>33.700000000000003</v>
      </c>
      <c r="D38" s="39">
        <v>28.4</v>
      </c>
      <c r="E38" s="39">
        <v>12.1</v>
      </c>
      <c r="F38" s="39">
        <v>7.1</v>
      </c>
      <c r="G38" s="39">
        <v>10.3</v>
      </c>
      <c r="H38" s="39">
        <v>8.6999999999999993</v>
      </c>
      <c r="I38" s="39">
        <v>15.5</v>
      </c>
      <c r="J38" s="39">
        <v>11.7</v>
      </c>
      <c r="K38" s="39">
        <v>15.2</v>
      </c>
      <c r="L38" s="39">
        <v>20.399999999999999</v>
      </c>
      <c r="M38" s="39">
        <v>21.8</v>
      </c>
      <c r="N38" s="39">
        <v>41.3</v>
      </c>
      <c r="O38" s="45"/>
    </row>
    <row r="39" spans="1:15" ht="24">
      <c r="A39" s="22" t="s">
        <v>72</v>
      </c>
      <c r="B39" s="39">
        <f t="shared" si="4"/>
        <v>11687.100000000002</v>
      </c>
      <c r="C39" s="39">
        <v>2150.6</v>
      </c>
      <c r="D39" s="39">
        <v>1288.2</v>
      </c>
      <c r="E39" s="39">
        <v>1167</v>
      </c>
      <c r="F39" s="39">
        <v>572.1</v>
      </c>
      <c r="G39" s="39">
        <v>306.2</v>
      </c>
      <c r="H39" s="39">
        <v>659.1</v>
      </c>
      <c r="I39" s="39">
        <v>1109.5999999999999</v>
      </c>
      <c r="J39" s="39">
        <v>1407.3</v>
      </c>
      <c r="K39" s="39">
        <v>555.70000000000005</v>
      </c>
      <c r="L39" s="39">
        <v>720.6</v>
      </c>
      <c r="M39" s="39">
        <v>656.7</v>
      </c>
      <c r="N39" s="39">
        <v>1094</v>
      </c>
      <c r="O39" s="45"/>
    </row>
    <row r="40" spans="1:15">
      <c r="A40" s="22" t="s">
        <v>37</v>
      </c>
      <c r="B40" s="39">
        <f t="shared" si="4"/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45"/>
    </row>
    <row r="41" spans="1:15" s="42" customFormat="1">
      <c r="A41" s="20" t="s">
        <v>4</v>
      </c>
      <c r="B41" s="38">
        <f t="shared" si="4"/>
        <v>454.39999999999992</v>
      </c>
      <c r="C41" s="38">
        <v>61.4</v>
      </c>
      <c r="D41" s="38">
        <v>49.8</v>
      </c>
      <c r="E41" s="38">
        <v>34.1</v>
      </c>
      <c r="F41" s="38">
        <v>0.4</v>
      </c>
      <c r="G41" s="38">
        <v>8.6999999999999993</v>
      </c>
      <c r="H41" s="38">
        <v>25.2</v>
      </c>
      <c r="I41" s="38">
        <v>36.200000000000003</v>
      </c>
      <c r="J41" s="38">
        <v>44.2</v>
      </c>
      <c r="K41" s="38">
        <v>47.9</v>
      </c>
      <c r="L41" s="38">
        <v>56.1</v>
      </c>
      <c r="M41" s="38">
        <v>50.5</v>
      </c>
      <c r="N41" s="38">
        <v>39.9</v>
      </c>
      <c r="O41" s="44"/>
    </row>
    <row r="42" spans="1:15">
      <c r="A42" s="22" t="s">
        <v>38</v>
      </c>
      <c r="B42" s="39">
        <f t="shared" si="4"/>
        <v>454.39999999999992</v>
      </c>
      <c r="C42" s="39">
        <v>61.4</v>
      </c>
      <c r="D42" s="39">
        <v>49.8</v>
      </c>
      <c r="E42" s="39">
        <v>34.1</v>
      </c>
      <c r="F42" s="39">
        <v>0.4</v>
      </c>
      <c r="G42" s="39">
        <v>8.6999999999999993</v>
      </c>
      <c r="H42" s="39">
        <v>25.2</v>
      </c>
      <c r="I42" s="39">
        <v>36.200000000000003</v>
      </c>
      <c r="J42" s="39">
        <v>44.2</v>
      </c>
      <c r="K42" s="39">
        <v>47.9</v>
      </c>
      <c r="L42" s="39">
        <v>56.1</v>
      </c>
      <c r="M42" s="39">
        <v>50.5</v>
      </c>
      <c r="N42" s="39">
        <v>39.9</v>
      </c>
      <c r="O42" s="45"/>
    </row>
    <row r="43" spans="1:15">
      <c r="A43" s="22" t="s">
        <v>37</v>
      </c>
      <c r="B43" s="39">
        <f t="shared" si="4"/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45"/>
    </row>
    <row r="44" spans="1:15" s="42" customFormat="1">
      <c r="A44" s="23" t="s">
        <v>70</v>
      </c>
      <c r="B44" s="38">
        <f t="shared" si="4"/>
        <v>1151.3</v>
      </c>
      <c r="C44" s="38">
        <v>0</v>
      </c>
      <c r="D44" s="38">
        <v>0</v>
      </c>
      <c r="E44" s="38">
        <v>0</v>
      </c>
      <c r="F44" s="38">
        <v>0</v>
      </c>
      <c r="G44" s="38">
        <v>131.6</v>
      </c>
      <c r="H44" s="38">
        <v>402.1</v>
      </c>
      <c r="I44" s="38">
        <v>481.8</v>
      </c>
      <c r="J44" s="38">
        <v>125</v>
      </c>
      <c r="K44" s="38">
        <v>2.2999999999999998</v>
      </c>
      <c r="L44" s="38">
        <v>3</v>
      </c>
      <c r="M44" s="38">
        <v>2.4</v>
      </c>
      <c r="N44" s="38">
        <v>3.1</v>
      </c>
      <c r="O44" s="44"/>
    </row>
    <row r="45" spans="1:15" ht="24">
      <c r="A45" s="22" t="s">
        <v>72</v>
      </c>
      <c r="B45" s="39">
        <f t="shared" si="4"/>
        <v>173.79999999999998</v>
      </c>
      <c r="C45" s="39">
        <v>0</v>
      </c>
      <c r="D45" s="39">
        <v>0</v>
      </c>
      <c r="E45" s="39">
        <v>0</v>
      </c>
      <c r="F45" s="39">
        <v>0</v>
      </c>
      <c r="G45" s="39">
        <v>131.6</v>
      </c>
      <c r="H45" s="39">
        <v>2.1</v>
      </c>
      <c r="I45" s="39">
        <v>27.1</v>
      </c>
      <c r="J45" s="39">
        <v>2.2000000000000002</v>
      </c>
      <c r="K45" s="39">
        <v>2.2999999999999998</v>
      </c>
      <c r="L45" s="39">
        <v>3</v>
      </c>
      <c r="M45" s="39">
        <v>2.4</v>
      </c>
      <c r="N45" s="39">
        <v>3.1</v>
      </c>
      <c r="O45" s="45"/>
    </row>
    <row r="46" spans="1:15">
      <c r="A46" s="22" t="s">
        <v>71</v>
      </c>
      <c r="B46" s="39">
        <f t="shared" si="4"/>
        <v>977.5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400</v>
      </c>
      <c r="I46" s="39">
        <v>454.7</v>
      </c>
      <c r="J46" s="39">
        <v>122.8</v>
      </c>
      <c r="K46" s="39">
        <v>0</v>
      </c>
      <c r="L46" s="39">
        <v>0</v>
      </c>
      <c r="M46" s="39">
        <v>0</v>
      </c>
      <c r="N46" s="39">
        <v>0</v>
      </c>
      <c r="O46" s="45"/>
    </row>
    <row r="47" spans="1:15" s="42" customFormat="1">
      <c r="A47" s="20" t="s">
        <v>67</v>
      </c>
      <c r="B47" s="38">
        <f t="shared" si="4"/>
        <v>18675.199999999997</v>
      </c>
      <c r="C47" s="38">
        <v>142.30000000000001</v>
      </c>
      <c r="D47" s="38">
        <v>144</v>
      </c>
      <c r="E47" s="38">
        <v>1967.9</v>
      </c>
      <c r="F47" s="38">
        <v>4.9000000000000004</v>
      </c>
      <c r="G47" s="38">
        <v>782.1</v>
      </c>
      <c r="H47" s="38">
        <v>166.4</v>
      </c>
      <c r="I47" s="38">
        <v>273.89999999999998</v>
      </c>
      <c r="J47" s="38">
        <v>4920.0999999999995</v>
      </c>
      <c r="K47" s="38">
        <v>7927.4000000000005</v>
      </c>
      <c r="L47" s="38">
        <v>175.1</v>
      </c>
      <c r="M47" s="38">
        <v>153.80000000000001</v>
      </c>
      <c r="N47" s="38">
        <v>2017.3</v>
      </c>
      <c r="O47" s="44"/>
    </row>
    <row r="48" spans="1:15" s="42" customFormat="1">
      <c r="A48" s="20" t="s">
        <v>18</v>
      </c>
      <c r="B48" s="38">
        <f t="shared" si="4"/>
        <v>17212.8</v>
      </c>
      <c r="C48" s="38">
        <v>142.30000000000001</v>
      </c>
      <c r="D48" s="38">
        <v>144</v>
      </c>
      <c r="E48" s="38">
        <v>505.5</v>
      </c>
      <c r="F48" s="38">
        <v>4.9000000000000004</v>
      </c>
      <c r="G48" s="38">
        <v>782.1</v>
      </c>
      <c r="H48" s="38">
        <v>166.4</v>
      </c>
      <c r="I48" s="38">
        <v>273.89999999999998</v>
      </c>
      <c r="J48" s="38">
        <v>4920.0999999999995</v>
      </c>
      <c r="K48" s="38">
        <v>7927.4000000000005</v>
      </c>
      <c r="L48" s="38">
        <v>175.1</v>
      </c>
      <c r="M48" s="38">
        <v>153.80000000000001</v>
      </c>
      <c r="N48" s="38">
        <v>2017.3</v>
      </c>
      <c r="O48" s="44"/>
    </row>
    <row r="49" spans="1:15" s="42" customFormat="1">
      <c r="A49" s="20" t="s">
        <v>39</v>
      </c>
      <c r="B49" s="38">
        <f t="shared" si="4"/>
        <v>10678.3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4624.7</v>
      </c>
      <c r="K49" s="38">
        <v>6053.6</v>
      </c>
      <c r="L49" s="38">
        <v>0</v>
      </c>
      <c r="M49" s="38">
        <v>0</v>
      </c>
      <c r="N49" s="38">
        <v>0</v>
      </c>
      <c r="O49" s="44"/>
    </row>
    <row r="50" spans="1:15">
      <c r="A50" s="22" t="s">
        <v>42</v>
      </c>
      <c r="B50" s="39">
        <f t="shared" si="4"/>
        <v>4624.7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4624.7</v>
      </c>
      <c r="K50" s="39">
        <v>0</v>
      </c>
      <c r="L50" s="39">
        <v>0</v>
      </c>
      <c r="M50" s="39">
        <v>0</v>
      </c>
      <c r="N50" s="39">
        <v>0</v>
      </c>
      <c r="O50" s="45"/>
    </row>
    <row r="51" spans="1:15">
      <c r="A51" s="22" t="s">
        <v>9</v>
      </c>
      <c r="B51" s="39">
        <f t="shared" si="4"/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45"/>
    </row>
    <row r="52" spans="1:15">
      <c r="A52" s="22" t="s">
        <v>41</v>
      </c>
      <c r="B52" s="39">
        <f t="shared" si="4"/>
        <v>6053.6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6053.6</v>
      </c>
      <c r="L52" s="39">
        <v>0</v>
      </c>
      <c r="M52" s="39">
        <v>0</v>
      </c>
      <c r="N52" s="39">
        <v>0</v>
      </c>
      <c r="O52" s="45"/>
    </row>
    <row r="53" spans="1:15" s="42" customFormat="1">
      <c r="A53" s="20" t="s">
        <v>40</v>
      </c>
      <c r="B53" s="38">
        <f t="shared" si="4"/>
        <v>6534.5000000000009</v>
      </c>
      <c r="C53" s="38">
        <v>142.30000000000001</v>
      </c>
      <c r="D53" s="38">
        <v>144</v>
      </c>
      <c r="E53" s="38">
        <v>505.5</v>
      </c>
      <c r="F53" s="38">
        <v>4.9000000000000004</v>
      </c>
      <c r="G53" s="38">
        <v>782.1</v>
      </c>
      <c r="H53" s="38">
        <v>166.4</v>
      </c>
      <c r="I53" s="38">
        <v>273.89999999999998</v>
      </c>
      <c r="J53" s="38">
        <v>295.40000000000003</v>
      </c>
      <c r="K53" s="38">
        <v>1873.8</v>
      </c>
      <c r="L53" s="38">
        <v>175.1</v>
      </c>
      <c r="M53" s="38">
        <v>153.80000000000001</v>
      </c>
      <c r="N53" s="38">
        <v>2017.3</v>
      </c>
      <c r="O53" s="44"/>
    </row>
    <row r="54" spans="1:15">
      <c r="A54" s="22" t="s">
        <v>44</v>
      </c>
      <c r="B54" s="39">
        <f t="shared" si="4"/>
        <v>1569.1999999999998</v>
      </c>
      <c r="C54" s="39">
        <v>16.899999999999999</v>
      </c>
      <c r="D54" s="39">
        <v>31</v>
      </c>
      <c r="E54" s="39">
        <v>164.4</v>
      </c>
      <c r="F54" s="39">
        <v>0</v>
      </c>
      <c r="G54" s="39">
        <v>723</v>
      </c>
      <c r="H54" s="39">
        <v>0</v>
      </c>
      <c r="I54" s="39">
        <v>38.299999999999997</v>
      </c>
      <c r="J54" s="39">
        <v>38.299999999999997</v>
      </c>
      <c r="K54" s="39">
        <v>94.1</v>
      </c>
      <c r="L54" s="39">
        <v>0</v>
      </c>
      <c r="M54" s="39">
        <v>0</v>
      </c>
      <c r="N54" s="39">
        <v>463.2</v>
      </c>
      <c r="O54" s="45"/>
    </row>
    <row r="55" spans="1:15">
      <c r="A55" s="22" t="s">
        <v>10</v>
      </c>
      <c r="B55" s="39">
        <f t="shared" si="4"/>
        <v>861.69999999999993</v>
      </c>
      <c r="C55" s="39">
        <v>0</v>
      </c>
      <c r="D55" s="39">
        <v>6.9</v>
      </c>
      <c r="E55" s="39">
        <v>7.5</v>
      </c>
      <c r="F55" s="39">
        <v>4.9000000000000004</v>
      </c>
      <c r="G55" s="39">
        <v>59.1</v>
      </c>
      <c r="H55" s="39">
        <v>166.4</v>
      </c>
      <c r="I55" s="39">
        <v>131.19999999999999</v>
      </c>
      <c r="J55" s="39">
        <v>0</v>
      </c>
      <c r="K55" s="39">
        <v>12.2</v>
      </c>
      <c r="L55" s="39">
        <v>175.1</v>
      </c>
      <c r="M55" s="39">
        <v>153.80000000000001</v>
      </c>
      <c r="N55" s="39">
        <v>144.6</v>
      </c>
      <c r="O55" s="45"/>
    </row>
    <row r="56" spans="1:15">
      <c r="A56" s="22" t="s">
        <v>45</v>
      </c>
      <c r="B56" s="39">
        <f t="shared" si="4"/>
        <v>2630.2</v>
      </c>
      <c r="C56" s="39">
        <v>125.4</v>
      </c>
      <c r="D56" s="39">
        <v>106.1</v>
      </c>
      <c r="E56" s="39">
        <v>333.6</v>
      </c>
      <c r="F56" s="39">
        <v>0</v>
      </c>
      <c r="G56" s="39">
        <v>0</v>
      </c>
      <c r="H56" s="39">
        <v>0</v>
      </c>
      <c r="I56" s="39">
        <v>0</v>
      </c>
      <c r="J56" s="39">
        <v>257.10000000000002</v>
      </c>
      <c r="K56" s="39">
        <v>398.5</v>
      </c>
      <c r="L56" s="39">
        <v>0</v>
      </c>
      <c r="M56" s="39">
        <v>0</v>
      </c>
      <c r="N56" s="39">
        <v>1409.5</v>
      </c>
      <c r="O56" s="45"/>
    </row>
    <row r="57" spans="1:15">
      <c r="A57" s="22" t="s">
        <v>46</v>
      </c>
      <c r="B57" s="39">
        <f t="shared" si="4"/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45"/>
    </row>
    <row r="58" spans="1:15">
      <c r="A58" s="22" t="s">
        <v>14</v>
      </c>
      <c r="B58" s="39">
        <f t="shared" si="4"/>
        <v>1473.4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104.4</v>
      </c>
      <c r="J58" s="39">
        <v>0</v>
      </c>
      <c r="K58" s="39">
        <v>1369</v>
      </c>
      <c r="L58" s="39">
        <v>0</v>
      </c>
      <c r="M58" s="39">
        <v>0</v>
      </c>
      <c r="N58" s="39">
        <v>0</v>
      </c>
      <c r="O58" s="45"/>
    </row>
    <row r="59" spans="1:15" ht="13.5" customHeight="1">
      <c r="A59" s="22" t="s">
        <v>47</v>
      </c>
      <c r="B59" s="39">
        <f t="shared" si="4"/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45"/>
    </row>
    <row r="60" spans="1:15" s="42" customFormat="1">
      <c r="A60" s="20" t="s">
        <v>43</v>
      </c>
      <c r="B60" s="38">
        <f t="shared" si="4"/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44"/>
    </row>
    <row r="61" spans="1:15" s="42" customFormat="1">
      <c r="A61" s="20" t="s">
        <v>11</v>
      </c>
      <c r="B61" s="38">
        <f t="shared" si="4"/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44"/>
    </row>
    <row r="62" spans="1:15" s="42" customFormat="1">
      <c r="A62" s="20" t="s">
        <v>12</v>
      </c>
      <c r="B62" s="38">
        <f t="shared" si="4"/>
        <v>1462.4</v>
      </c>
      <c r="C62" s="38">
        <v>0</v>
      </c>
      <c r="D62" s="38">
        <v>0</v>
      </c>
      <c r="E62" s="38">
        <v>1462.4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44"/>
    </row>
    <row r="63" spans="1:15" s="42" customFormat="1">
      <c r="A63" s="20" t="s">
        <v>7</v>
      </c>
      <c r="B63" s="38">
        <f t="shared" si="4"/>
        <v>10663.199999999999</v>
      </c>
      <c r="C63" s="38">
        <v>5.7</v>
      </c>
      <c r="D63" s="38">
        <v>1603.3999999999999</v>
      </c>
      <c r="E63" s="38">
        <v>803.3</v>
      </c>
      <c r="F63" s="38">
        <v>1309.4000000000001</v>
      </c>
      <c r="G63" s="38">
        <v>825</v>
      </c>
      <c r="H63" s="38">
        <v>859.7</v>
      </c>
      <c r="I63" s="38">
        <v>874</v>
      </c>
      <c r="J63" s="38">
        <v>877.2</v>
      </c>
      <c r="K63" s="38">
        <v>0</v>
      </c>
      <c r="L63" s="38">
        <v>1754.8</v>
      </c>
      <c r="M63" s="38">
        <v>0</v>
      </c>
      <c r="N63" s="38">
        <v>1750.7</v>
      </c>
      <c r="O63" s="44"/>
    </row>
    <row r="64" spans="1:15">
      <c r="A64" s="22" t="s">
        <v>48</v>
      </c>
      <c r="B64" s="39">
        <f t="shared" si="4"/>
        <v>11.3</v>
      </c>
      <c r="C64" s="39">
        <v>5.7</v>
      </c>
      <c r="D64" s="39">
        <v>5.6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45"/>
    </row>
    <row r="65" spans="1:15">
      <c r="A65" s="22" t="s">
        <v>85</v>
      </c>
      <c r="B65" s="39">
        <f t="shared" si="4"/>
        <v>10651.9</v>
      </c>
      <c r="C65" s="39">
        <v>0</v>
      </c>
      <c r="D65" s="39">
        <v>1597.8</v>
      </c>
      <c r="E65" s="39">
        <v>803.3</v>
      </c>
      <c r="F65" s="39">
        <v>1309.4000000000001</v>
      </c>
      <c r="G65" s="39">
        <v>825</v>
      </c>
      <c r="H65" s="39">
        <v>859.7</v>
      </c>
      <c r="I65" s="39">
        <v>874</v>
      </c>
      <c r="J65" s="39">
        <v>877.2</v>
      </c>
      <c r="K65" s="39">
        <v>0</v>
      </c>
      <c r="L65" s="39">
        <v>1754.8</v>
      </c>
      <c r="M65" s="39">
        <v>0</v>
      </c>
      <c r="N65" s="39">
        <v>1750.7</v>
      </c>
      <c r="O65" s="45"/>
    </row>
    <row r="66" spans="1:15" s="42" customFormat="1">
      <c r="A66" s="20" t="s">
        <v>0</v>
      </c>
      <c r="B66" s="38">
        <f t="shared" si="4"/>
        <v>1493.8000000000002</v>
      </c>
      <c r="C66" s="38">
        <v>224.6</v>
      </c>
      <c r="D66" s="38">
        <v>2.4</v>
      </c>
      <c r="E66" s="38">
        <v>108.6</v>
      </c>
      <c r="F66" s="38">
        <v>80.099999999999994</v>
      </c>
      <c r="G66" s="38">
        <v>38.700000000000003</v>
      </c>
      <c r="H66" s="38">
        <v>69.5</v>
      </c>
      <c r="I66" s="38">
        <v>23.9</v>
      </c>
      <c r="J66" s="38">
        <v>790</v>
      </c>
      <c r="K66" s="38">
        <v>0.8</v>
      </c>
      <c r="L66" s="38">
        <v>16.399999999999999</v>
      </c>
      <c r="M66" s="38">
        <v>0</v>
      </c>
      <c r="N66" s="38">
        <v>138.80000000000001</v>
      </c>
      <c r="O66" s="44"/>
    </row>
    <row r="67" spans="1:15" s="42" customFormat="1">
      <c r="A67" s="20" t="s">
        <v>5</v>
      </c>
      <c r="B67" s="38">
        <f t="shared" si="4"/>
        <v>599735.89999999991</v>
      </c>
      <c r="C67" s="38">
        <v>136944.19999999998</v>
      </c>
      <c r="D67" s="38">
        <v>4413.6000000000004</v>
      </c>
      <c r="E67" s="38">
        <v>17163.099999999999</v>
      </c>
      <c r="F67" s="38">
        <v>660.9</v>
      </c>
      <c r="G67" s="38">
        <v>48062.9</v>
      </c>
      <c r="H67" s="38">
        <v>40429.1</v>
      </c>
      <c r="I67" s="38">
        <v>45034.9</v>
      </c>
      <c r="J67" s="38">
        <v>7110.8</v>
      </c>
      <c r="K67" s="38">
        <v>221945.1</v>
      </c>
      <c r="L67" s="38">
        <v>391.29999999999995</v>
      </c>
      <c r="M67" s="38">
        <v>29332.3</v>
      </c>
      <c r="N67" s="38">
        <v>48247.700000000004</v>
      </c>
      <c r="O67" s="44"/>
    </row>
    <row r="68" spans="1:15" s="42" customFormat="1">
      <c r="A68" s="20" t="s">
        <v>49</v>
      </c>
      <c r="B68" s="38">
        <f t="shared" si="4"/>
        <v>268.70000000000005</v>
      </c>
      <c r="C68" s="38">
        <v>0</v>
      </c>
      <c r="D68" s="38">
        <v>31.8</v>
      </c>
      <c r="E68" s="38">
        <v>0</v>
      </c>
      <c r="F68" s="38">
        <v>0</v>
      </c>
      <c r="G68" s="38">
        <v>0</v>
      </c>
      <c r="H68" s="38">
        <v>0</v>
      </c>
      <c r="I68" s="38">
        <v>49.1</v>
      </c>
      <c r="J68" s="38">
        <v>0</v>
      </c>
      <c r="K68" s="38">
        <v>32</v>
      </c>
      <c r="L68" s="38">
        <v>31.4</v>
      </c>
      <c r="M68" s="38">
        <v>0</v>
      </c>
      <c r="N68" s="38">
        <v>124.4</v>
      </c>
      <c r="O68" s="44"/>
    </row>
    <row r="69" spans="1:15">
      <c r="A69" s="22" t="s">
        <v>50</v>
      </c>
      <c r="B69" s="39">
        <f t="shared" si="4"/>
        <v>268.70000000000005</v>
      </c>
      <c r="C69" s="39">
        <v>0</v>
      </c>
      <c r="D69" s="39">
        <v>31.8</v>
      </c>
      <c r="E69" s="39">
        <v>0</v>
      </c>
      <c r="F69" s="39">
        <v>0</v>
      </c>
      <c r="G69" s="39">
        <v>0</v>
      </c>
      <c r="H69" s="39">
        <v>0</v>
      </c>
      <c r="I69" s="39">
        <v>49.1</v>
      </c>
      <c r="J69" s="39">
        <v>0</v>
      </c>
      <c r="K69" s="39">
        <v>32</v>
      </c>
      <c r="L69" s="39">
        <v>31.4</v>
      </c>
      <c r="M69" s="39">
        <v>0</v>
      </c>
      <c r="N69" s="39">
        <v>124.4</v>
      </c>
      <c r="O69" s="45"/>
    </row>
    <row r="70" spans="1:15">
      <c r="A70" s="22" t="s">
        <v>73</v>
      </c>
      <c r="B70" s="39">
        <f t="shared" ref="B70:B85" si="5">SUM(C70:N70)</f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5"/>
    </row>
    <row r="71" spans="1:15" s="42" customFormat="1">
      <c r="A71" s="20" t="s">
        <v>51</v>
      </c>
      <c r="B71" s="38">
        <f t="shared" si="5"/>
        <v>599467.20000000007</v>
      </c>
      <c r="C71" s="38">
        <v>136944.19999999998</v>
      </c>
      <c r="D71" s="38">
        <v>4381.8</v>
      </c>
      <c r="E71" s="38">
        <v>17163.099999999999</v>
      </c>
      <c r="F71" s="38">
        <v>660.9</v>
      </c>
      <c r="G71" s="38">
        <v>48062.9</v>
      </c>
      <c r="H71" s="38">
        <v>40429.1</v>
      </c>
      <c r="I71" s="38">
        <v>44985.8</v>
      </c>
      <c r="J71" s="38">
        <v>7110.8</v>
      </c>
      <c r="K71" s="38">
        <v>221913.1</v>
      </c>
      <c r="L71" s="38">
        <v>359.9</v>
      </c>
      <c r="M71" s="38">
        <v>29332.3</v>
      </c>
      <c r="N71" s="38">
        <v>48123.3</v>
      </c>
      <c r="O71" s="44"/>
    </row>
    <row r="72" spans="1:15">
      <c r="A72" s="22" t="s">
        <v>15</v>
      </c>
      <c r="B72" s="39">
        <f t="shared" si="5"/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45"/>
    </row>
    <row r="73" spans="1:15">
      <c r="A73" s="22" t="s">
        <v>52</v>
      </c>
      <c r="B73" s="39">
        <f t="shared" si="5"/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45"/>
    </row>
    <row r="74" spans="1:15">
      <c r="A74" s="22" t="s">
        <v>6</v>
      </c>
      <c r="B74" s="39">
        <f t="shared" si="5"/>
        <v>599467.20000000007</v>
      </c>
      <c r="C74" s="39">
        <v>136944.19999999998</v>
      </c>
      <c r="D74" s="39">
        <v>4381.8</v>
      </c>
      <c r="E74" s="39">
        <v>17163.099999999999</v>
      </c>
      <c r="F74" s="39">
        <v>660.9</v>
      </c>
      <c r="G74" s="39">
        <v>48062.9</v>
      </c>
      <c r="H74" s="39">
        <v>40429.1</v>
      </c>
      <c r="I74" s="39">
        <v>44985.8</v>
      </c>
      <c r="J74" s="39">
        <v>7110.8</v>
      </c>
      <c r="K74" s="39">
        <v>221913.1</v>
      </c>
      <c r="L74" s="39">
        <v>359.9</v>
      </c>
      <c r="M74" s="39">
        <v>29332.3</v>
      </c>
      <c r="N74" s="39">
        <v>48123.3</v>
      </c>
      <c r="O74" s="45"/>
    </row>
    <row r="75" spans="1:15" s="42" customFormat="1">
      <c r="A75" s="20" t="s">
        <v>53</v>
      </c>
      <c r="B75" s="38">
        <f t="shared" si="5"/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44"/>
    </row>
    <row r="76" spans="1:15" s="42" customFormat="1">
      <c r="A76" s="20" t="s">
        <v>54</v>
      </c>
      <c r="B76" s="38">
        <f t="shared" si="5"/>
        <v>470465.4</v>
      </c>
      <c r="C76" s="38">
        <v>136914.79999999999</v>
      </c>
      <c r="D76" s="38">
        <v>4050</v>
      </c>
      <c r="E76" s="38">
        <v>8813.7999999999993</v>
      </c>
      <c r="F76" s="38">
        <v>0</v>
      </c>
      <c r="G76" s="38">
        <v>40000</v>
      </c>
      <c r="H76" s="38">
        <v>0</v>
      </c>
      <c r="I76" s="38">
        <v>43759.9</v>
      </c>
      <c r="J76" s="38">
        <v>5000</v>
      </c>
      <c r="K76" s="38">
        <v>221890.30000000002</v>
      </c>
      <c r="L76" s="38">
        <v>182.9</v>
      </c>
      <c r="M76" s="38">
        <v>0</v>
      </c>
      <c r="N76" s="38">
        <v>9853.7000000000007</v>
      </c>
      <c r="O76" s="44"/>
    </row>
    <row r="77" spans="1:15">
      <c r="A77" s="22" t="s">
        <v>55</v>
      </c>
      <c r="B77" s="39">
        <f t="shared" si="5"/>
        <v>122567.30000000002</v>
      </c>
      <c r="C77" s="39">
        <v>5408</v>
      </c>
      <c r="D77" s="39">
        <v>4050</v>
      </c>
      <c r="E77" s="39">
        <v>8813.7999999999993</v>
      </c>
      <c r="F77" s="39">
        <v>0</v>
      </c>
      <c r="G77" s="39">
        <v>40000</v>
      </c>
      <c r="H77" s="39">
        <v>0</v>
      </c>
      <c r="I77" s="39">
        <v>43759.9</v>
      </c>
      <c r="J77" s="39">
        <v>5000</v>
      </c>
      <c r="K77" s="39">
        <v>6035.6</v>
      </c>
      <c r="L77" s="39">
        <v>0</v>
      </c>
      <c r="M77" s="39">
        <v>0</v>
      </c>
      <c r="N77" s="39">
        <v>9500</v>
      </c>
      <c r="O77" s="45"/>
    </row>
    <row r="78" spans="1:15">
      <c r="A78" s="22" t="s">
        <v>56</v>
      </c>
      <c r="B78" s="39">
        <f t="shared" si="5"/>
        <v>347898.10000000003</v>
      </c>
      <c r="C78" s="39">
        <v>131506.79999999999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215854.7</v>
      </c>
      <c r="L78" s="39">
        <v>182.9</v>
      </c>
      <c r="M78" s="39">
        <v>0</v>
      </c>
      <c r="N78" s="39">
        <v>353.7</v>
      </c>
      <c r="O78" s="45"/>
    </row>
    <row r="79" spans="1:15" s="42" customFormat="1">
      <c r="A79" s="20" t="s">
        <v>57</v>
      </c>
      <c r="B79" s="38">
        <f t="shared" si="5"/>
        <v>129001.79999999999</v>
      </c>
      <c r="C79" s="38">
        <v>29.4</v>
      </c>
      <c r="D79" s="38">
        <v>331.8</v>
      </c>
      <c r="E79" s="38">
        <v>8349.2999999999993</v>
      </c>
      <c r="F79" s="38">
        <v>660.9</v>
      </c>
      <c r="G79" s="38">
        <v>8062.9</v>
      </c>
      <c r="H79" s="38">
        <v>40429.1</v>
      </c>
      <c r="I79" s="38">
        <v>1225.9000000000001</v>
      </c>
      <c r="J79" s="38">
        <v>2110.8000000000002</v>
      </c>
      <c r="K79" s="38">
        <v>22.8</v>
      </c>
      <c r="L79" s="38">
        <v>177</v>
      </c>
      <c r="M79" s="38">
        <v>29332.3</v>
      </c>
      <c r="N79" s="38">
        <v>38269.599999999999</v>
      </c>
      <c r="O79" s="44"/>
    </row>
    <row r="80" spans="1:15">
      <c r="A80" s="22" t="s">
        <v>59</v>
      </c>
      <c r="B80" s="39">
        <f t="shared" si="5"/>
        <v>7500</v>
      </c>
      <c r="C80" s="39">
        <v>0</v>
      </c>
      <c r="D80" s="39">
        <v>0</v>
      </c>
      <c r="E80" s="39">
        <v>0</v>
      </c>
      <c r="F80" s="39">
        <v>0</v>
      </c>
      <c r="G80" s="39">
        <v>6000</v>
      </c>
      <c r="H80" s="39">
        <v>1500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45"/>
    </row>
    <row r="81" spans="1:15">
      <c r="A81" s="22" t="s">
        <v>58</v>
      </c>
      <c r="B81" s="39">
        <f t="shared" si="5"/>
        <v>121501.79999999999</v>
      </c>
      <c r="C81" s="39">
        <v>29.4</v>
      </c>
      <c r="D81" s="39">
        <v>331.8</v>
      </c>
      <c r="E81" s="39">
        <v>8349.2999999999993</v>
      </c>
      <c r="F81" s="39">
        <v>660.9</v>
      </c>
      <c r="G81" s="39">
        <v>2062.9</v>
      </c>
      <c r="H81" s="39">
        <v>38929.1</v>
      </c>
      <c r="I81" s="39">
        <v>1225.9000000000001</v>
      </c>
      <c r="J81" s="39">
        <v>2110.8000000000002</v>
      </c>
      <c r="K81" s="39">
        <v>22.8</v>
      </c>
      <c r="L81" s="39">
        <v>177</v>
      </c>
      <c r="M81" s="39">
        <v>29332.3</v>
      </c>
      <c r="N81" s="39">
        <v>38269.599999999999</v>
      </c>
      <c r="O81" s="45"/>
    </row>
    <row r="82" spans="1:15">
      <c r="A82" s="22" t="s">
        <v>60</v>
      </c>
      <c r="B82" s="39">
        <f t="shared" si="5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45"/>
    </row>
    <row r="83" spans="1:15">
      <c r="A83" s="22" t="s">
        <v>61</v>
      </c>
      <c r="B83" s="39">
        <f t="shared" si="5"/>
        <v>121501.79999999999</v>
      </c>
      <c r="C83" s="39">
        <v>29.4</v>
      </c>
      <c r="D83" s="39">
        <v>331.8</v>
      </c>
      <c r="E83" s="39">
        <v>8349.2999999999993</v>
      </c>
      <c r="F83" s="39">
        <v>660.9</v>
      </c>
      <c r="G83" s="39">
        <v>2062.9</v>
      </c>
      <c r="H83" s="39">
        <v>38929.1</v>
      </c>
      <c r="I83" s="39">
        <v>1225.9000000000001</v>
      </c>
      <c r="J83" s="39">
        <v>2110.8000000000002</v>
      </c>
      <c r="K83" s="39">
        <v>22.8</v>
      </c>
      <c r="L83" s="39">
        <v>177</v>
      </c>
      <c r="M83" s="39">
        <v>29332.3</v>
      </c>
      <c r="N83" s="39">
        <v>38269.599999999999</v>
      </c>
      <c r="O83" s="45"/>
    </row>
    <row r="84" spans="1:15" s="42" customFormat="1">
      <c r="A84" s="20" t="s">
        <v>16</v>
      </c>
      <c r="B84" s="38">
        <f t="shared" si="5"/>
        <v>337.8</v>
      </c>
      <c r="C84" s="38">
        <v>2</v>
      </c>
      <c r="D84" s="38">
        <v>65.8</v>
      </c>
      <c r="E84" s="38">
        <v>28.3</v>
      </c>
      <c r="F84" s="38">
        <v>18.100000000000001</v>
      </c>
      <c r="G84" s="38">
        <v>10.3</v>
      </c>
      <c r="H84" s="38">
        <v>13.4</v>
      </c>
      <c r="I84" s="38">
        <v>136.30000000000001</v>
      </c>
      <c r="J84" s="38">
        <v>14.6</v>
      </c>
      <c r="K84" s="38">
        <v>12</v>
      </c>
      <c r="L84" s="38">
        <v>16.7</v>
      </c>
      <c r="M84" s="38">
        <v>16.100000000000001</v>
      </c>
      <c r="N84" s="38">
        <v>4.2</v>
      </c>
      <c r="O84" s="44"/>
    </row>
    <row r="85" spans="1:15">
      <c r="A85" s="22" t="s">
        <v>17</v>
      </c>
      <c r="B85" s="39">
        <f t="shared" si="5"/>
        <v>337.8</v>
      </c>
      <c r="C85" s="39">
        <v>2</v>
      </c>
      <c r="D85" s="39">
        <v>65.8</v>
      </c>
      <c r="E85" s="39">
        <v>28.3</v>
      </c>
      <c r="F85" s="39">
        <v>18.100000000000001</v>
      </c>
      <c r="G85" s="39">
        <v>10.3</v>
      </c>
      <c r="H85" s="39">
        <v>13.4</v>
      </c>
      <c r="I85" s="39">
        <v>136.30000000000001</v>
      </c>
      <c r="J85" s="39">
        <v>14.6</v>
      </c>
      <c r="K85" s="39">
        <v>12</v>
      </c>
      <c r="L85" s="39">
        <v>16.7</v>
      </c>
      <c r="M85" s="39">
        <v>16.100000000000001</v>
      </c>
      <c r="N85" s="39">
        <v>4.2</v>
      </c>
      <c r="O85" s="45"/>
    </row>
    <row r="86" spans="1:15" ht="4.5" customHeight="1">
      <c r="A86" s="22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5"/>
    </row>
    <row r="87" spans="1:15" s="42" customFormat="1">
      <c r="A87" s="20" t="s">
        <v>19</v>
      </c>
      <c r="B87" s="38">
        <f>SUM(C87:N87)</f>
        <v>6289</v>
      </c>
      <c r="C87" s="38">
        <f>SUM(C88:C91)</f>
        <v>461.3</v>
      </c>
      <c r="D87" s="38">
        <f t="shared" ref="D87:N87" si="6">SUM(D88:D91)</f>
        <v>425.6</v>
      </c>
      <c r="E87" s="38">
        <f t="shared" si="6"/>
        <v>466.7</v>
      </c>
      <c r="F87" s="38">
        <f t="shared" si="6"/>
        <v>302.5</v>
      </c>
      <c r="G87" s="38">
        <f t="shared" si="6"/>
        <v>306</v>
      </c>
      <c r="H87" s="38">
        <f t="shared" si="6"/>
        <v>337.5</v>
      </c>
      <c r="I87" s="38">
        <f t="shared" si="6"/>
        <v>385.70000000000005</v>
      </c>
      <c r="J87" s="38">
        <f t="shared" si="6"/>
        <v>2100.6</v>
      </c>
      <c r="K87" s="38">
        <f t="shared" si="6"/>
        <v>315.10000000000002</v>
      </c>
      <c r="L87" s="38">
        <f t="shared" si="6"/>
        <v>381.4</v>
      </c>
      <c r="M87" s="38">
        <f t="shared" si="6"/>
        <v>418.6</v>
      </c>
      <c r="N87" s="38">
        <f t="shared" si="6"/>
        <v>388</v>
      </c>
      <c r="O87" s="44"/>
    </row>
    <row r="88" spans="1:15">
      <c r="A88" s="22" t="s">
        <v>20</v>
      </c>
      <c r="B88" s="39">
        <f>SUM(C88:N88)</f>
        <v>3700.5</v>
      </c>
      <c r="C88" s="39">
        <v>384.8</v>
      </c>
      <c r="D88" s="39">
        <v>372.5</v>
      </c>
      <c r="E88" s="39">
        <v>382</v>
      </c>
      <c r="F88" s="39">
        <v>247.3</v>
      </c>
      <c r="G88" s="39">
        <v>256.10000000000002</v>
      </c>
      <c r="H88" s="39">
        <v>245.3</v>
      </c>
      <c r="I88" s="39">
        <v>303.60000000000002</v>
      </c>
      <c r="J88" s="39">
        <v>354.4</v>
      </c>
      <c r="K88" s="39">
        <v>268.10000000000002</v>
      </c>
      <c r="L88" s="39">
        <v>289.8</v>
      </c>
      <c r="M88" s="39">
        <v>305</v>
      </c>
      <c r="N88" s="39">
        <v>291.60000000000002</v>
      </c>
      <c r="O88" s="45"/>
    </row>
    <row r="89" spans="1:15" ht="24">
      <c r="A89" s="22" t="s">
        <v>21</v>
      </c>
      <c r="B89" s="39">
        <f>SUM(C89:N89)</f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45"/>
    </row>
    <row r="90" spans="1:15" ht="24">
      <c r="A90" s="22" t="s">
        <v>86</v>
      </c>
      <c r="B90" s="39">
        <f>SUM(C90:N90)</f>
        <v>1686.6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1686.6</v>
      </c>
      <c r="K90" s="39">
        <v>0</v>
      </c>
      <c r="L90" s="39">
        <v>0</v>
      </c>
      <c r="M90" s="39">
        <v>0</v>
      </c>
      <c r="N90" s="39">
        <v>0</v>
      </c>
      <c r="O90" s="45"/>
    </row>
    <row r="91" spans="1:15">
      <c r="A91" s="4" t="s">
        <v>74</v>
      </c>
      <c r="B91" s="40">
        <f>SUM(C91:N91)</f>
        <v>901.9</v>
      </c>
      <c r="C91" s="40">
        <v>76.5</v>
      </c>
      <c r="D91" s="40">
        <v>53.1</v>
      </c>
      <c r="E91" s="40">
        <v>84.7</v>
      </c>
      <c r="F91" s="40">
        <v>55.2</v>
      </c>
      <c r="G91" s="40">
        <v>49.9</v>
      </c>
      <c r="H91" s="40">
        <v>92.2</v>
      </c>
      <c r="I91" s="40">
        <v>82.1</v>
      </c>
      <c r="J91" s="40">
        <v>59.6</v>
      </c>
      <c r="K91" s="40">
        <v>47</v>
      </c>
      <c r="L91" s="40">
        <v>91.6</v>
      </c>
      <c r="M91" s="40">
        <v>113.6</v>
      </c>
      <c r="N91" s="40">
        <v>96.4</v>
      </c>
      <c r="O91" s="45"/>
    </row>
    <row r="92" spans="1:15" s="48" customFormat="1" ht="12.75" customHeight="1">
      <c r="A92" s="26" t="s">
        <v>175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s="48" customFormat="1" ht="12.75" customHeight="1">
      <c r="A93" s="24" t="s">
        <v>182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s="48" customFormat="1" ht="12.75" customHeight="1">
      <c r="A94" s="26" t="s">
        <v>181</v>
      </c>
      <c r="B94" s="26"/>
      <c r="C94" s="26"/>
      <c r="D94" s="26"/>
      <c r="E94" s="26"/>
      <c r="F94" s="26"/>
      <c r="G94" s="26"/>
      <c r="H94" s="26"/>
      <c r="I94" s="26"/>
      <c r="J94" s="47"/>
      <c r="K94" s="47"/>
      <c r="L94" s="47"/>
      <c r="M94" s="47"/>
      <c r="N94" s="47"/>
      <c r="O94" s="47"/>
    </row>
    <row r="95" spans="1:15" s="48" customFormat="1" ht="12.75" customHeight="1">
      <c r="A95" s="26" t="s">
        <v>183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s="48" customFormat="1" ht="12.75" customHeight="1">
      <c r="A96" s="26" t="s">
        <v>184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s="48" customFormat="1" ht="12.75" customHeight="1">
      <c r="A97" s="26" t="s">
        <v>8</v>
      </c>
      <c r="B97" s="49"/>
      <c r="C97" s="49"/>
      <c r="D97" s="49"/>
      <c r="E97" s="49"/>
      <c r="F97" s="49"/>
      <c r="G97" s="49"/>
      <c r="H97" s="49"/>
      <c r="I97" s="49"/>
      <c r="J97" s="50"/>
      <c r="K97" s="50"/>
      <c r="L97" s="47"/>
      <c r="M97" s="47"/>
      <c r="N97" s="47"/>
      <c r="O97" s="47"/>
    </row>
    <row r="98" spans="1:15" ht="12.75" customHeight="1"/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6"/>
  <sheetViews>
    <sheetView workbookViewId="0"/>
  </sheetViews>
  <sheetFormatPr baseColWidth="10" defaultRowHeight="15"/>
  <cols>
    <col min="1" max="1" width="51.7109375" style="1" customWidth="1"/>
    <col min="2" max="2" width="11.42578125" style="1"/>
    <col min="3" max="3" width="11.85546875" style="1" bestFit="1" customWidth="1"/>
    <col min="4" max="4" width="12" style="1" bestFit="1" customWidth="1"/>
    <col min="5" max="5" width="12" style="1" customWidth="1"/>
    <col min="6" max="6" width="11.42578125" style="1"/>
    <col min="7" max="7" width="11.85546875" style="1" bestFit="1" customWidth="1"/>
    <col min="8" max="8" width="12" style="1" bestFit="1" customWidth="1"/>
    <col min="9" max="9" width="12" style="1" customWidth="1"/>
    <col min="10" max="16384" width="11.42578125" style="1"/>
  </cols>
  <sheetData>
    <row r="1" spans="1:65">
      <c r="A1" s="16"/>
      <c r="B1" s="27"/>
      <c r="C1" s="16"/>
      <c r="D1" s="16"/>
      <c r="E1" s="16"/>
      <c r="F1" s="16"/>
      <c r="G1" s="27"/>
      <c r="H1" s="27"/>
      <c r="I1" s="27"/>
      <c r="J1" s="27"/>
      <c r="K1" s="27"/>
      <c r="L1" s="27"/>
      <c r="M1" s="27"/>
      <c r="N1" s="2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ht="15" customHeight="1">
      <c r="A2" s="17" t="s">
        <v>185</v>
      </c>
      <c r="B2" s="27"/>
      <c r="C2" s="17"/>
      <c r="D2" s="17"/>
      <c r="E2" s="17"/>
      <c r="F2" s="17"/>
      <c r="G2" s="27"/>
      <c r="H2" s="27"/>
      <c r="I2" s="27"/>
      <c r="J2" s="27"/>
      <c r="K2" s="27"/>
      <c r="L2" s="27"/>
      <c r="M2" s="27"/>
      <c r="N2" s="2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15" customHeight="1">
      <c r="A3" s="96" t="s">
        <v>194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65" s="3" customFormat="1" ht="19.5" customHeight="1">
      <c r="A5" s="18" t="s">
        <v>65</v>
      </c>
      <c r="B5" s="19" t="s">
        <v>2</v>
      </c>
      <c r="C5" s="19" t="s">
        <v>23</v>
      </c>
      <c r="D5" s="19" t="s">
        <v>1</v>
      </c>
      <c r="E5" s="19" t="s">
        <v>69</v>
      </c>
      <c r="F5" s="19" t="s">
        <v>90</v>
      </c>
      <c r="G5" s="19" t="s">
        <v>91</v>
      </c>
      <c r="H5" s="19" t="s">
        <v>92</v>
      </c>
      <c r="I5" s="19" t="s">
        <v>93</v>
      </c>
      <c r="J5" s="19" t="s">
        <v>94</v>
      </c>
      <c r="K5" s="19" t="s">
        <v>97</v>
      </c>
      <c r="L5" s="19" t="s">
        <v>104</v>
      </c>
      <c r="M5" s="19" t="s">
        <v>105</v>
      </c>
      <c r="N5" s="19" t="s">
        <v>106</v>
      </c>
    </row>
    <row r="6" spans="1:65" s="3" customFormat="1" ht="19.5" customHeight="1">
      <c r="A6" s="20" t="s">
        <v>68</v>
      </c>
      <c r="B6" s="38">
        <f t="shared" ref="B6:N6" si="0">SUM(B7,B95)</f>
        <v>276648.60000000003</v>
      </c>
      <c r="C6" s="38">
        <f t="shared" si="0"/>
        <v>152742.19999999998</v>
      </c>
      <c r="D6" s="38">
        <f t="shared" si="0"/>
        <v>13219.9</v>
      </c>
      <c r="E6" s="38">
        <f t="shared" si="0"/>
        <v>5186.3</v>
      </c>
      <c r="F6" s="38">
        <f t="shared" si="0"/>
        <v>9066.4999999999982</v>
      </c>
      <c r="G6" s="38">
        <f t="shared" si="0"/>
        <v>3486.9000000000005</v>
      </c>
      <c r="H6" s="38">
        <f t="shared" si="0"/>
        <v>28437.300000000003</v>
      </c>
      <c r="I6" s="38">
        <f t="shared" si="0"/>
        <v>17244.599999999999</v>
      </c>
      <c r="J6" s="38">
        <f t="shared" si="0"/>
        <v>4442.1000000000004</v>
      </c>
      <c r="K6" s="38">
        <f t="shared" si="0"/>
        <v>5525.1</v>
      </c>
      <c r="L6" s="38">
        <f t="shared" si="0"/>
        <v>6134.7</v>
      </c>
      <c r="M6" s="38">
        <f t="shared" si="0"/>
        <v>6635.8</v>
      </c>
      <c r="N6" s="38">
        <f t="shared" si="0"/>
        <v>24527.200000000001</v>
      </c>
    </row>
    <row r="7" spans="1:65" s="3" customFormat="1" ht="23.25" customHeight="1">
      <c r="A7" s="20" t="s">
        <v>24</v>
      </c>
      <c r="B7" s="38">
        <f t="shared" ref="B7:N7" si="1">SUM(B8,B67,B68,B92)</f>
        <v>271216.80000000005</v>
      </c>
      <c r="C7" s="38">
        <f t="shared" si="1"/>
        <v>152367.19999999998</v>
      </c>
      <c r="D7" s="38">
        <f t="shared" si="1"/>
        <v>12787.699999999999</v>
      </c>
      <c r="E7" s="38">
        <f t="shared" si="1"/>
        <v>4754.7</v>
      </c>
      <c r="F7" s="38">
        <f t="shared" si="1"/>
        <v>8645.5999999999985</v>
      </c>
      <c r="G7" s="38">
        <f t="shared" si="1"/>
        <v>3035.6000000000004</v>
      </c>
      <c r="H7" s="38">
        <f t="shared" si="1"/>
        <v>28004.500000000004</v>
      </c>
      <c r="I7" s="38">
        <f t="shared" si="1"/>
        <v>16784</v>
      </c>
      <c r="J7" s="38">
        <f t="shared" si="1"/>
        <v>3968.0000000000005</v>
      </c>
      <c r="K7" s="38">
        <f t="shared" si="1"/>
        <v>5068</v>
      </c>
      <c r="L7" s="38">
        <f t="shared" si="1"/>
        <v>5651.4</v>
      </c>
      <c r="M7" s="38">
        <f t="shared" si="1"/>
        <v>6132.3</v>
      </c>
      <c r="N7" s="38">
        <f t="shared" si="1"/>
        <v>24017.8</v>
      </c>
    </row>
    <row r="8" spans="1:65" s="3" customFormat="1" ht="19.5" customHeight="1">
      <c r="A8" s="20" t="s">
        <v>22</v>
      </c>
      <c r="B8" s="38">
        <f t="shared" ref="B8:N8" si="2">SUM(B9,B62)</f>
        <v>39900.300000000003</v>
      </c>
      <c r="C8" s="38">
        <f t="shared" si="2"/>
        <v>3224.7000000000007</v>
      </c>
      <c r="D8" s="38">
        <f t="shared" si="2"/>
        <v>3277.4</v>
      </c>
      <c r="E8" s="38">
        <f t="shared" si="2"/>
        <v>2652.7000000000003</v>
      </c>
      <c r="F8" s="38">
        <f t="shared" si="2"/>
        <v>2421.2999999999997</v>
      </c>
      <c r="G8" s="38">
        <f t="shared" si="2"/>
        <v>2716.1</v>
      </c>
      <c r="H8" s="38">
        <f t="shared" si="2"/>
        <v>3176.4999999999995</v>
      </c>
      <c r="I8" s="38">
        <f t="shared" si="2"/>
        <v>3032.8999999999996</v>
      </c>
      <c r="J8" s="38">
        <f t="shared" si="2"/>
        <v>3355.4</v>
      </c>
      <c r="K8" s="38">
        <f t="shared" si="2"/>
        <v>3480.3</v>
      </c>
      <c r="L8" s="38">
        <f t="shared" si="2"/>
        <v>3485.5</v>
      </c>
      <c r="M8" s="38">
        <f t="shared" si="2"/>
        <v>5195.2</v>
      </c>
      <c r="N8" s="38">
        <f t="shared" si="2"/>
        <v>3882.3</v>
      </c>
    </row>
    <row r="9" spans="1:65" s="3" customFormat="1" ht="19.5" customHeight="1">
      <c r="A9" s="20" t="s">
        <v>25</v>
      </c>
      <c r="B9" s="38">
        <v>30089.399999999998</v>
      </c>
      <c r="C9" s="38">
        <v>3224.7000000000007</v>
      </c>
      <c r="D9" s="38">
        <v>1534</v>
      </c>
      <c r="E9" s="38">
        <v>1768.6000000000001</v>
      </c>
      <c r="F9" s="38">
        <v>1562.8999999999999</v>
      </c>
      <c r="G9" s="38">
        <v>1860.3</v>
      </c>
      <c r="H9" s="38">
        <v>2319.3999999999996</v>
      </c>
      <c r="I9" s="38">
        <v>2145.1999999999998</v>
      </c>
      <c r="J9" s="38">
        <v>2493.7000000000003</v>
      </c>
      <c r="K9" s="38">
        <v>2624.6</v>
      </c>
      <c r="L9" s="38">
        <v>2616.1</v>
      </c>
      <c r="M9" s="38">
        <v>5194.3999999999996</v>
      </c>
      <c r="N9" s="38">
        <v>2745.5</v>
      </c>
    </row>
    <row r="10" spans="1:65" s="3" customFormat="1" ht="19.5" customHeight="1">
      <c r="A10" s="20" t="s">
        <v>26</v>
      </c>
      <c r="B10" s="38">
        <v>1840.2999999999997</v>
      </c>
      <c r="C10" s="38">
        <v>6.7</v>
      </c>
      <c r="D10" s="38">
        <v>94.5</v>
      </c>
      <c r="E10" s="38">
        <v>188.4</v>
      </c>
      <c r="F10" s="38">
        <v>18.100000000000001</v>
      </c>
      <c r="G10" s="38">
        <v>151.70000000000002</v>
      </c>
      <c r="H10" s="38">
        <v>228.79999999999998</v>
      </c>
      <c r="I10" s="38">
        <v>112.7</v>
      </c>
      <c r="J10" s="38">
        <v>226.70000000000002</v>
      </c>
      <c r="K10" s="38">
        <v>299.79999999999995</v>
      </c>
      <c r="L10" s="38">
        <v>47.5</v>
      </c>
      <c r="M10" s="38">
        <v>160.30000000000001</v>
      </c>
      <c r="N10" s="38">
        <v>305.10000000000002</v>
      </c>
    </row>
    <row r="11" spans="1:65" s="3" customFormat="1" ht="19.5" customHeight="1">
      <c r="A11" s="20" t="s">
        <v>27</v>
      </c>
      <c r="B11" s="38">
        <v>1775.6999999999998</v>
      </c>
      <c r="C11" s="38">
        <v>1.7</v>
      </c>
      <c r="D11" s="38">
        <v>88.8</v>
      </c>
      <c r="E11" s="38">
        <v>182.20000000000002</v>
      </c>
      <c r="F11" s="38">
        <v>12.700000000000001</v>
      </c>
      <c r="G11" s="38">
        <v>146.70000000000002</v>
      </c>
      <c r="H11" s="38">
        <v>223.89999999999998</v>
      </c>
      <c r="I11" s="38">
        <v>107.8</v>
      </c>
      <c r="J11" s="38">
        <v>221.4</v>
      </c>
      <c r="K11" s="38">
        <v>293.79999999999995</v>
      </c>
      <c r="L11" s="38">
        <v>41.8</v>
      </c>
      <c r="M11" s="38">
        <v>154.20000000000002</v>
      </c>
      <c r="N11" s="38">
        <v>300.70000000000005</v>
      </c>
    </row>
    <row r="12" spans="1:65" s="3" customFormat="1" ht="21.75" customHeight="1">
      <c r="A12" s="21" t="s">
        <v>28</v>
      </c>
      <c r="B12" s="38">
        <v>1607.1999999999998</v>
      </c>
      <c r="C12" s="38">
        <v>0</v>
      </c>
      <c r="D12" s="38">
        <v>87.2</v>
      </c>
      <c r="E12" s="38">
        <v>157.30000000000001</v>
      </c>
      <c r="F12" s="38">
        <v>0</v>
      </c>
      <c r="G12" s="38">
        <v>142.80000000000001</v>
      </c>
      <c r="H12" s="38">
        <v>217.79999999999998</v>
      </c>
      <c r="I12" s="38">
        <v>77.3</v>
      </c>
      <c r="J12" s="38">
        <v>215.6</v>
      </c>
      <c r="K12" s="38">
        <v>286.79999999999995</v>
      </c>
      <c r="L12" s="38">
        <v>0</v>
      </c>
      <c r="M12" s="38">
        <v>141.80000000000001</v>
      </c>
      <c r="N12" s="38">
        <v>280.60000000000002</v>
      </c>
    </row>
    <row r="13" spans="1:65" ht="22.5" customHeight="1">
      <c r="A13" s="22" t="s">
        <v>62</v>
      </c>
      <c r="B13" s="39">
        <v>747.89999999999986</v>
      </c>
      <c r="C13" s="39">
        <v>0</v>
      </c>
      <c r="D13" s="39">
        <v>0</v>
      </c>
      <c r="E13" s="39">
        <v>69.099999999999994</v>
      </c>
      <c r="F13" s="39">
        <v>0</v>
      </c>
      <c r="G13" s="39">
        <v>65.7</v>
      </c>
      <c r="H13" s="39">
        <v>131.69999999999999</v>
      </c>
      <c r="I13" s="39">
        <v>0</v>
      </c>
      <c r="J13" s="39">
        <v>135.19999999999999</v>
      </c>
      <c r="K13" s="39">
        <v>136.19999999999999</v>
      </c>
      <c r="L13" s="39">
        <v>0</v>
      </c>
      <c r="M13" s="39">
        <v>69.3</v>
      </c>
      <c r="N13" s="39">
        <v>140.69999999999999</v>
      </c>
    </row>
    <row r="14" spans="1:65" ht="20.25" customHeight="1">
      <c r="A14" s="22" t="s">
        <v>64</v>
      </c>
      <c r="B14" s="39">
        <v>859.30000000000007</v>
      </c>
      <c r="C14" s="39">
        <v>0</v>
      </c>
      <c r="D14" s="39">
        <v>87.2</v>
      </c>
      <c r="E14" s="39">
        <v>88.2</v>
      </c>
      <c r="F14" s="39">
        <v>0</v>
      </c>
      <c r="G14" s="39">
        <v>77.099999999999994</v>
      </c>
      <c r="H14" s="39">
        <v>86.1</v>
      </c>
      <c r="I14" s="39">
        <v>77.3</v>
      </c>
      <c r="J14" s="39">
        <v>80.400000000000006</v>
      </c>
      <c r="K14" s="39">
        <v>150.6</v>
      </c>
      <c r="L14" s="39">
        <v>0</v>
      </c>
      <c r="M14" s="39">
        <v>72.5</v>
      </c>
      <c r="N14" s="39">
        <v>139.9</v>
      </c>
    </row>
    <row r="15" spans="1:65" s="3" customFormat="1" ht="19.5" customHeight="1">
      <c r="A15" s="21" t="s">
        <v>29</v>
      </c>
      <c r="B15" s="38">
        <v>168.5</v>
      </c>
      <c r="C15" s="38">
        <v>1.7</v>
      </c>
      <c r="D15" s="38">
        <v>1.6</v>
      </c>
      <c r="E15" s="38">
        <v>24.9</v>
      </c>
      <c r="F15" s="38">
        <v>12.700000000000001</v>
      </c>
      <c r="G15" s="38">
        <v>3.9</v>
      </c>
      <c r="H15" s="38">
        <v>6.1</v>
      </c>
      <c r="I15" s="38">
        <v>30.5</v>
      </c>
      <c r="J15" s="38">
        <v>5.8</v>
      </c>
      <c r="K15" s="38">
        <v>7</v>
      </c>
      <c r="L15" s="38">
        <v>41.8</v>
      </c>
      <c r="M15" s="38">
        <v>12.4</v>
      </c>
      <c r="N15" s="38">
        <v>20.100000000000001</v>
      </c>
    </row>
    <row r="16" spans="1:65">
      <c r="A16" s="22" t="s">
        <v>63</v>
      </c>
      <c r="B16" s="39">
        <v>168.5</v>
      </c>
      <c r="C16" s="39">
        <v>1.7</v>
      </c>
      <c r="D16" s="39">
        <v>1.6</v>
      </c>
      <c r="E16" s="39">
        <v>24.9</v>
      </c>
      <c r="F16" s="39">
        <v>12.700000000000001</v>
      </c>
      <c r="G16" s="39">
        <v>3.9</v>
      </c>
      <c r="H16" s="39">
        <v>6.1</v>
      </c>
      <c r="I16" s="39">
        <v>30.5</v>
      </c>
      <c r="J16" s="39">
        <v>5.8</v>
      </c>
      <c r="K16" s="39">
        <v>7</v>
      </c>
      <c r="L16" s="39">
        <v>41.8</v>
      </c>
      <c r="M16" s="39">
        <v>12.4</v>
      </c>
      <c r="N16" s="39">
        <v>20.100000000000001</v>
      </c>
    </row>
    <row r="17" spans="1:14">
      <c r="A17" s="22" t="s">
        <v>75</v>
      </c>
      <c r="B17" s="39">
        <v>101.89999999999999</v>
      </c>
      <c r="C17" s="39">
        <v>0</v>
      </c>
      <c r="D17" s="39">
        <v>0</v>
      </c>
      <c r="E17" s="39">
        <v>20.9</v>
      </c>
      <c r="F17" s="39">
        <v>10.8</v>
      </c>
      <c r="G17" s="39">
        <v>0</v>
      </c>
      <c r="H17" s="39">
        <v>0</v>
      </c>
      <c r="I17" s="39">
        <v>22.4</v>
      </c>
      <c r="J17" s="39">
        <v>0</v>
      </c>
      <c r="K17" s="39">
        <v>0</v>
      </c>
      <c r="L17" s="39">
        <v>34.299999999999997</v>
      </c>
      <c r="M17" s="39">
        <v>3.5</v>
      </c>
      <c r="N17" s="39">
        <v>10</v>
      </c>
    </row>
    <row r="18" spans="1:14" ht="24">
      <c r="A18" s="22" t="s">
        <v>76</v>
      </c>
      <c r="B18" s="39">
        <v>66.599999999999994</v>
      </c>
      <c r="C18" s="39">
        <v>1.7</v>
      </c>
      <c r="D18" s="39">
        <v>1.6</v>
      </c>
      <c r="E18" s="39">
        <v>4</v>
      </c>
      <c r="F18" s="39">
        <v>1.9</v>
      </c>
      <c r="G18" s="39">
        <v>3.9</v>
      </c>
      <c r="H18" s="39">
        <v>6.1</v>
      </c>
      <c r="I18" s="39">
        <v>8.1</v>
      </c>
      <c r="J18" s="39">
        <v>5.8</v>
      </c>
      <c r="K18" s="39">
        <v>7</v>
      </c>
      <c r="L18" s="39">
        <v>7.5</v>
      </c>
      <c r="M18" s="39">
        <v>8.9</v>
      </c>
      <c r="N18" s="39">
        <v>10.1</v>
      </c>
    </row>
    <row r="19" spans="1:14" ht="14.25" customHeight="1">
      <c r="A19" s="22" t="s">
        <v>37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s="3" customFormat="1" ht="21.75" customHeight="1">
      <c r="A20" s="20" t="s">
        <v>30</v>
      </c>
      <c r="B20" s="38">
        <v>64.599999999999994</v>
      </c>
      <c r="C20" s="38">
        <v>5</v>
      </c>
      <c r="D20" s="38">
        <v>5.7</v>
      </c>
      <c r="E20" s="38">
        <v>6.2</v>
      </c>
      <c r="F20" s="38">
        <v>5.4</v>
      </c>
      <c r="G20" s="38">
        <v>5</v>
      </c>
      <c r="H20" s="38">
        <v>4.9000000000000004</v>
      </c>
      <c r="I20" s="38">
        <v>4.9000000000000004</v>
      </c>
      <c r="J20" s="38">
        <v>5.3</v>
      </c>
      <c r="K20" s="38">
        <v>6</v>
      </c>
      <c r="L20" s="38">
        <v>5.7</v>
      </c>
      <c r="M20" s="38">
        <v>6.1</v>
      </c>
      <c r="N20" s="38">
        <v>4.4000000000000004</v>
      </c>
    </row>
    <row r="21" spans="1:14">
      <c r="A21" s="22" t="s">
        <v>31</v>
      </c>
      <c r="B21" s="39">
        <v>64.599999999999994</v>
      </c>
      <c r="C21" s="39">
        <v>5</v>
      </c>
      <c r="D21" s="39">
        <v>5.7</v>
      </c>
      <c r="E21" s="39">
        <v>6.2</v>
      </c>
      <c r="F21" s="39">
        <v>5.4</v>
      </c>
      <c r="G21" s="39">
        <v>5</v>
      </c>
      <c r="H21" s="39">
        <v>4.9000000000000004</v>
      </c>
      <c r="I21" s="39">
        <v>4.9000000000000004</v>
      </c>
      <c r="J21" s="39">
        <v>5.3</v>
      </c>
      <c r="K21" s="39">
        <v>6</v>
      </c>
      <c r="L21" s="39">
        <v>5.7</v>
      </c>
      <c r="M21" s="39">
        <v>6.1</v>
      </c>
      <c r="N21" s="39">
        <v>4.4000000000000004</v>
      </c>
    </row>
    <row r="22" spans="1:14" s="3" customFormat="1">
      <c r="A22" s="20" t="s">
        <v>32</v>
      </c>
      <c r="B22" s="38">
        <v>3420.2000000000003</v>
      </c>
      <c r="C22" s="38">
        <v>180.2</v>
      </c>
      <c r="D22" s="38">
        <v>204.5</v>
      </c>
      <c r="E22" s="38">
        <v>205.2</v>
      </c>
      <c r="F22" s="38">
        <v>200</v>
      </c>
      <c r="G22" s="38">
        <v>200.8</v>
      </c>
      <c r="H22" s="38">
        <v>523.6</v>
      </c>
      <c r="I22" s="38">
        <v>216.9</v>
      </c>
      <c r="J22" s="38">
        <v>400</v>
      </c>
      <c r="K22" s="38">
        <v>218.4</v>
      </c>
      <c r="L22" s="38">
        <v>340.1</v>
      </c>
      <c r="M22" s="38">
        <v>241</v>
      </c>
      <c r="N22" s="38">
        <v>489.5</v>
      </c>
    </row>
    <row r="23" spans="1:14" s="3" customFormat="1">
      <c r="A23" s="20" t="s">
        <v>77</v>
      </c>
      <c r="B23" s="38">
        <v>1660.7</v>
      </c>
      <c r="C23" s="38">
        <v>1648.9</v>
      </c>
      <c r="D23" s="38">
        <v>0</v>
      </c>
      <c r="E23" s="38">
        <v>11.8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s="3" customFormat="1">
      <c r="A24" s="20" t="s">
        <v>82</v>
      </c>
      <c r="B24" s="38">
        <v>1660.7</v>
      </c>
      <c r="C24" s="38">
        <v>1648.9</v>
      </c>
      <c r="D24" s="38">
        <v>0</v>
      </c>
      <c r="E24" s="38">
        <v>11.8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ht="24">
      <c r="A25" s="22" t="s">
        <v>78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</row>
    <row r="26" spans="1:14" ht="24">
      <c r="A26" s="22" t="s">
        <v>79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</row>
    <row r="27" spans="1:14">
      <c r="A27" s="22" t="s">
        <v>95</v>
      </c>
      <c r="B27" s="39">
        <v>1648.9</v>
      </c>
      <c r="C27" s="39">
        <v>1648.9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1:14" ht="24">
      <c r="A28" s="22" t="s">
        <v>80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</row>
    <row r="29" spans="1:14" ht="24">
      <c r="A29" s="22" t="s">
        <v>83</v>
      </c>
      <c r="B29" s="39">
        <v>11.8</v>
      </c>
      <c r="C29" s="39">
        <v>0</v>
      </c>
      <c r="D29" s="39">
        <v>0</v>
      </c>
      <c r="E29" s="39">
        <v>11.8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</row>
    <row r="30" spans="1:14">
      <c r="A30" s="22" t="s">
        <v>81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1:14" s="3" customFormat="1">
      <c r="A31" s="20" t="s">
        <v>66</v>
      </c>
      <c r="B31" s="38">
        <v>15759.099999999999</v>
      </c>
      <c r="C31" s="38">
        <v>1202.6000000000001</v>
      </c>
      <c r="D31" s="38">
        <v>1022.5999999999999</v>
      </c>
      <c r="E31" s="38">
        <v>1107.5</v>
      </c>
      <c r="F31" s="38">
        <v>1106.5999999999999</v>
      </c>
      <c r="G31" s="38">
        <v>1248.5999999999999</v>
      </c>
      <c r="H31" s="38">
        <v>1312.2999999999997</v>
      </c>
      <c r="I31" s="38">
        <v>1501</v>
      </c>
      <c r="J31" s="38">
        <v>1581.6</v>
      </c>
      <c r="K31" s="38">
        <v>1635.8</v>
      </c>
      <c r="L31" s="38">
        <v>1443.6</v>
      </c>
      <c r="M31" s="38">
        <v>1321.6</v>
      </c>
      <c r="N31" s="38">
        <v>1275.3</v>
      </c>
    </row>
    <row r="32" spans="1:14" s="3" customFormat="1">
      <c r="A32" s="20" t="s">
        <v>3</v>
      </c>
      <c r="B32" s="38">
        <v>14742.8</v>
      </c>
      <c r="C32" s="38">
        <v>1142.7</v>
      </c>
      <c r="D32" s="38">
        <v>961.19999999999993</v>
      </c>
      <c r="E32" s="38">
        <v>1025.8</v>
      </c>
      <c r="F32" s="38">
        <v>1023.6</v>
      </c>
      <c r="G32" s="38">
        <v>1166.0999999999999</v>
      </c>
      <c r="H32" s="38">
        <v>1217.6999999999998</v>
      </c>
      <c r="I32" s="38">
        <v>1412</v>
      </c>
      <c r="J32" s="38">
        <v>1473.2</v>
      </c>
      <c r="K32" s="38">
        <v>1554.3999999999999</v>
      </c>
      <c r="L32" s="38">
        <v>1346.2</v>
      </c>
      <c r="M32" s="38">
        <v>1240.5</v>
      </c>
      <c r="N32" s="38">
        <v>1179.3999999999999</v>
      </c>
    </row>
    <row r="33" spans="1:14" s="3" customFormat="1">
      <c r="A33" s="20" t="s">
        <v>84</v>
      </c>
      <c r="B33" s="38">
        <v>1521.1999999999998</v>
      </c>
      <c r="C33" s="38">
        <v>76.800000000000011</v>
      </c>
      <c r="D33" s="38">
        <v>91.899999999999991</v>
      </c>
      <c r="E33" s="38">
        <v>107.8</v>
      </c>
      <c r="F33" s="38">
        <v>148.5</v>
      </c>
      <c r="G33" s="38">
        <v>146.80000000000001</v>
      </c>
      <c r="H33" s="38">
        <v>175.6</v>
      </c>
      <c r="I33" s="38">
        <v>90</v>
      </c>
      <c r="J33" s="38">
        <v>231.4</v>
      </c>
      <c r="K33" s="38">
        <v>146.5</v>
      </c>
      <c r="L33" s="38">
        <v>142.20000000000002</v>
      </c>
      <c r="M33" s="38">
        <v>81.899999999999991</v>
      </c>
      <c r="N33" s="38">
        <v>81.8</v>
      </c>
    </row>
    <row r="34" spans="1:14">
      <c r="A34" s="22" t="s">
        <v>33</v>
      </c>
      <c r="B34" s="39">
        <v>1034.0999999999999</v>
      </c>
      <c r="C34" s="39">
        <v>74.900000000000006</v>
      </c>
      <c r="D34" s="39">
        <v>91.8</v>
      </c>
      <c r="E34" s="39">
        <v>100.7</v>
      </c>
      <c r="F34" s="39">
        <v>89</v>
      </c>
      <c r="G34" s="39">
        <v>87.3</v>
      </c>
      <c r="H34" s="39">
        <v>93.1</v>
      </c>
      <c r="I34" s="39">
        <v>89.5</v>
      </c>
      <c r="J34" s="39">
        <v>80</v>
      </c>
      <c r="K34" s="39">
        <v>83.6</v>
      </c>
      <c r="L34" s="39">
        <v>80.900000000000006</v>
      </c>
      <c r="M34" s="39">
        <v>81.8</v>
      </c>
      <c r="N34" s="39">
        <v>81.5</v>
      </c>
    </row>
    <row r="35" spans="1:14" s="3" customFormat="1">
      <c r="A35" s="21" t="s">
        <v>34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ht="24">
      <c r="A36" s="22" t="s">
        <v>72</v>
      </c>
      <c r="B36" s="39">
        <v>486.79999999999995</v>
      </c>
      <c r="C36" s="39">
        <v>1.9</v>
      </c>
      <c r="D36" s="39">
        <v>0</v>
      </c>
      <c r="E36" s="39">
        <v>7.1</v>
      </c>
      <c r="F36" s="39">
        <v>59.5</v>
      </c>
      <c r="G36" s="39">
        <v>59.5</v>
      </c>
      <c r="H36" s="39">
        <v>82.5</v>
      </c>
      <c r="I36" s="39">
        <v>0.5</v>
      </c>
      <c r="J36" s="39">
        <v>151.4</v>
      </c>
      <c r="K36" s="39">
        <v>62.9</v>
      </c>
      <c r="L36" s="39">
        <v>61.2</v>
      </c>
      <c r="M36" s="39">
        <v>0</v>
      </c>
      <c r="N36" s="39">
        <v>0.3</v>
      </c>
    </row>
    <row r="37" spans="1:14">
      <c r="A37" s="22" t="s">
        <v>35</v>
      </c>
      <c r="B37" s="39">
        <v>0.30000000000000004</v>
      </c>
      <c r="C37" s="39">
        <v>0</v>
      </c>
      <c r="D37" s="39">
        <v>0.1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0.1</v>
      </c>
      <c r="M37" s="39">
        <v>0.1</v>
      </c>
      <c r="N37" s="39">
        <v>0</v>
      </c>
    </row>
    <row r="38" spans="1:14" s="3" customFormat="1">
      <c r="A38" s="20" t="s">
        <v>13</v>
      </c>
      <c r="B38" s="38">
        <v>13221.6</v>
      </c>
      <c r="C38" s="38">
        <v>1065.9000000000001</v>
      </c>
      <c r="D38" s="38">
        <v>869.3</v>
      </c>
      <c r="E38" s="38">
        <v>918</v>
      </c>
      <c r="F38" s="38">
        <v>875.1</v>
      </c>
      <c r="G38" s="38">
        <v>1019.3</v>
      </c>
      <c r="H38" s="38">
        <v>1042.0999999999999</v>
      </c>
      <c r="I38" s="38">
        <v>1322</v>
      </c>
      <c r="J38" s="38">
        <v>1241.8</v>
      </c>
      <c r="K38" s="38">
        <v>1407.8999999999999</v>
      </c>
      <c r="L38" s="38">
        <v>1204</v>
      </c>
      <c r="M38" s="38">
        <v>1158.5999999999999</v>
      </c>
      <c r="N38" s="38">
        <v>1097.5999999999999</v>
      </c>
    </row>
    <row r="39" spans="1:14">
      <c r="A39" s="22" t="s">
        <v>36</v>
      </c>
      <c r="B39" s="39">
        <v>494.20000000000005</v>
      </c>
      <c r="C39" s="39">
        <v>23.2</v>
      </c>
      <c r="D39" s="39">
        <v>30.9</v>
      </c>
      <c r="E39" s="39">
        <v>28.9</v>
      </c>
      <c r="F39" s="39">
        <v>25.4</v>
      </c>
      <c r="G39" s="39">
        <v>23.3</v>
      </c>
      <c r="H39" s="39">
        <v>24.5</v>
      </c>
      <c r="I39" s="39">
        <v>31.8</v>
      </c>
      <c r="J39" s="39">
        <v>56</v>
      </c>
      <c r="K39" s="39">
        <v>35.799999999999997</v>
      </c>
      <c r="L39" s="39">
        <v>119</v>
      </c>
      <c r="M39" s="39">
        <v>45.1</v>
      </c>
      <c r="N39" s="39">
        <v>50.3</v>
      </c>
    </row>
    <row r="40" spans="1:14" ht="24">
      <c r="A40" s="22" t="s">
        <v>72</v>
      </c>
      <c r="B40" s="39">
        <v>12727.4</v>
      </c>
      <c r="C40" s="39">
        <v>1042.7</v>
      </c>
      <c r="D40" s="39">
        <v>838.4</v>
      </c>
      <c r="E40" s="39">
        <v>889.1</v>
      </c>
      <c r="F40" s="39">
        <v>849.7</v>
      </c>
      <c r="G40" s="39">
        <v>996</v>
      </c>
      <c r="H40" s="39">
        <v>1017.6</v>
      </c>
      <c r="I40" s="39">
        <v>1290.2</v>
      </c>
      <c r="J40" s="39">
        <v>1185.8</v>
      </c>
      <c r="K40" s="39">
        <v>1372.1</v>
      </c>
      <c r="L40" s="39">
        <v>1085</v>
      </c>
      <c r="M40" s="39">
        <v>1113.5</v>
      </c>
      <c r="N40" s="39">
        <v>1047.3</v>
      </c>
    </row>
    <row r="41" spans="1:14">
      <c r="A41" s="22" t="s">
        <v>37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</row>
    <row r="42" spans="1:14" s="3" customFormat="1">
      <c r="A42" s="20" t="s">
        <v>4</v>
      </c>
      <c r="B42" s="38">
        <v>913.90000000000009</v>
      </c>
      <c r="C42" s="38">
        <v>57.9</v>
      </c>
      <c r="D42" s="38">
        <v>59</v>
      </c>
      <c r="E42" s="38">
        <v>78.400000000000006</v>
      </c>
      <c r="F42" s="38">
        <v>80.5</v>
      </c>
      <c r="G42" s="38">
        <v>79.599999999999994</v>
      </c>
      <c r="H42" s="38">
        <v>80.3</v>
      </c>
      <c r="I42" s="38">
        <v>85.6</v>
      </c>
      <c r="J42" s="38">
        <v>87.3</v>
      </c>
      <c r="K42" s="38">
        <v>77.7</v>
      </c>
      <c r="L42" s="38">
        <v>82.1</v>
      </c>
      <c r="M42" s="38">
        <v>71.8</v>
      </c>
      <c r="N42" s="38">
        <v>73.7</v>
      </c>
    </row>
    <row r="43" spans="1:14">
      <c r="A43" s="22" t="s">
        <v>38</v>
      </c>
      <c r="B43" s="39">
        <v>913.80000000000007</v>
      </c>
      <c r="C43" s="39">
        <v>57.9</v>
      </c>
      <c r="D43" s="39">
        <v>59</v>
      </c>
      <c r="E43" s="39">
        <v>78.400000000000006</v>
      </c>
      <c r="F43" s="39">
        <v>80.5</v>
      </c>
      <c r="G43" s="39">
        <v>79.599999999999994</v>
      </c>
      <c r="H43" s="39">
        <v>80.3</v>
      </c>
      <c r="I43" s="39">
        <v>85.5</v>
      </c>
      <c r="J43" s="39">
        <v>87.3</v>
      </c>
      <c r="K43" s="39">
        <v>77.7</v>
      </c>
      <c r="L43" s="39">
        <v>82.1</v>
      </c>
      <c r="M43" s="39">
        <v>71.8</v>
      </c>
      <c r="N43" s="39">
        <v>73.7</v>
      </c>
    </row>
    <row r="44" spans="1:14">
      <c r="A44" s="22" t="s">
        <v>37</v>
      </c>
      <c r="B44" s="39">
        <v>0.1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0.1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</row>
    <row r="45" spans="1:14" s="3" customFormat="1">
      <c r="A45" s="23" t="s">
        <v>70</v>
      </c>
      <c r="B45" s="38">
        <v>102.4</v>
      </c>
      <c r="C45" s="38">
        <v>2</v>
      </c>
      <c r="D45" s="38">
        <v>2.4</v>
      </c>
      <c r="E45" s="38">
        <v>3.3</v>
      </c>
      <c r="F45" s="38">
        <v>2.5</v>
      </c>
      <c r="G45" s="38">
        <v>2.9</v>
      </c>
      <c r="H45" s="38">
        <v>14.3</v>
      </c>
      <c r="I45" s="38">
        <v>3.4</v>
      </c>
      <c r="J45" s="38">
        <v>21.1</v>
      </c>
      <c r="K45" s="38">
        <v>3.7</v>
      </c>
      <c r="L45" s="38">
        <v>15.3</v>
      </c>
      <c r="M45" s="38">
        <v>9.3000000000000007</v>
      </c>
      <c r="N45" s="38">
        <v>22.200000000000003</v>
      </c>
    </row>
    <row r="46" spans="1:14" ht="24">
      <c r="A46" s="22" t="s">
        <v>87</v>
      </c>
      <c r="B46" s="39">
        <v>50.699999999999996</v>
      </c>
      <c r="C46" s="39">
        <v>2</v>
      </c>
      <c r="D46" s="39">
        <v>2.4</v>
      </c>
      <c r="E46" s="39">
        <v>3.3</v>
      </c>
      <c r="F46" s="39">
        <v>2.5</v>
      </c>
      <c r="G46" s="39">
        <v>2.9</v>
      </c>
      <c r="H46" s="39">
        <v>14.3</v>
      </c>
      <c r="I46" s="39">
        <v>3.4</v>
      </c>
      <c r="J46" s="39">
        <v>2.8</v>
      </c>
      <c r="K46" s="39">
        <v>3.7</v>
      </c>
      <c r="L46" s="39">
        <v>2.8</v>
      </c>
      <c r="M46" s="39">
        <v>6.2</v>
      </c>
      <c r="N46" s="39">
        <v>4.4000000000000004</v>
      </c>
    </row>
    <row r="47" spans="1:14">
      <c r="A47" s="22" t="s">
        <v>37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</row>
    <row r="48" spans="1:14">
      <c r="A48" s="22" t="s">
        <v>71</v>
      </c>
      <c r="B48" s="39">
        <v>51.7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18.3</v>
      </c>
      <c r="K48" s="39">
        <v>0</v>
      </c>
      <c r="L48" s="39">
        <v>12.5</v>
      </c>
      <c r="M48" s="39">
        <v>3.1</v>
      </c>
      <c r="N48" s="39">
        <v>17.8</v>
      </c>
    </row>
    <row r="49" spans="1:14" s="3" customFormat="1">
      <c r="A49" s="20" t="s">
        <v>67</v>
      </c>
      <c r="B49" s="38">
        <v>7409.0999999999995</v>
      </c>
      <c r="C49" s="38">
        <v>186.3</v>
      </c>
      <c r="D49" s="38">
        <v>212.39999999999998</v>
      </c>
      <c r="E49" s="38">
        <v>255.70000000000002</v>
      </c>
      <c r="F49" s="38">
        <v>238.2</v>
      </c>
      <c r="G49" s="38">
        <v>259.2</v>
      </c>
      <c r="H49" s="38">
        <v>254.7</v>
      </c>
      <c r="I49" s="38">
        <v>314.59999999999997</v>
      </c>
      <c r="J49" s="38">
        <v>285.39999999999998</v>
      </c>
      <c r="K49" s="38">
        <v>470.6</v>
      </c>
      <c r="L49" s="38">
        <v>784.9</v>
      </c>
      <c r="M49" s="38">
        <v>3471.5</v>
      </c>
      <c r="N49" s="38">
        <v>675.6</v>
      </c>
    </row>
    <row r="50" spans="1:14" s="3" customFormat="1">
      <c r="A50" s="20" t="s">
        <v>18</v>
      </c>
      <c r="B50" s="38">
        <v>6446.7999999999993</v>
      </c>
      <c r="C50" s="38">
        <v>109.4</v>
      </c>
      <c r="D50" s="38">
        <v>155.69999999999999</v>
      </c>
      <c r="E50" s="38">
        <v>183.8</v>
      </c>
      <c r="F50" s="38">
        <v>167.4</v>
      </c>
      <c r="G50" s="38">
        <v>173.1</v>
      </c>
      <c r="H50" s="38">
        <v>167.9</v>
      </c>
      <c r="I50" s="38">
        <v>221.29999999999998</v>
      </c>
      <c r="J50" s="38">
        <v>203.9</v>
      </c>
      <c r="K50" s="38">
        <v>387</v>
      </c>
      <c r="L50" s="38">
        <v>698</v>
      </c>
      <c r="M50" s="38">
        <v>3387.8</v>
      </c>
      <c r="N50" s="38">
        <v>591.5</v>
      </c>
    </row>
    <row r="51" spans="1:14" s="3" customFormat="1">
      <c r="A51" s="20" t="s">
        <v>39</v>
      </c>
      <c r="B51" s="38">
        <v>2600.1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2600.1</v>
      </c>
      <c r="N51" s="38">
        <v>0</v>
      </c>
    </row>
    <row r="52" spans="1:14">
      <c r="A52" s="22" t="s">
        <v>42</v>
      </c>
      <c r="B52" s="39">
        <v>2600.1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2600.1</v>
      </c>
      <c r="N52" s="39">
        <v>0</v>
      </c>
    </row>
    <row r="53" spans="1:14">
      <c r="A53" s="22" t="s">
        <v>9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</row>
    <row r="54" spans="1:14">
      <c r="A54" s="22" t="s">
        <v>41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</row>
    <row r="55" spans="1:14" s="3" customFormat="1">
      <c r="A55" s="20" t="s">
        <v>40</v>
      </c>
      <c r="B55" s="38">
        <v>2095.3000000000002</v>
      </c>
      <c r="C55" s="38">
        <v>109.4</v>
      </c>
      <c r="D55" s="38">
        <v>155.69999999999999</v>
      </c>
      <c r="E55" s="38">
        <v>183.8</v>
      </c>
      <c r="F55" s="38">
        <v>167.4</v>
      </c>
      <c r="G55" s="38">
        <v>173.1</v>
      </c>
      <c r="H55" s="38">
        <v>167.9</v>
      </c>
      <c r="I55" s="38">
        <v>168.2</v>
      </c>
      <c r="J55" s="38">
        <v>183</v>
      </c>
      <c r="K55" s="38">
        <v>185.9</v>
      </c>
      <c r="L55" s="38">
        <v>174.1</v>
      </c>
      <c r="M55" s="38">
        <v>225.8</v>
      </c>
      <c r="N55" s="38">
        <v>201</v>
      </c>
    </row>
    <row r="56" spans="1:14">
      <c r="A56" s="22" t="s">
        <v>10</v>
      </c>
      <c r="B56" s="39">
        <v>2095.3000000000002</v>
      </c>
      <c r="C56" s="39">
        <v>109.4</v>
      </c>
      <c r="D56" s="39">
        <v>155.69999999999999</v>
      </c>
      <c r="E56" s="39">
        <v>183.8</v>
      </c>
      <c r="F56" s="39">
        <v>167.4</v>
      </c>
      <c r="G56" s="39">
        <v>173.1</v>
      </c>
      <c r="H56" s="39">
        <v>167.9</v>
      </c>
      <c r="I56" s="39">
        <v>168.2</v>
      </c>
      <c r="J56" s="39">
        <v>183</v>
      </c>
      <c r="K56" s="39">
        <v>185.9</v>
      </c>
      <c r="L56" s="39">
        <v>174.1</v>
      </c>
      <c r="M56" s="39">
        <v>225.8</v>
      </c>
      <c r="N56" s="39">
        <v>201</v>
      </c>
    </row>
    <row r="57" spans="1:14" s="3" customFormat="1">
      <c r="A57" s="20" t="s">
        <v>43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</row>
    <row r="58" spans="1:14" s="3" customFormat="1" ht="24">
      <c r="A58" s="20" t="s">
        <v>118</v>
      </c>
      <c r="B58" s="38">
        <v>1751.4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53.1</v>
      </c>
      <c r="J58" s="38">
        <v>20.9</v>
      </c>
      <c r="K58" s="38">
        <v>201.1</v>
      </c>
      <c r="L58" s="38">
        <v>523.9</v>
      </c>
      <c r="M58" s="38">
        <v>561.9</v>
      </c>
      <c r="N58" s="38">
        <v>390.5</v>
      </c>
    </row>
    <row r="59" spans="1:14" s="3" customFormat="1">
      <c r="A59" s="20" t="s">
        <v>11</v>
      </c>
      <c r="B59" s="38">
        <v>962.30000000000007</v>
      </c>
      <c r="C59" s="38">
        <v>76.900000000000006</v>
      </c>
      <c r="D59" s="38">
        <v>56.7</v>
      </c>
      <c r="E59" s="38">
        <v>71.900000000000006</v>
      </c>
      <c r="F59" s="38">
        <v>70.8</v>
      </c>
      <c r="G59" s="38">
        <v>86.1</v>
      </c>
      <c r="H59" s="38">
        <v>86.8</v>
      </c>
      <c r="I59" s="38">
        <v>93.3</v>
      </c>
      <c r="J59" s="38">
        <v>81.5</v>
      </c>
      <c r="K59" s="38">
        <v>83.6</v>
      </c>
      <c r="L59" s="38">
        <v>86.9</v>
      </c>
      <c r="M59" s="38">
        <v>83.7</v>
      </c>
      <c r="N59" s="38">
        <v>84.1</v>
      </c>
    </row>
    <row r="60" spans="1:14" ht="24">
      <c r="A60" s="22" t="s">
        <v>88</v>
      </c>
      <c r="B60" s="39">
        <v>962.1</v>
      </c>
      <c r="C60" s="39">
        <v>76.900000000000006</v>
      </c>
      <c r="D60" s="39">
        <v>56.7</v>
      </c>
      <c r="E60" s="39">
        <v>71.900000000000006</v>
      </c>
      <c r="F60" s="39">
        <v>70.8</v>
      </c>
      <c r="G60" s="39">
        <v>86.1</v>
      </c>
      <c r="H60" s="39">
        <v>86.8</v>
      </c>
      <c r="I60" s="39">
        <v>93.3</v>
      </c>
      <c r="J60" s="39">
        <v>81.400000000000006</v>
      </c>
      <c r="K60" s="39">
        <v>83.6</v>
      </c>
      <c r="L60" s="39">
        <v>86.8</v>
      </c>
      <c r="M60" s="39">
        <v>83.7</v>
      </c>
      <c r="N60" s="39">
        <v>84.1</v>
      </c>
    </row>
    <row r="61" spans="1:14" s="3" customFormat="1">
      <c r="A61" s="20" t="s">
        <v>12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 s="3" customFormat="1">
      <c r="A62" s="20" t="s">
        <v>7</v>
      </c>
      <c r="B62" s="38">
        <v>9810.9000000000015</v>
      </c>
      <c r="C62" s="38">
        <v>0</v>
      </c>
      <c r="D62" s="38">
        <v>1743.4</v>
      </c>
      <c r="E62" s="38">
        <v>884.1</v>
      </c>
      <c r="F62" s="38">
        <v>858.4</v>
      </c>
      <c r="G62" s="38">
        <v>855.8</v>
      </c>
      <c r="H62" s="38">
        <v>857.1</v>
      </c>
      <c r="I62" s="38">
        <v>887.7</v>
      </c>
      <c r="J62" s="38">
        <v>861.69999999999993</v>
      </c>
      <c r="K62" s="38">
        <v>855.7</v>
      </c>
      <c r="L62" s="38">
        <v>869.40000000000009</v>
      </c>
      <c r="M62" s="38">
        <v>0.8</v>
      </c>
      <c r="N62" s="38">
        <v>1136.8</v>
      </c>
    </row>
    <row r="63" spans="1:14">
      <c r="A63" s="22" t="s">
        <v>48</v>
      </c>
      <c r="B63" s="39">
        <v>1219.5</v>
      </c>
      <c r="C63" s="39">
        <v>0</v>
      </c>
      <c r="D63" s="39">
        <v>0</v>
      </c>
      <c r="E63" s="39">
        <v>23.7</v>
      </c>
      <c r="F63" s="39">
        <v>1.4</v>
      </c>
      <c r="G63" s="39">
        <v>0</v>
      </c>
      <c r="H63" s="39">
        <v>0</v>
      </c>
      <c r="I63" s="39">
        <v>29.7</v>
      </c>
      <c r="J63" s="39">
        <v>3.3</v>
      </c>
      <c r="K63" s="39">
        <v>1.6</v>
      </c>
      <c r="L63" s="39">
        <v>22.2</v>
      </c>
      <c r="M63" s="39">
        <v>0.8</v>
      </c>
      <c r="N63" s="39">
        <v>1136.8</v>
      </c>
    </row>
    <row r="64" spans="1:14" ht="27.75" customHeight="1">
      <c r="A64" s="22" t="s">
        <v>119</v>
      </c>
      <c r="B64" s="39">
        <v>82.699999999999989</v>
      </c>
      <c r="C64" s="39">
        <v>0</v>
      </c>
      <c r="D64" s="39">
        <v>0</v>
      </c>
      <c r="E64" s="39">
        <v>23.7</v>
      </c>
      <c r="F64" s="39">
        <v>1.4</v>
      </c>
      <c r="G64" s="39">
        <v>0</v>
      </c>
      <c r="H64" s="39">
        <v>0</v>
      </c>
      <c r="I64" s="39">
        <v>29.7</v>
      </c>
      <c r="J64" s="39">
        <v>3.3</v>
      </c>
      <c r="K64" s="39">
        <v>1.6</v>
      </c>
      <c r="L64" s="39">
        <v>22.2</v>
      </c>
      <c r="M64" s="39">
        <v>0.8</v>
      </c>
      <c r="N64" s="39">
        <v>0</v>
      </c>
    </row>
    <row r="65" spans="1:14">
      <c r="A65" s="22" t="s">
        <v>120</v>
      </c>
      <c r="B65" s="39">
        <v>1136.8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1136.8</v>
      </c>
    </row>
    <row r="66" spans="1:14">
      <c r="A66" s="22" t="s">
        <v>85</v>
      </c>
      <c r="B66" s="39">
        <v>8591.4000000000015</v>
      </c>
      <c r="C66" s="39">
        <v>0</v>
      </c>
      <c r="D66" s="39">
        <v>1743.4</v>
      </c>
      <c r="E66" s="39">
        <v>860.4</v>
      </c>
      <c r="F66" s="39">
        <v>857</v>
      </c>
      <c r="G66" s="39">
        <v>855.8</v>
      </c>
      <c r="H66" s="39">
        <v>857.1</v>
      </c>
      <c r="I66" s="39">
        <v>858</v>
      </c>
      <c r="J66" s="39">
        <v>858.4</v>
      </c>
      <c r="K66" s="39">
        <v>854.1</v>
      </c>
      <c r="L66" s="39">
        <v>847.2</v>
      </c>
      <c r="M66" s="39">
        <v>0</v>
      </c>
      <c r="N66" s="39">
        <v>0</v>
      </c>
    </row>
    <row r="67" spans="1:14" s="3" customFormat="1">
      <c r="A67" s="20" t="s">
        <v>0</v>
      </c>
      <c r="B67" s="38">
        <v>895.90000000000009</v>
      </c>
      <c r="C67" s="38">
        <v>108.6</v>
      </c>
      <c r="D67" s="38">
        <v>6</v>
      </c>
      <c r="E67" s="38">
        <v>12.2</v>
      </c>
      <c r="F67" s="38">
        <v>47.7</v>
      </c>
      <c r="G67" s="38">
        <v>1.4</v>
      </c>
      <c r="H67" s="38">
        <v>14.3</v>
      </c>
      <c r="I67" s="38">
        <v>149.9</v>
      </c>
      <c r="J67" s="38">
        <v>78.8</v>
      </c>
      <c r="K67" s="38">
        <v>0.1</v>
      </c>
      <c r="L67" s="38">
        <v>17.7</v>
      </c>
      <c r="M67" s="38">
        <v>87</v>
      </c>
      <c r="N67" s="38">
        <v>372.2</v>
      </c>
    </row>
    <row r="68" spans="1:14" s="3" customFormat="1">
      <c r="A68" s="20" t="s">
        <v>5</v>
      </c>
      <c r="B68" s="38">
        <v>229636.2</v>
      </c>
      <c r="C68" s="38">
        <v>148892.4</v>
      </c>
      <c r="D68" s="38">
        <v>9276</v>
      </c>
      <c r="E68" s="38">
        <v>2035.5</v>
      </c>
      <c r="F68" s="38">
        <v>6166.7</v>
      </c>
      <c r="G68" s="38">
        <v>266.3</v>
      </c>
      <c r="H68" s="38">
        <v>24674.200000000004</v>
      </c>
      <c r="I68" s="38">
        <v>13591.3</v>
      </c>
      <c r="J68" s="38">
        <v>521.40000000000009</v>
      </c>
      <c r="K68" s="38">
        <v>1582.9</v>
      </c>
      <c r="L68" s="38">
        <v>2107.5</v>
      </c>
      <c r="M68" s="38">
        <v>826.5</v>
      </c>
      <c r="N68" s="38">
        <v>19695.5</v>
      </c>
    </row>
    <row r="69" spans="1:14" s="3" customFormat="1">
      <c r="A69" s="20" t="s">
        <v>49</v>
      </c>
      <c r="B69" s="38">
        <v>561.1</v>
      </c>
      <c r="C69" s="38">
        <v>0</v>
      </c>
      <c r="D69" s="38">
        <v>36.1</v>
      </c>
      <c r="E69" s="38">
        <v>43.4</v>
      </c>
      <c r="F69" s="38">
        <v>0</v>
      </c>
      <c r="G69" s="38">
        <v>116.9</v>
      </c>
      <c r="H69" s="38">
        <v>8.4</v>
      </c>
      <c r="I69" s="38">
        <v>0</v>
      </c>
      <c r="J69" s="38">
        <v>200.8</v>
      </c>
      <c r="K69" s="38">
        <v>29.5</v>
      </c>
      <c r="L69" s="38">
        <v>126</v>
      </c>
      <c r="M69" s="38">
        <v>0</v>
      </c>
      <c r="N69" s="38">
        <v>0</v>
      </c>
    </row>
    <row r="70" spans="1:14">
      <c r="A70" s="22" t="s">
        <v>50</v>
      </c>
      <c r="B70" s="39">
        <v>426.3</v>
      </c>
      <c r="C70" s="39">
        <v>0</v>
      </c>
      <c r="D70" s="39">
        <v>36.1</v>
      </c>
      <c r="E70" s="39">
        <v>43.4</v>
      </c>
      <c r="F70" s="39">
        <v>0</v>
      </c>
      <c r="G70" s="39">
        <v>116.9</v>
      </c>
      <c r="H70" s="39">
        <v>8.4</v>
      </c>
      <c r="I70" s="39">
        <v>0</v>
      </c>
      <c r="J70" s="39">
        <v>66</v>
      </c>
      <c r="K70" s="39">
        <v>29.5</v>
      </c>
      <c r="L70" s="39">
        <v>126</v>
      </c>
      <c r="M70" s="39">
        <v>0</v>
      </c>
      <c r="N70" s="39">
        <v>0</v>
      </c>
    </row>
    <row r="71" spans="1:14">
      <c r="A71" s="22" t="s">
        <v>121</v>
      </c>
      <c r="B71" s="39">
        <v>134.80000000000001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134.80000000000001</v>
      </c>
      <c r="K71" s="39">
        <v>0</v>
      </c>
      <c r="L71" s="39">
        <v>0</v>
      </c>
      <c r="M71" s="39">
        <v>0</v>
      </c>
      <c r="N71" s="39">
        <v>0</v>
      </c>
    </row>
    <row r="72" spans="1:14" s="3" customFormat="1">
      <c r="A72" s="20" t="s">
        <v>51</v>
      </c>
      <c r="B72" s="38">
        <v>221717.9</v>
      </c>
      <c r="C72" s="38">
        <v>144914.1</v>
      </c>
      <c r="D72" s="38">
        <v>7149.4000000000005</v>
      </c>
      <c r="E72" s="38">
        <v>1992.1</v>
      </c>
      <c r="F72" s="38">
        <v>5016.2</v>
      </c>
      <c r="G72" s="38">
        <v>149.4</v>
      </c>
      <c r="H72" s="38">
        <v>24527.9</v>
      </c>
      <c r="I72" s="38">
        <v>13591.3</v>
      </c>
      <c r="J72" s="38">
        <v>320.60000000000002</v>
      </c>
      <c r="K72" s="38">
        <v>1553.4</v>
      </c>
      <c r="L72" s="38">
        <v>1981.5</v>
      </c>
      <c r="M72" s="38">
        <v>826.5</v>
      </c>
      <c r="N72" s="38">
        <v>19695.5</v>
      </c>
    </row>
    <row r="73" spans="1:14">
      <c r="A73" s="22" t="s">
        <v>15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</row>
    <row r="74" spans="1:14">
      <c r="A74" s="22" t="s">
        <v>52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</row>
    <row r="75" spans="1:14">
      <c r="A75" s="22" t="s">
        <v>6</v>
      </c>
      <c r="B75" s="39">
        <v>221717.9</v>
      </c>
      <c r="C75" s="39">
        <v>144914.1</v>
      </c>
      <c r="D75" s="39">
        <v>7149.4000000000005</v>
      </c>
      <c r="E75" s="39">
        <v>1992.1</v>
      </c>
      <c r="F75" s="39">
        <v>5016.2</v>
      </c>
      <c r="G75" s="39">
        <v>149.4</v>
      </c>
      <c r="H75" s="39">
        <v>24527.9</v>
      </c>
      <c r="I75" s="39">
        <v>13591.3</v>
      </c>
      <c r="J75" s="39">
        <v>320.60000000000002</v>
      </c>
      <c r="K75" s="39">
        <v>1553.4</v>
      </c>
      <c r="L75" s="39">
        <v>1981.5</v>
      </c>
      <c r="M75" s="39">
        <v>826.5</v>
      </c>
      <c r="N75" s="39">
        <v>19695.5</v>
      </c>
    </row>
    <row r="76" spans="1:14" s="3" customFormat="1" ht="24">
      <c r="A76" s="20" t="s">
        <v>53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s="3" customFormat="1" ht="24">
      <c r="A77" s="20" t="s">
        <v>54</v>
      </c>
      <c r="B77" s="38">
        <v>197656</v>
      </c>
      <c r="C77" s="38">
        <v>144893.4</v>
      </c>
      <c r="D77" s="38">
        <v>7119.6</v>
      </c>
      <c r="E77" s="38">
        <v>0</v>
      </c>
      <c r="F77" s="38">
        <v>5000</v>
      </c>
      <c r="G77" s="38">
        <v>0</v>
      </c>
      <c r="H77" s="38">
        <v>24329.200000000001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16313.8</v>
      </c>
    </row>
    <row r="78" spans="1:14">
      <c r="A78" s="22" t="s">
        <v>55</v>
      </c>
      <c r="B78" s="39">
        <v>52643</v>
      </c>
      <c r="C78" s="39">
        <v>0</v>
      </c>
      <c r="D78" s="39">
        <v>7000</v>
      </c>
      <c r="E78" s="39">
        <v>0</v>
      </c>
      <c r="F78" s="39">
        <v>5000</v>
      </c>
      <c r="G78" s="39">
        <v>0</v>
      </c>
      <c r="H78" s="39">
        <v>24329.200000000001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16313.8</v>
      </c>
    </row>
    <row r="79" spans="1:14">
      <c r="A79" s="22" t="s">
        <v>56</v>
      </c>
      <c r="B79" s="39">
        <v>145013</v>
      </c>
      <c r="C79" s="39">
        <v>144893.4</v>
      </c>
      <c r="D79" s="39">
        <v>119.6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4" s="3" customFormat="1">
      <c r="A80" s="20" t="s">
        <v>57</v>
      </c>
      <c r="B80" s="38">
        <v>24061.9</v>
      </c>
      <c r="C80" s="38">
        <v>20.7</v>
      </c>
      <c r="D80" s="38">
        <v>29.8</v>
      </c>
      <c r="E80" s="38">
        <v>1992.1</v>
      </c>
      <c r="F80" s="38">
        <v>16.2</v>
      </c>
      <c r="G80" s="38">
        <v>149.4</v>
      </c>
      <c r="H80" s="38">
        <v>198.7</v>
      </c>
      <c r="I80" s="38">
        <v>13591.3</v>
      </c>
      <c r="J80" s="38">
        <v>320.60000000000002</v>
      </c>
      <c r="K80" s="38">
        <v>1553.4</v>
      </c>
      <c r="L80" s="38">
        <v>1981.5</v>
      </c>
      <c r="M80" s="38">
        <v>826.5</v>
      </c>
      <c r="N80" s="38">
        <v>3381.7</v>
      </c>
    </row>
    <row r="81" spans="1:14">
      <c r="A81" s="22" t="s">
        <v>59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</row>
    <row r="82" spans="1:14" ht="26.25" customHeight="1">
      <c r="A82" s="22" t="s">
        <v>58</v>
      </c>
      <c r="B82" s="39">
        <v>24061.9</v>
      </c>
      <c r="C82" s="39">
        <v>20.7</v>
      </c>
      <c r="D82" s="39">
        <v>29.8</v>
      </c>
      <c r="E82" s="39">
        <v>1992.1</v>
      </c>
      <c r="F82" s="39">
        <v>16.2</v>
      </c>
      <c r="G82" s="39">
        <v>149.4</v>
      </c>
      <c r="H82" s="39">
        <v>198.7</v>
      </c>
      <c r="I82" s="39">
        <v>13591.3</v>
      </c>
      <c r="J82" s="39">
        <v>320.60000000000002</v>
      </c>
      <c r="K82" s="39">
        <v>1553.4</v>
      </c>
      <c r="L82" s="39">
        <v>1981.5</v>
      </c>
      <c r="M82" s="39">
        <v>826.5</v>
      </c>
      <c r="N82" s="39">
        <v>3381.7</v>
      </c>
    </row>
    <row r="83" spans="1:14">
      <c r="A83" s="22" t="s">
        <v>60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</row>
    <row r="84" spans="1:14">
      <c r="A84" s="22" t="s">
        <v>61</v>
      </c>
      <c r="B84" s="39">
        <v>24061.9</v>
      </c>
      <c r="C84" s="39">
        <v>20.7</v>
      </c>
      <c r="D84" s="39">
        <v>29.8</v>
      </c>
      <c r="E84" s="39">
        <v>1992.1</v>
      </c>
      <c r="F84" s="39">
        <v>16.2</v>
      </c>
      <c r="G84" s="39">
        <v>149.4</v>
      </c>
      <c r="H84" s="39">
        <v>198.7</v>
      </c>
      <c r="I84" s="39">
        <v>13591.3</v>
      </c>
      <c r="J84" s="39">
        <v>320.60000000000002</v>
      </c>
      <c r="K84" s="39">
        <v>1553.4</v>
      </c>
      <c r="L84" s="39">
        <v>1981.5</v>
      </c>
      <c r="M84" s="39">
        <v>826.5</v>
      </c>
      <c r="N84" s="39">
        <v>3381.7</v>
      </c>
    </row>
    <row r="85" spans="1:14" ht="24">
      <c r="A85" s="20" t="s">
        <v>98</v>
      </c>
      <c r="B85" s="39">
        <v>7357.2</v>
      </c>
      <c r="C85" s="39">
        <v>3978.3</v>
      </c>
      <c r="D85" s="39">
        <v>2090.5</v>
      </c>
      <c r="E85" s="39">
        <v>0</v>
      </c>
      <c r="F85" s="39">
        <v>1150.5</v>
      </c>
      <c r="G85" s="39">
        <v>0</v>
      </c>
      <c r="H85" s="39">
        <v>137.9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</row>
    <row r="86" spans="1:14" ht="24">
      <c r="A86" s="21" t="s">
        <v>122</v>
      </c>
      <c r="B86" s="39">
        <v>5911.9</v>
      </c>
      <c r="C86" s="39">
        <v>2738.4</v>
      </c>
      <c r="D86" s="39">
        <v>2025.1</v>
      </c>
      <c r="E86" s="39">
        <v>0</v>
      </c>
      <c r="F86" s="39">
        <v>1010.5</v>
      </c>
      <c r="G86" s="39">
        <v>0</v>
      </c>
      <c r="H86" s="39">
        <v>137.9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</row>
    <row r="87" spans="1:14">
      <c r="A87" s="22" t="s">
        <v>100</v>
      </c>
      <c r="B87" s="39">
        <v>3173.5</v>
      </c>
      <c r="C87" s="39">
        <v>0</v>
      </c>
      <c r="D87" s="39">
        <v>2025.1</v>
      </c>
      <c r="E87" s="39">
        <v>0</v>
      </c>
      <c r="F87" s="39">
        <v>1010.5</v>
      </c>
      <c r="G87" s="39">
        <v>0</v>
      </c>
      <c r="H87" s="39">
        <v>137.9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</row>
    <row r="88" spans="1:14">
      <c r="A88" s="22" t="s">
        <v>101</v>
      </c>
      <c r="B88" s="39">
        <v>2738.4</v>
      </c>
      <c r="C88" s="39">
        <v>2738.4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</row>
    <row r="89" spans="1:14">
      <c r="A89" s="20" t="s">
        <v>99</v>
      </c>
      <c r="B89" s="39">
        <v>1445.3000000000002</v>
      </c>
      <c r="C89" s="39">
        <v>1239.9000000000001</v>
      </c>
      <c r="D89" s="39">
        <v>65.400000000000006</v>
      </c>
      <c r="E89" s="39">
        <v>0</v>
      </c>
      <c r="F89" s="39">
        <v>140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</row>
    <row r="90" spans="1:14">
      <c r="A90" s="22" t="s">
        <v>102</v>
      </c>
      <c r="B90" s="39">
        <v>205.4</v>
      </c>
      <c r="C90" s="39">
        <v>0</v>
      </c>
      <c r="D90" s="39">
        <v>65.400000000000006</v>
      </c>
      <c r="E90" s="39">
        <v>0</v>
      </c>
      <c r="F90" s="39">
        <v>140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</row>
    <row r="91" spans="1:14">
      <c r="A91" s="22" t="s">
        <v>103</v>
      </c>
      <c r="B91" s="39">
        <v>1239.9000000000001</v>
      </c>
      <c r="C91" s="39">
        <v>1239.9000000000001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</row>
    <row r="92" spans="1:14" s="3" customFormat="1">
      <c r="A92" s="20" t="s">
        <v>16</v>
      </c>
      <c r="B92" s="38">
        <v>784.4</v>
      </c>
      <c r="C92" s="38">
        <v>141.5</v>
      </c>
      <c r="D92" s="38">
        <v>228.3</v>
      </c>
      <c r="E92" s="38">
        <v>54.3</v>
      </c>
      <c r="F92" s="38">
        <v>9.9</v>
      </c>
      <c r="G92" s="38">
        <v>51.8</v>
      </c>
      <c r="H92" s="38">
        <v>139.5</v>
      </c>
      <c r="I92" s="38">
        <v>9.9</v>
      </c>
      <c r="J92" s="38">
        <v>12.4</v>
      </c>
      <c r="K92" s="38">
        <v>4.7</v>
      </c>
      <c r="L92" s="38">
        <v>40.700000000000003</v>
      </c>
      <c r="M92" s="38">
        <v>23.6</v>
      </c>
      <c r="N92" s="38">
        <v>67.8</v>
      </c>
    </row>
    <row r="93" spans="1:14">
      <c r="A93" s="22" t="s">
        <v>17</v>
      </c>
      <c r="B93" s="39">
        <v>784.4</v>
      </c>
      <c r="C93" s="39">
        <v>141.5</v>
      </c>
      <c r="D93" s="39">
        <v>228.3</v>
      </c>
      <c r="E93" s="39">
        <v>54.3</v>
      </c>
      <c r="F93" s="39">
        <v>9.9</v>
      </c>
      <c r="G93" s="39">
        <v>51.8</v>
      </c>
      <c r="H93" s="39">
        <v>139.5</v>
      </c>
      <c r="I93" s="39">
        <v>9.9</v>
      </c>
      <c r="J93" s="39">
        <v>12.4</v>
      </c>
      <c r="K93" s="39">
        <v>4.7</v>
      </c>
      <c r="L93" s="39">
        <v>40.700000000000003</v>
      </c>
      <c r="M93" s="39">
        <v>23.6</v>
      </c>
      <c r="N93" s="39">
        <v>67.8</v>
      </c>
    </row>
    <row r="94" spans="1:14">
      <c r="A94" s="2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s="3" customFormat="1">
      <c r="A95" s="20" t="s">
        <v>19</v>
      </c>
      <c r="B95" s="38">
        <v>5431.8000000000011</v>
      </c>
      <c r="C95" s="38">
        <v>375</v>
      </c>
      <c r="D95" s="38">
        <v>432.20000000000005</v>
      </c>
      <c r="E95" s="38">
        <v>431.6</v>
      </c>
      <c r="F95" s="38">
        <v>420.9</v>
      </c>
      <c r="G95" s="38">
        <v>451.29999999999995</v>
      </c>
      <c r="H95" s="38">
        <v>432.79999999999995</v>
      </c>
      <c r="I95" s="38">
        <v>460.6</v>
      </c>
      <c r="J95" s="38">
        <v>474.09999999999997</v>
      </c>
      <c r="K95" s="38">
        <v>457.1</v>
      </c>
      <c r="L95" s="38">
        <v>483.3</v>
      </c>
      <c r="M95" s="38">
        <v>503.5</v>
      </c>
      <c r="N95" s="38">
        <v>509.4</v>
      </c>
    </row>
    <row r="96" spans="1:14" ht="20.25" customHeight="1">
      <c r="A96" s="22" t="s">
        <v>20</v>
      </c>
      <c r="B96" s="39">
        <v>4116.4000000000005</v>
      </c>
      <c r="C96" s="39">
        <v>309.10000000000002</v>
      </c>
      <c r="D96" s="39">
        <v>320.60000000000002</v>
      </c>
      <c r="E96" s="39">
        <v>335.7</v>
      </c>
      <c r="F96" s="39">
        <v>315.89999999999998</v>
      </c>
      <c r="G96" s="39">
        <v>344.2</v>
      </c>
      <c r="H96" s="39">
        <v>325.7</v>
      </c>
      <c r="I96" s="39">
        <v>338</v>
      </c>
      <c r="J96" s="39">
        <v>346.9</v>
      </c>
      <c r="K96" s="39">
        <v>352.3</v>
      </c>
      <c r="L96" s="39">
        <v>362</v>
      </c>
      <c r="M96" s="39">
        <v>377.6</v>
      </c>
      <c r="N96" s="39">
        <v>388.4</v>
      </c>
    </row>
    <row r="97" spans="1:14" ht="24">
      <c r="A97" s="22" t="s">
        <v>21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</row>
    <row r="98" spans="1:14" ht="24">
      <c r="A98" s="22" t="s">
        <v>86</v>
      </c>
      <c r="B98" s="39">
        <v>0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</row>
    <row r="99" spans="1:14">
      <c r="A99" s="22" t="s">
        <v>74</v>
      </c>
      <c r="B99" s="39">
        <v>1315.4</v>
      </c>
      <c r="C99" s="39">
        <v>65.900000000000006</v>
      </c>
      <c r="D99" s="39">
        <v>111.6</v>
      </c>
      <c r="E99" s="39">
        <v>95.9</v>
      </c>
      <c r="F99" s="39">
        <v>105</v>
      </c>
      <c r="G99" s="39">
        <v>107.1</v>
      </c>
      <c r="H99" s="39">
        <v>107.1</v>
      </c>
      <c r="I99" s="39">
        <v>122.6</v>
      </c>
      <c r="J99" s="39">
        <v>127.2</v>
      </c>
      <c r="K99" s="39">
        <v>104.8</v>
      </c>
      <c r="L99" s="39">
        <v>121.3</v>
      </c>
      <c r="M99" s="39">
        <v>125.9</v>
      </c>
      <c r="N99" s="39">
        <v>121</v>
      </c>
    </row>
    <row r="100" spans="1:14" ht="24">
      <c r="A100" s="4" t="s">
        <v>89</v>
      </c>
      <c r="B100" s="40">
        <v>13383.2</v>
      </c>
      <c r="C100" s="40">
        <v>1125.2</v>
      </c>
      <c r="D100" s="40">
        <v>842.4</v>
      </c>
      <c r="E100" s="40">
        <v>975.4</v>
      </c>
      <c r="F100" s="40">
        <v>984.4</v>
      </c>
      <c r="G100" s="40">
        <v>1148.4000000000001</v>
      </c>
      <c r="H100" s="40">
        <v>1207.3</v>
      </c>
      <c r="I100" s="40">
        <v>1395.5</v>
      </c>
      <c r="J100" s="40">
        <v>1445.5</v>
      </c>
      <c r="K100" s="40">
        <v>1529.3</v>
      </c>
      <c r="L100" s="40">
        <v>1255.8</v>
      </c>
      <c r="M100" s="40">
        <v>1215.4000000000001</v>
      </c>
      <c r="N100" s="40">
        <v>1164</v>
      </c>
    </row>
    <row r="101" spans="1:14">
      <c r="A101" s="26" t="s">
        <v>179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 customHeight="1">
      <c r="A102" s="24" t="s">
        <v>180</v>
      </c>
      <c r="B102" s="2"/>
      <c r="C102" s="25"/>
      <c r="D102" s="25"/>
      <c r="E102" s="25"/>
      <c r="F102" s="2"/>
      <c r="G102" s="25"/>
      <c r="H102" s="25"/>
      <c r="I102" s="25"/>
      <c r="J102" s="2"/>
      <c r="K102" s="2"/>
      <c r="L102" s="2"/>
      <c r="M102" s="2"/>
      <c r="N102" s="2"/>
    </row>
    <row r="103" spans="1:14">
      <c r="A103" s="26" t="s">
        <v>181</v>
      </c>
      <c r="B103" s="2"/>
      <c r="C103" s="26"/>
      <c r="D103" s="26"/>
      <c r="E103" s="26"/>
      <c r="F103" s="2"/>
      <c r="G103" s="26"/>
      <c r="H103" s="26"/>
      <c r="I103" s="26"/>
      <c r="J103" s="2"/>
      <c r="K103" s="2"/>
      <c r="L103" s="2"/>
      <c r="M103" s="2"/>
      <c r="N103" s="2"/>
    </row>
    <row r="104" spans="1:14" ht="12.75" customHeight="1">
      <c r="A104" s="26" t="s">
        <v>96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>
      <c r="A105" s="26" t="s">
        <v>178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>
      <c r="A106" s="26" t="s">
        <v>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</sheetData>
  <mergeCells count="1">
    <mergeCell ref="A3:N3"/>
  </mergeCells>
  <phoneticPr fontId="90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1"/>
  <sheetViews>
    <sheetView topLeftCell="A64" workbookViewId="0">
      <selection activeCell="B76" sqref="B76"/>
    </sheetView>
  </sheetViews>
  <sheetFormatPr baseColWidth="10" defaultRowHeight="15"/>
  <cols>
    <col min="1" max="1" width="55.42578125" style="1" customWidth="1"/>
    <col min="2" max="2" width="11.85546875" style="1" bestFit="1" customWidth="1"/>
    <col min="3" max="3" width="12" style="1" bestFit="1" customWidth="1"/>
    <col min="4" max="4" width="12" style="1" customWidth="1"/>
    <col min="5" max="5" width="11.5703125" style="1" customWidth="1"/>
    <col min="6" max="7" width="12" style="1" customWidth="1"/>
    <col min="8" max="8" width="11.5703125" style="1" customWidth="1"/>
    <col min="9" max="9" width="12" style="1" customWidth="1"/>
    <col min="10" max="16384" width="11.42578125" style="1"/>
  </cols>
  <sheetData>
    <row r="1" spans="1:55">
      <c r="A1" s="16"/>
      <c r="B1" s="16"/>
      <c r="C1" s="16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15" customHeight="1">
      <c r="A2" s="17" t="s">
        <v>196</v>
      </c>
      <c r="B2" s="17"/>
      <c r="C2" s="17"/>
      <c r="D2" s="17"/>
      <c r="E2" s="17"/>
      <c r="F2" s="17"/>
      <c r="G2" s="17"/>
      <c r="H2" s="17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5" customHeight="1">
      <c r="A3" s="82" t="s">
        <v>194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>
      <c r="A4" s="2"/>
      <c r="B4" s="2"/>
      <c r="C4" s="2"/>
      <c r="D4" s="2"/>
      <c r="E4" s="2"/>
      <c r="F4" s="2"/>
      <c r="G4" s="2"/>
      <c r="H4" s="2"/>
      <c r="I4" s="2"/>
    </row>
    <row r="5" spans="1:55" s="3" customFormat="1" ht="19.5" customHeight="1">
      <c r="A5" s="18" t="s">
        <v>65</v>
      </c>
      <c r="B5" s="19" t="s">
        <v>2</v>
      </c>
      <c r="C5" s="19" t="s">
        <v>23</v>
      </c>
      <c r="D5" s="19" t="s">
        <v>1</v>
      </c>
      <c r="E5" s="19" t="s">
        <v>69</v>
      </c>
      <c r="F5" s="19" t="s">
        <v>90</v>
      </c>
      <c r="G5" s="19" t="s">
        <v>91</v>
      </c>
      <c r="H5" s="19" t="s">
        <v>92</v>
      </c>
      <c r="I5" s="19" t="s">
        <v>93</v>
      </c>
      <c r="J5" s="19" t="s">
        <v>94</v>
      </c>
      <c r="K5" s="19" t="s">
        <v>97</v>
      </c>
      <c r="L5" s="19" t="s">
        <v>104</v>
      </c>
      <c r="M5" s="19" t="s">
        <v>105</v>
      </c>
      <c r="N5" s="19" t="s">
        <v>106</v>
      </c>
    </row>
    <row r="6" spans="1:55" s="3" customFormat="1" ht="19.5" customHeight="1">
      <c r="A6" s="20" t="s">
        <v>68</v>
      </c>
      <c r="B6" s="81">
        <f>SUM(C6:N6)</f>
        <v>355982.39999999991</v>
      </c>
      <c r="C6" s="38">
        <f t="shared" ref="C6:L6" si="0">SUM(C7,C93)</f>
        <v>24750</v>
      </c>
      <c r="D6" s="38">
        <f t="shared" si="0"/>
        <v>138965.89999999997</v>
      </c>
      <c r="E6" s="38">
        <f t="shared" si="0"/>
        <v>5510.4</v>
      </c>
      <c r="F6" s="38">
        <f t="shared" si="0"/>
        <v>3449</v>
      </c>
      <c r="G6" s="38">
        <f t="shared" si="0"/>
        <v>4123</v>
      </c>
      <c r="H6" s="38">
        <f t="shared" si="0"/>
        <v>88837.299999999974</v>
      </c>
      <c r="I6" s="38">
        <f t="shared" si="0"/>
        <v>7982.0999999999995</v>
      </c>
      <c r="J6" s="38">
        <f t="shared" si="0"/>
        <v>8206.2999999999993</v>
      </c>
      <c r="K6" s="38">
        <f t="shared" si="0"/>
        <v>38861.1</v>
      </c>
      <c r="L6" s="38">
        <f t="shared" si="0"/>
        <v>7970.7</v>
      </c>
      <c r="M6" s="38">
        <f>SUM(M7,M93)</f>
        <v>8726.1999999999989</v>
      </c>
      <c r="N6" s="38">
        <f>SUM(N7,N93)</f>
        <v>18600.400000000001</v>
      </c>
    </row>
    <row r="7" spans="1:55" s="3" customFormat="1" ht="23.25" customHeight="1">
      <c r="A7" s="20" t="s">
        <v>117</v>
      </c>
      <c r="B7" s="81">
        <f t="shared" ref="B7:B70" si="1">SUM(C7:N7)</f>
        <v>349496.39999999997</v>
      </c>
      <c r="C7" s="38">
        <f t="shared" ref="C7:N7" si="2">SUM(C8,C67,C68,C90)</f>
        <v>24273.8</v>
      </c>
      <c r="D7" s="38">
        <f t="shared" si="2"/>
        <v>138508.09999999998</v>
      </c>
      <c r="E7" s="38">
        <f t="shared" si="2"/>
        <v>4968.9999999999991</v>
      </c>
      <c r="F7" s="38">
        <f t="shared" si="2"/>
        <v>2942.2</v>
      </c>
      <c r="G7" s="38">
        <f t="shared" si="2"/>
        <v>3577.7999999999997</v>
      </c>
      <c r="H7" s="38">
        <f t="shared" si="2"/>
        <v>88308.39999999998</v>
      </c>
      <c r="I7" s="38">
        <f t="shared" si="2"/>
        <v>7440.7</v>
      </c>
      <c r="J7" s="38">
        <f t="shared" si="2"/>
        <v>7644.6999999999989</v>
      </c>
      <c r="K7" s="38">
        <f t="shared" si="2"/>
        <v>38359.799999999996</v>
      </c>
      <c r="L7" s="38">
        <f t="shared" si="2"/>
        <v>7452.0999999999995</v>
      </c>
      <c r="M7" s="38">
        <f t="shared" si="2"/>
        <v>8204.4</v>
      </c>
      <c r="N7" s="38">
        <f t="shared" si="2"/>
        <v>17815.400000000001</v>
      </c>
    </row>
    <row r="8" spans="1:55" s="3" customFormat="1" ht="19.5" customHeight="1">
      <c r="A8" s="20" t="s">
        <v>22</v>
      </c>
      <c r="B8" s="81">
        <f t="shared" si="1"/>
        <v>67449.900000000009</v>
      </c>
      <c r="C8" s="38">
        <f t="shared" ref="C8:N8" si="3">SUM(C9,C62)</f>
        <v>5961.2</v>
      </c>
      <c r="D8" s="38">
        <f t="shared" si="3"/>
        <v>3205.5</v>
      </c>
      <c r="E8" s="38">
        <f t="shared" si="3"/>
        <v>4053.3</v>
      </c>
      <c r="F8" s="38">
        <f t="shared" si="3"/>
        <v>2626.2</v>
      </c>
      <c r="G8" s="38">
        <f t="shared" si="3"/>
        <v>3201.9</v>
      </c>
      <c r="H8" s="38">
        <f t="shared" si="3"/>
        <v>5453.5</v>
      </c>
      <c r="I8" s="38">
        <f t="shared" si="3"/>
        <v>3083.7</v>
      </c>
      <c r="J8" s="38">
        <f t="shared" si="3"/>
        <v>7389.6999999999989</v>
      </c>
      <c r="K8" s="38">
        <f t="shared" si="3"/>
        <v>6031.7999999999993</v>
      </c>
      <c r="L8" s="38">
        <f t="shared" si="3"/>
        <v>6219</v>
      </c>
      <c r="M8" s="38">
        <f t="shared" si="3"/>
        <v>6138.9</v>
      </c>
      <c r="N8" s="38">
        <f t="shared" si="3"/>
        <v>14085.2</v>
      </c>
    </row>
    <row r="9" spans="1:55" s="3" customFormat="1" ht="19.5" customHeight="1">
      <c r="A9" s="20" t="s">
        <v>123</v>
      </c>
      <c r="B9" s="81">
        <f t="shared" si="1"/>
        <v>56282</v>
      </c>
      <c r="C9" s="38">
        <v>5961.2</v>
      </c>
      <c r="D9" s="38">
        <v>3205.5</v>
      </c>
      <c r="E9" s="38">
        <v>3227.1</v>
      </c>
      <c r="F9" s="38">
        <v>2626.2</v>
      </c>
      <c r="G9" s="38">
        <v>3183.3</v>
      </c>
      <c r="H9" s="38">
        <v>5450.9</v>
      </c>
      <c r="I9" s="38">
        <v>3083.7</v>
      </c>
      <c r="J9" s="38">
        <v>7389.6999999999989</v>
      </c>
      <c r="K9" s="38">
        <v>3641.2</v>
      </c>
      <c r="L9" s="38">
        <v>3803.4999999999995</v>
      </c>
      <c r="M9" s="38">
        <v>3690.3</v>
      </c>
      <c r="N9" s="38">
        <v>11019.4</v>
      </c>
    </row>
    <row r="10" spans="1:55" s="3" customFormat="1" ht="19.5" customHeight="1">
      <c r="A10" s="20" t="s">
        <v>124</v>
      </c>
      <c r="B10" s="81">
        <f t="shared" si="1"/>
        <v>1896.2</v>
      </c>
      <c r="C10" s="38">
        <v>38</v>
      </c>
      <c r="D10" s="38">
        <v>294.79999999999995</v>
      </c>
      <c r="E10" s="38">
        <v>97.3</v>
      </c>
      <c r="F10" s="38">
        <v>212.5</v>
      </c>
      <c r="G10" s="38">
        <v>24.6</v>
      </c>
      <c r="H10" s="38">
        <v>235.49999999999997</v>
      </c>
      <c r="I10" s="38">
        <v>83.800000000000011</v>
      </c>
      <c r="J10" s="38">
        <v>183</v>
      </c>
      <c r="K10" s="38">
        <v>290.2</v>
      </c>
      <c r="L10" s="38">
        <v>162.6</v>
      </c>
      <c r="M10" s="38">
        <v>106.7</v>
      </c>
      <c r="N10" s="38">
        <v>167.2</v>
      </c>
    </row>
    <row r="11" spans="1:55" s="3" customFormat="1" ht="19.5" customHeight="1">
      <c r="A11" s="20" t="s">
        <v>27</v>
      </c>
      <c r="B11" s="81">
        <f t="shared" si="1"/>
        <v>1763.7000000000003</v>
      </c>
      <c r="C11" s="38">
        <v>33.200000000000003</v>
      </c>
      <c r="D11" s="38">
        <v>289.79999999999995</v>
      </c>
      <c r="E11" s="38">
        <v>91.5</v>
      </c>
      <c r="F11" s="38">
        <v>208.3</v>
      </c>
      <c r="G11" s="38">
        <v>18.200000000000003</v>
      </c>
      <c r="H11" s="38">
        <v>226.59999999999997</v>
      </c>
      <c r="I11" s="38">
        <v>67.400000000000006</v>
      </c>
      <c r="J11" s="38">
        <v>164.3</v>
      </c>
      <c r="K11" s="38">
        <v>273.2</v>
      </c>
      <c r="L11" s="38">
        <v>147.9</v>
      </c>
      <c r="M11" s="38">
        <v>90.4</v>
      </c>
      <c r="N11" s="38">
        <v>152.89999999999998</v>
      </c>
    </row>
    <row r="12" spans="1:55" s="3" customFormat="1" ht="21.75" customHeight="1">
      <c r="A12" s="21" t="s">
        <v>125</v>
      </c>
      <c r="B12" s="81">
        <f t="shared" si="1"/>
        <v>1487.8000000000002</v>
      </c>
      <c r="C12" s="38">
        <v>0</v>
      </c>
      <c r="D12" s="38">
        <v>272.39999999999998</v>
      </c>
      <c r="E12" s="38">
        <v>71.400000000000006</v>
      </c>
      <c r="F12" s="38">
        <v>192</v>
      </c>
      <c r="G12" s="38">
        <v>0</v>
      </c>
      <c r="H12" s="38">
        <v>201.79999999999998</v>
      </c>
      <c r="I12" s="38">
        <v>56.1</v>
      </c>
      <c r="J12" s="38">
        <v>132</v>
      </c>
      <c r="K12" s="38">
        <v>259.3</v>
      </c>
      <c r="L12" s="38">
        <v>125.7</v>
      </c>
      <c r="M12" s="38">
        <v>51.2</v>
      </c>
      <c r="N12" s="38">
        <v>125.89999999999999</v>
      </c>
    </row>
    <row r="13" spans="1:55" ht="22.5" customHeight="1">
      <c r="A13" s="28" t="s">
        <v>62</v>
      </c>
      <c r="B13" s="81">
        <f t="shared" si="1"/>
        <v>802.1</v>
      </c>
      <c r="C13" s="39">
        <v>0</v>
      </c>
      <c r="D13" s="39">
        <v>144.5</v>
      </c>
      <c r="E13" s="39">
        <v>71.400000000000006</v>
      </c>
      <c r="F13" s="39">
        <v>71.5</v>
      </c>
      <c r="G13" s="39">
        <v>0</v>
      </c>
      <c r="H13" s="39">
        <v>145.19999999999999</v>
      </c>
      <c r="I13" s="39">
        <v>0</v>
      </c>
      <c r="J13" s="39">
        <v>73.3</v>
      </c>
      <c r="K13" s="39">
        <v>148.4</v>
      </c>
      <c r="L13" s="39">
        <v>73.2</v>
      </c>
      <c r="M13" s="39">
        <v>0</v>
      </c>
      <c r="N13" s="39">
        <v>74.599999999999994</v>
      </c>
    </row>
    <row r="14" spans="1:55" ht="20.25" customHeight="1">
      <c r="A14" s="28" t="s">
        <v>64</v>
      </c>
      <c r="B14" s="81">
        <f t="shared" si="1"/>
        <v>685.7</v>
      </c>
      <c r="C14" s="39">
        <v>0</v>
      </c>
      <c r="D14" s="39">
        <v>127.9</v>
      </c>
      <c r="E14" s="39">
        <v>0</v>
      </c>
      <c r="F14" s="39">
        <v>120.5</v>
      </c>
      <c r="G14" s="39">
        <v>0</v>
      </c>
      <c r="H14" s="39">
        <v>56.6</v>
      </c>
      <c r="I14" s="39">
        <v>56.1</v>
      </c>
      <c r="J14" s="39">
        <v>58.7</v>
      </c>
      <c r="K14" s="39">
        <v>110.9</v>
      </c>
      <c r="L14" s="39">
        <v>52.5</v>
      </c>
      <c r="M14" s="39">
        <v>51.2</v>
      </c>
      <c r="N14" s="39">
        <v>51.3</v>
      </c>
    </row>
    <row r="15" spans="1:55" s="3" customFormat="1" ht="19.5" customHeight="1">
      <c r="A15" s="21" t="s">
        <v>126</v>
      </c>
      <c r="B15" s="81">
        <f t="shared" si="1"/>
        <v>275.90000000000003</v>
      </c>
      <c r="C15" s="38">
        <v>33.200000000000003</v>
      </c>
      <c r="D15" s="38">
        <v>17.399999999999999</v>
      </c>
      <c r="E15" s="38">
        <v>20.100000000000001</v>
      </c>
      <c r="F15" s="38">
        <v>16.3</v>
      </c>
      <c r="G15" s="38">
        <v>18.200000000000003</v>
      </c>
      <c r="H15" s="38">
        <v>24.799999999999997</v>
      </c>
      <c r="I15" s="38">
        <v>11.3</v>
      </c>
      <c r="J15" s="38">
        <v>32.299999999999997</v>
      </c>
      <c r="K15" s="38">
        <v>13.9</v>
      </c>
      <c r="L15" s="38">
        <v>22.200000000000003</v>
      </c>
      <c r="M15" s="38">
        <v>39.200000000000003</v>
      </c>
      <c r="N15" s="38">
        <v>27</v>
      </c>
    </row>
    <row r="16" spans="1:55">
      <c r="A16" s="28" t="s">
        <v>63</v>
      </c>
      <c r="B16" s="81">
        <f t="shared" si="1"/>
        <v>275.90000000000003</v>
      </c>
      <c r="C16" s="39">
        <v>33.200000000000003</v>
      </c>
      <c r="D16" s="39">
        <v>17.399999999999999</v>
      </c>
      <c r="E16" s="39">
        <v>20.100000000000001</v>
      </c>
      <c r="F16" s="39">
        <v>16.3</v>
      </c>
      <c r="G16" s="39">
        <v>18.200000000000003</v>
      </c>
      <c r="H16" s="39">
        <v>24.799999999999997</v>
      </c>
      <c r="I16" s="39">
        <v>11.3</v>
      </c>
      <c r="J16" s="39">
        <v>32.299999999999997</v>
      </c>
      <c r="K16" s="39">
        <v>13.9</v>
      </c>
      <c r="L16" s="39">
        <v>22.200000000000003</v>
      </c>
      <c r="M16" s="39">
        <v>39.200000000000003</v>
      </c>
      <c r="N16" s="39">
        <v>27</v>
      </c>
    </row>
    <row r="17" spans="1:14">
      <c r="A17" s="28" t="s">
        <v>127</v>
      </c>
      <c r="B17" s="81">
        <f t="shared" si="1"/>
        <v>142.10000000000002</v>
      </c>
      <c r="C17" s="39">
        <v>24.6</v>
      </c>
      <c r="D17" s="39">
        <v>9.1999999999999993</v>
      </c>
      <c r="E17" s="39">
        <v>10.7</v>
      </c>
      <c r="F17" s="39">
        <v>8.5</v>
      </c>
      <c r="G17" s="39">
        <v>9.9</v>
      </c>
      <c r="H17" s="39">
        <v>9.6999999999999993</v>
      </c>
      <c r="I17" s="39">
        <v>0</v>
      </c>
      <c r="J17" s="39">
        <v>22.5</v>
      </c>
      <c r="K17" s="39">
        <v>4.4000000000000004</v>
      </c>
      <c r="L17" s="39">
        <v>10.9</v>
      </c>
      <c r="M17" s="39">
        <v>17.899999999999999</v>
      </c>
      <c r="N17" s="39">
        <v>13.8</v>
      </c>
    </row>
    <row r="18" spans="1:14" ht="24">
      <c r="A18" s="28" t="s">
        <v>128</v>
      </c>
      <c r="B18" s="81">
        <f t="shared" si="1"/>
        <v>133.79999999999998</v>
      </c>
      <c r="C18" s="39">
        <v>8.6</v>
      </c>
      <c r="D18" s="39">
        <v>8.1999999999999993</v>
      </c>
      <c r="E18" s="39">
        <v>9.4</v>
      </c>
      <c r="F18" s="39">
        <v>7.8</v>
      </c>
      <c r="G18" s="39">
        <v>8.3000000000000007</v>
      </c>
      <c r="H18" s="39">
        <v>15.1</v>
      </c>
      <c r="I18" s="39">
        <v>11.3</v>
      </c>
      <c r="J18" s="39">
        <v>9.8000000000000007</v>
      </c>
      <c r="K18" s="39">
        <v>9.5</v>
      </c>
      <c r="L18" s="39">
        <v>11.3</v>
      </c>
      <c r="M18" s="39">
        <v>21.3</v>
      </c>
      <c r="N18" s="39">
        <v>13.2</v>
      </c>
    </row>
    <row r="19" spans="1:14">
      <c r="A19" s="28" t="s">
        <v>61</v>
      </c>
      <c r="B19" s="81">
        <f t="shared" si="1"/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s="3" customFormat="1" ht="24">
      <c r="A20" s="20" t="s">
        <v>129</v>
      </c>
      <c r="B20" s="81">
        <f t="shared" si="1"/>
        <v>132.5</v>
      </c>
      <c r="C20" s="38">
        <v>4.8</v>
      </c>
      <c r="D20" s="38">
        <v>5</v>
      </c>
      <c r="E20" s="38">
        <v>5.8</v>
      </c>
      <c r="F20" s="38">
        <v>4.2</v>
      </c>
      <c r="G20" s="38">
        <v>6.4</v>
      </c>
      <c r="H20" s="38">
        <v>8.9</v>
      </c>
      <c r="I20" s="38">
        <v>16.399999999999999</v>
      </c>
      <c r="J20" s="38">
        <v>18.7</v>
      </c>
      <c r="K20" s="38">
        <v>17</v>
      </c>
      <c r="L20" s="38">
        <v>14.7</v>
      </c>
      <c r="M20" s="38">
        <v>16.3</v>
      </c>
      <c r="N20" s="38">
        <v>14.3</v>
      </c>
    </row>
    <row r="21" spans="1:14">
      <c r="A21" s="22" t="s">
        <v>130</v>
      </c>
      <c r="B21" s="81">
        <f t="shared" si="1"/>
        <v>132.5</v>
      </c>
      <c r="C21" s="39">
        <v>4.8</v>
      </c>
      <c r="D21" s="39">
        <v>5</v>
      </c>
      <c r="E21" s="39">
        <v>5.8</v>
      </c>
      <c r="F21" s="39">
        <v>4.2</v>
      </c>
      <c r="G21" s="39">
        <v>6.4</v>
      </c>
      <c r="H21" s="39">
        <v>8.9</v>
      </c>
      <c r="I21" s="39">
        <v>16.399999999999999</v>
      </c>
      <c r="J21" s="39">
        <v>18.7</v>
      </c>
      <c r="K21" s="39">
        <v>17</v>
      </c>
      <c r="L21" s="39">
        <v>14.7</v>
      </c>
      <c r="M21" s="39">
        <v>16.3</v>
      </c>
      <c r="N21" s="39">
        <v>14.3</v>
      </c>
    </row>
    <row r="22" spans="1:14" s="3" customFormat="1">
      <c r="A22" s="20" t="s">
        <v>131</v>
      </c>
      <c r="B22" s="81">
        <f t="shared" si="1"/>
        <v>4923.1999999999989</v>
      </c>
      <c r="C22" s="38">
        <v>686.2</v>
      </c>
      <c r="D22" s="38">
        <v>405.9</v>
      </c>
      <c r="E22" s="38">
        <v>692</v>
      </c>
      <c r="F22" s="38">
        <v>469.2</v>
      </c>
      <c r="G22" s="38">
        <v>283.5</v>
      </c>
      <c r="H22" s="38">
        <v>417.5</v>
      </c>
      <c r="I22" s="38">
        <v>428.3</v>
      </c>
      <c r="J22" s="38">
        <v>320.2</v>
      </c>
      <c r="K22" s="38">
        <v>309.2</v>
      </c>
      <c r="L22" s="38">
        <v>265.3</v>
      </c>
      <c r="M22" s="38">
        <v>282.7</v>
      </c>
      <c r="N22" s="38">
        <v>363.2</v>
      </c>
    </row>
    <row r="23" spans="1:14" s="3" customFormat="1">
      <c r="A23" s="20" t="s">
        <v>132</v>
      </c>
      <c r="B23" s="81">
        <f t="shared" si="1"/>
        <v>2042.6</v>
      </c>
      <c r="C23" s="38">
        <v>0</v>
      </c>
      <c r="D23" s="38">
        <v>0</v>
      </c>
      <c r="E23" s="38">
        <v>330</v>
      </c>
      <c r="F23" s="38">
        <v>0</v>
      </c>
      <c r="G23" s="38">
        <v>0</v>
      </c>
      <c r="H23" s="38">
        <v>330</v>
      </c>
      <c r="I23" s="38">
        <v>0</v>
      </c>
      <c r="J23" s="38">
        <v>0</v>
      </c>
      <c r="K23" s="38">
        <v>340</v>
      </c>
      <c r="L23" s="38">
        <v>1003.8</v>
      </c>
      <c r="M23" s="38">
        <v>38.799999999999997</v>
      </c>
      <c r="N23" s="38">
        <v>0</v>
      </c>
    </row>
    <row r="24" spans="1:14" s="3" customFormat="1">
      <c r="A24" s="20" t="s">
        <v>133</v>
      </c>
      <c r="B24" s="81">
        <f t="shared" si="1"/>
        <v>2042.6</v>
      </c>
      <c r="C24" s="38">
        <v>0</v>
      </c>
      <c r="D24" s="38">
        <v>0</v>
      </c>
      <c r="E24" s="38">
        <v>330</v>
      </c>
      <c r="F24" s="38">
        <v>0</v>
      </c>
      <c r="G24" s="38">
        <v>0</v>
      </c>
      <c r="H24" s="38">
        <v>330</v>
      </c>
      <c r="I24" s="38">
        <v>0</v>
      </c>
      <c r="J24" s="38">
        <v>0</v>
      </c>
      <c r="K24" s="38">
        <v>340</v>
      </c>
      <c r="L24" s="38">
        <v>1003.8</v>
      </c>
      <c r="M24" s="38">
        <v>38.799999999999997</v>
      </c>
      <c r="N24" s="38">
        <v>0</v>
      </c>
    </row>
    <row r="25" spans="1:14">
      <c r="A25" s="31" t="s">
        <v>95</v>
      </c>
      <c r="B25" s="81">
        <f t="shared" si="1"/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</row>
    <row r="26" spans="1:14" ht="24">
      <c r="A26" s="31" t="s">
        <v>83</v>
      </c>
      <c r="B26" s="81">
        <f t="shared" si="1"/>
        <v>2000</v>
      </c>
      <c r="C26" s="39">
        <v>0</v>
      </c>
      <c r="D26" s="39">
        <v>0</v>
      </c>
      <c r="E26" s="39">
        <v>330</v>
      </c>
      <c r="F26" s="39">
        <v>0</v>
      </c>
      <c r="G26" s="39">
        <v>0</v>
      </c>
      <c r="H26" s="39">
        <v>330</v>
      </c>
      <c r="I26" s="39">
        <v>0</v>
      </c>
      <c r="J26" s="39">
        <v>0</v>
      </c>
      <c r="K26" s="39">
        <v>340</v>
      </c>
      <c r="L26" s="39">
        <v>1000</v>
      </c>
      <c r="M26" s="39">
        <v>0</v>
      </c>
      <c r="N26" s="39">
        <v>0</v>
      </c>
    </row>
    <row r="27" spans="1:14" ht="24">
      <c r="A27" s="31" t="s">
        <v>134</v>
      </c>
      <c r="B27" s="81">
        <f t="shared" si="1"/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1:14">
      <c r="A28" s="30" t="s">
        <v>135</v>
      </c>
      <c r="B28" s="81">
        <f t="shared" si="1"/>
        <v>42.599999999999994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3.8</v>
      </c>
      <c r="M28" s="39">
        <v>38.799999999999997</v>
      </c>
      <c r="N28" s="39">
        <v>0</v>
      </c>
    </row>
    <row r="29" spans="1:14" s="3" customFormat="1">
      <c r="A29" s="20" t="s">
        <v>136</v>
      </c>
      <c r="B29" s="81">
        <f t="shared" si="1"/>
        <v>21740.3</v>
      </c>
      <c r="C29" s="38">
        <v>1747.6</v>
      </c>
      <c r="D29" s="38">
        <v>2025.3999999999999</v>
      </c>
      <c r="E29" s="38">
        <v>1697.2</v>
      </c>
      <c r="F29" s="38">
        <v>1462.3999999999999</v>
      </c>
      <c r="G29" s="38">
        <v>1972.4</v>
      </c>
      <c r="H29" s="38">
        <v>1831.3000000000002</v>
      </c>
      <c r="I29" s="38">
        <v>1829</v>
      </c>
      <c r="J29" s="38">
        <v>2026.6999999999998</v>
      </c>
      <c r="K29" s="38">
        <v>1500.6</v>
      </c>
      <c r="L29" s="38">
        <v>1584.7</v>
      </c>
      <c r="M29" s="38">
        <v>1492.2</v>
      </c>
      <c r="N29" s="38">
        <v>2570.7999999999997</v>
      </c>
    </row>
    <row r="30" spans="1:14" s="3" customFormat="1">
      <c r="A30" s="20" t="s">
        <v>137</v>
      </c>
      <c r="B30" s="81">
        <f t="shared" si="1"/>
        <v>19592.399999999998</v>
      </c>
      <c r="C30" s="38">
        <v>1667.7</v>
      </c>
      <c r="D30" s="38">
        <v>1899.3999999999999</v>
      </c>
      <c r="E30" s="38">
        <v>1556.7</v>
      </c>
      <c r="F30" s="38">
        <v>1332.6</v>
      </c>
      <c r="G30" s="38">
        <v>1830.4</v>
      </c>
      <c r="H30" s="38">
        <v>1650.1000000000001</v>
      </c>
      <c r="I30" s="38">
        <v>1617</v>
      </c>
      <c r="J30" s="38">
        <v>1890</v>
      </c>
      <c r="K30" s="38">
        <v>1321.5</v>
      </c>
      <c r="L30" s="38">
        <v>1335.4</v>
      </c>
      <c r="M30" s="38">
        <v>1282.5</v>
      </c>
      <c r="N30" s="38">
        <v>2209.1</v>
      </c>
    </row>
    <row r="31" spans="1:14" s="3" customFormat="1">
      <c r="A31" s="20" t="s">
        <v>138</v>
      </c>
      <c r="B31" s="81">
        <f t="shared" si="1"/>
        <v>2375.9</v>
      </c>
      <c r="C31" s="38">
        <v>87.5</v>
      </c>
      <c r="D31" s="38">
        <v>478</v>
      </c>
      <c r="E31" s="38">
        <v>189.6</v>
      </c>
      <c r="F31" s="38">
        <v>82.3</v>
      </c>
      <c r="G31" s="38">
        <v>87.9</v>
      </c>
      <c r="H31" s="38">
        <v>259.2</v>
      </c>
      <c r="I31" s="38">
        <v>185.7</v>
      </c>
      <c r="J31" s="38">
        <v>177.5</v>
      </c>
      <c r="K31" s="38">
        <v>282.39999999999998</v>
      </c>
      <c r="L31" s="38">
        <v>260.89999999999998</v>
      </c>
      <c r="M31" s="38">
        <v>176.3</v>
      </c>
      <c r="N31" s="38">
        <v>108.6</v>
      </c>
    </row>
    <row r="32" spans="1:14">
      <c r="A32" s="32" t="s">
        <v>33</v>
      </c>
      <c r="B32" s="81">
        <f t="shared" si="1"/>
        <v>1246.3999999999999</v>
      </c>
      <c r="C32" s="39">
        <v>85.7</v>
      </c>
      <c r="D32" s="39">
        <v>83.6</v>
      </c>
      <c r="E32" s="39">
        <v>96.8</v>
      </c>
      <c r="F32" s="39">
        <v>79.8</v>
      </c>
      <c r="G32" s="39">
        <v>71.5</v>
      </c>
      <c r="H32" s="39">
        <v>79.2</v>
      </c>
      <c r="I32" s="39">
        <v>80.599999999999994</v>
      </c>
      <c r="J32" s="39">
        <v>91.3</v>
      </c>
      <c r="K32" s="39">
        <v>273.29999999999995</v>
      </c>
      <c r="L32" s="39">
        <v>94.1</v>
      </c>
      <c r="M32" s="39">
        <v>103</v>
      </c>
      <c r="N32" s="39">
        <v>107.5</v>
      </c>
    </row>
    <row r="33" spans="1:14">
      <c r="A33" s="32" t="s">
        <v>75</v>
      </c>
      <c r="B33" s="81">
        <f t="shared" si="1"/>
        <v>1034.7</v>
      </c>
      <c r="C33" s="39">
        <v>85.7</v>
      </c>
      <c r="D33" s="39">
        <v>83.6</v>
      </c>
      <c r="E33" s="39">
        <v>96.8</v>
      </c>
      <c r="F33" s="39">
        <v>79.8</v>
      </c>
      <c r="G33" s="39">
        <v>71.5</v>
      </c>
      <c r="H33" s="39">
        <v>79.2</v>
      </c>
      <c r="I33" s="39">
        <v>78.5</v>
      </c>
      <c r="J33" s="39">
        <v>85.7</v>
      </c>
      <c r="K33" s="39">
        <v>81.099999999999994</v>
      </c>
      <c r="L33" s="39">
        <v>94</v>
      </c>
      <c r="M33" s="39">
        <v>101.9</v>
      </c>
      <c r="N33" s="39">
        <v>96.9</v>
      </c>
    </row>
    <row r="34" spans="1:14" ht="24">
      <c r="A34" s="32" t="s">
        <v>195</v>
      </c>
      <c r="B34" s="81">
        <f t="shared" si="1"/>
        <v>211.69999999999996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2.1</v>
      </c>
      <c r="J34" s="39">
        <v>5.6</v>
      </c>
      <c r="K34" s="39">
        <v>192.2</v>
      </c>
      <c r="L34" s="39">
        <v>0.1</v>
      </c>
      <c r="M34" s="39">
        <v>1.1000000000000001</v>
      </c>
      <c r="N34" s="39">
        <v>10.6</v>
      </c>
    </row>
    <row r="35" spans="1:14" ht="24">
      <c r="A35" s="32" t="s">
        <v>72</v>
      </c>
      <c r="B35" s="81">
        <f t="shared" si="1"/>
        <v>1129.5</v>
      </c>
      <c r="C35" s="39">
        <v>1.8</v>
      </c>
      <c r="D35" s="39">
        <v>394.4</v>
      </c>
      <c r="E35" s="39">
        <v>92.8</v>
      </c>
      <c r="F35" s="39">
        <v>2.5</v>
      </c>
      <c r="G35" s="39">
        <v>16.399999999999999</v>
      </c>
      <c r="H35" s="39">
        <v>180</v>
      </c>
      <c r="I35" s="39">
        <v>105.1</v>
      </c>
      <c r="J35" s="39">
        <v>86.2</v>
      </c>
      <c r="K35" s="39">
        <v>9.1</v>
      </c>
      <c r="L35" s="39">
        <v>166.8</v>
      </c>
      <c r="M35" s="39">
        <v>73.3</v>
      </c>
      <c r="N35" s="39">
        <v>1.1000000000000001</v>
      </c>
    </row>
    <row r="36" spans="1:14">
      <c r="A36" s="32" t="s">
        <v>35</v>
      </c>
      <c r="B36" s="81">
        <f t="shared" si="1"/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</row>
    <row r="37" spans="1:14" s="3" customFormat="1">
      <c r="A37" s="20" t="s">
        <v>139</v>
      </c>
      <c r="B37" s="81">
        <f t="shared" si="1"/>
        <v>17216.5</v>
      </c>
      <c r="C37" s="38">
        <v>1580.2</v>
      </c>
      <c r="D37" s="38">
        <v>1421.3999999999999</v>
      </c>
      <c r="E37" s="38">
        <v>1367.1000000000001</v>
      </c>
      <c r="F37" s="38">
        <v>1250.3</v>
      </c>
      <c r="G37" s="38">
        <v>1742.5</v>
      </c>
      <c r="H37" s="38">
        <v>1390.9</v>
      </c>
      <c r="I37" s="38">
        <v>1431.3</v>
      </c>
      <c r="J37" s="38">
        <v>1712.5</v>
      </c>
      <c r="K37" s="38">
        <v>1039.0999999999999</v>
      </c>
      <c r="L37" s="38">
        <v>1074.5</v>
      </c>
      <c r="M37" s="38">
        <v>1106.2</v>
      </c>
      <c r="N37" s="38">
        <v>2100.5</v>
      </c>
    </row>
    <row r="38" spans="1:14">
      <c r="A38" s="32" t="s">
        <v>36</v>
      </c>
      <c r="B38" s="81">
        <f t="shared" si="1"/>
        <v>355.2</v>
      </c>
      <c r="C38" s="39">
        <v>45</v>
      </c>
      <c r="D38" s="39">
        <v>38.1</v>
      </c>
      <c r="E38" s="39">
        <v>36.9</v>
      </c>
      <c r="F38" s="39">
        <v>35.200000000000003</v>
      </c>
      <c r="G38" s="39">
        <v>29.9</v>
      </c>
      <c r="H38" s="39">
        <v>33.5</v>
      </c>
      <c r="I38" s="39">
        <v>21.6</v>
      </c>
      <c r="J38" s="39">
        <v>94.8</v>
      </c>
      <c r="K38" s="39">
        <v>20</v>
      </c>
      <c r="L38" s="39">
        <v>-51.1</v>
      </c>
      <c r="M38" s="39">
        <v>21.3</v>
      </c>
      <c r="N38" s="39">
        <v>30</v>
      </c>
    </row>
    <row r="39" spans="1:14" ht="24">
      <c r="A39" s="32" t="s">
        <v>72</v>
      </c>
      <c r="B39" s="81">
        <f t="shared" si="1"/>
        <v>16861.300000000003</v>
      </c>
      <c r="C39" s="39">
        <v>1535.2</v>
      </c>
      <c r="D39" s="39">
        <v>1383.3</v>
      </c>
      <c r="E39" s="39">
        <v>1330.2</v>
      </c>
      <c r="F39" s="39">
        <v>1215.0999999999999</v>
      </c>
      <c r="G39" s="39">
        <v>1712.6</v>
      </c>
      <c r="H39" s="39">
        <v>1357.4</v>
      </c>
      <c r="I39" s="39">
        <v>1409.7</v>
      </c>
      <c r="J39" s="39">
        <v>1617.7</v>
      </c>
      <c r="K39" s="39">
        <v>1019.1</v>
      </c>
      <c r="L39" s="39">
        <v>1125.5999999999999</v>
      </c>
      <c r="M39" s="39">
        <v>1084.9000000000001</v>
      </c>
      <c r="N39" s="39">
        <v>2070.5</v>
      </c>
    </row>
    <row r="40" spans="1:14">
      <c r="A40" s="32" t="s">
        <v>37</v>
      </c>
      <c r="B40" s="81">
        <f t="shared" si="1"/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1:14" s="3" customFormat="1">
      <c r="A41" s="20" t="s">
        <v>140</v>
      </c>
      <c r="B41" s="81">
        <f t="shared" si="1"/>
        <v>1236.0999999999999</v>
      </c>
      <c r="C41" s="38">
        <v>76.8</v>
      </c>
      <c r="D41" s="38">
        <v>80.5</v>
      </c>
      <c r="E41" s="38">
        <v>111.5</v>
      </c>
      <c r="F41" s="38">
        <v>91.6</v>
      </c>
      <c r="G41" s="38">
        <v>104.7</v>
      </c>
      <c r="H41" s="38">
        <v>112.4</v>
      </c>
      <c r="I41" s="38">
        <v>100.7</v>
      </c>
      <c r="J41" s="38">
        <v>105.1</v>
      </c>
      <c r="K41" s="38">
        <v>96.5</v>
      </c>
      <c r="L41" s="38">
        <v>124.8</v>
      </c>
      <c r="M41" s="38">
        <v>124.5</v>
      </c>
      <c r="N41" s="38">
        <v>107</v>
      </c>
    </row>
    <row r="42" spans="1:14">
      <c r="A42" s="32" t="s">
        <v>38</v>
      </c>
      <c r="B42" s="81">
        <f t="shared" si="1"/>
        <v>1236.0999999999999</v>
      </c>
      <c r="C42" s="39">
        <v>76.8</v>
      </c>
      <c r="D42" s="39">
        <v>80.5</v>
      </c>
      <c r="E42" s="39">
        <v>111.5</v>
      </c>
      <c r="F42" s="39">
        <v>91.6</v>
      </c>
      <c r="G42" s="39">
        <v>104.7</v>
      </c>
      <c r="H42" s="39">
        <v>112.4</v>
      </c>
      <c r="I42" s="39">
        <v>100.7</v>
      </c>
      <c r="J42" s="39">
        <v>105.1</v>
      </c>
      <c r="K42" s="39">
        <v>96.5</v>
      </c>
      <c r="L42" s="39">
        <v>124.8</v>
      </c>
      <c r="M42" s="39">
        <v>124.5</v>
      </c>
      <c r="N42" s="39">
        <v>107</v>
      </c>
    </row>
    <row r="43" spans="1:14">
      <c r="A43" s="32" t="s">
        <v>37</v>
      </c>
      <c r="B43" s="81">
        <f t="shared" si="1"/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</row>
    <row r="44" spans="1:14" s="3" customFormat="1">
      <c r="A44" s="23" t="s">
        <v>141</v>
      </c>
      <c r="B44" s="81">
        <f t="shared" si="1"/>
        <v>911.8</v>
      </c>
      <c r="C44" s="38">
        <v>3.1</v>
      </c>
      <c r="D44" s="38">
        <v>45.5</v>
      </c>
      <c r="E44" s="38">
        <v>29</v>
      </c>
      <c r="F44" s="38">
        <v>38.200000000000003</v>
      </c>
      <c r="G44" s="38">
        <v>37.299999999999997</v>
      </c>
      <c r="H44" s="38">
        <v>68.8</v>
      </c>
      <c r="I44" s="38">
        <v>111.30000000000001</v>
      </c>
      <c r="J44" s="38">
        <v>31.6</v>
      </c>
      <c r="K44" s="38">
        <v>82.6</v>
      </c>
      <c r="L44" s="38">
        <v>124.5</v>
      </c>
      <c r="M44" s="38">
        <v>85.199999999999989</v>
      </c>
      <c r="N44" s="38">
        <v>254.70000000000002</v>
      </c>
    </row>
    <row r="45" spans="1:14" ht="24">
      <c r="A45" s="32" t="s">
        <v>142</v>
      </c>
      <c r="B45" s="81">
        <f t="shared" si="1"/>
        <v>51.599999999999994</v>
      </c>
      <c r="C45" s="39">
        <v>3</v>
      </c>
      <c r="D45" s="39">
        <v>3.4</v>
      </c>
      <c r="E45" s="39">
        <v>4.7</v>
      </c>
      <c r="F45" s="39">
        <v>3.6</v>
      </c>
      <c r="G45" s="39">
        <v>3.9</v>
      </c>
      <c r="H45" s="39">
        <v>5</v>
      </c>
      <c r="I45" s="39">
        <v>3.9</v>
      </c>
      <c r="J45" s="39">
        <v>4.0999999999999996</v>
      </c>
      <c r="K45" s="39">
        <v>5.3</v>
      </c>
      <c r="L45" s="39">
        <v>4.3</v>
      </c>
      <c r="M45" s="39">
        <v>4.3</v>
      </c>
      <c r="N45" s="39">
        <v>6.1</v>
      </c>
    </row>
    <row r="46" spans="1:14" ht="24">
      <c r="A46" s="32" t="s">
        <v>143</v>
      </c>
      <c r="B46" s="81">
        <f t="shared" si="1"/>
        <v>636</v>
      </c>
      <c r="C46" s="39">
        <v>0.1</v>
      </c>
      <c r="D46" s="39">
        <v>5.4</v>
      </c>
      <c r="E46" s="39">
        <v>6.4</v>
      </c>
      <c r="F46" s="39">
        <v>14.5</v>
      </c>
      <c r="G46" s="39">
        <v>31</v>
      </c>
      <c r="H46" s="39">
        <v>52.2</v>
      </c>
      <c r="I46" s="39">
        <v>74.8</v>
      </c>
      <c r="J46" s="39">
        <v>19.399999999999999</v>
      </c>
      <c r="K46" s="39">
        <v>59.2</v>
      </c>
      <c r="L46" s="39">
        <v>99.2</v>
      </c>
      <c r="M46" s="39">
        <v>42.5</v>
      </c>
      <c r="N46" s="39">
        <v>231.3</v>
      </c>
    </row>
    <row r="47" spans="1:14">
      <c r="A47" s="32" t="s">
        <v>144</v>
      </c>
      <c r="B47" s="81">
        <f t="shared" si="1"/>
        <v>224.20000000000002</v>
      </c>
      <c r="C47" s="39">
        <v>0</v>
      </c>
      <c r="D47" s="39">
        <v>36.700000000000003</v>
      </c>
      <c r="E47" s="39">
        <v>17.899999999999999</v>
      </c>
      <c r="F47" s="39">
        <v>20.100000000000001</v>
      </c>
      <c r="G47" s="39">
        <v>2.4</v>
      </c>
      <c r="H47" s="39">
        <v>11.6</v>
      </c>
      <c r="I47" s="39">
        <v>32.6</v>
      </c>
      <c r="J47" s="39">
        <v>8.1</v>
      </c>
      <c r="K47" s="39">
        <v>18.100000000000001</v>
      </c>
      <c r="L47" s="39">
        <v>21</v>
      </c>
      <c r="M47" s="39">
        <v>38.4</v>
      </c>
      <c r="N47" s="39">
        <v>17.3</v>
      </c>
    </row>
    <row r="48" spans="1:14" s="3" customFormat="1">
      <c r="A48" s="20" t="s">
        <v>145</v>
      </c>
      <c r="B48" s="81">
        <f t="shared" si="1"/>
        <v>25679.7</v>
      </c>
      <c r="C48" s="38">
        <v>3489.3999999999996</v>
      </c>
      <c r="D48" s="38">
        <v>479.4</v>
      </c>
      <c r="E48" s="38">
        <v>410.6</v>
      </c>
      <c r="F48" s="38">
        <v>482.1</v>
      </c>
      <c r="G48" s="38">
        <v>902.80000000000007</v>
      </c>
      <c r="H48" s="38">
        <v>2636.6</v>
      </c>
      <c r="I48" s="38">
        <v>742.59999999999991</v>
      </c>
      <c r="J48" s="38">
        <v>4859.7999999999993</v>
      </c>
      <c r="K48" s="38">
        <v>1201.2</v>
      </c>
      <c r="L48" s="38">
        <v>787.09999999999991</v>
      </c>
      <c r="M48" s="38">
        <v>1769.8999999999999</v>
      </c>
      <c r="N48" s="38">
        <v>7918.2</v>
      </c>
    </row>
    <row r="49" spans="1:14" s="3" customFormat="1">
      <c r="A49" s="20" t="s">
        <v>146</v>
      </c>
      <c r="B49" s="81">
        <f t="shared" si="1"/>
        <v>23261.1</v>
      </c>
      <c r="C49" s="38">
        <v>2602.5</v>
      </c>
      <c r="D49" s="38">
        <v>396.2</v>
      </c>
      <c r="E49" s="38">
        <v>320.7</v>
      </c>
      <c r="F49" s="38">
        <v>405.8</v>
      </c>
      <c r="G49" s="38">
        <v>820.6</v>
      </c>
      <c r="H49" s="38">
        <v>2563.6</v>
      </c>
      <c r="I49" s="38">
        <v>659.3</v>
      </c>
      <c r="J49" s="38">
        <v>4775.3999999999996</v>
      </c>
      <c r="K49" s="38">
        <v>1126.3</v>
      </c>
      <c r="L49" s="38">
        <v>687.8</v>
      </c>
      <c r="M49" s="38">
        <v>1686.1</v>
      </c>
      <c r="N49" s="38">
        <v>7216.7999999999993</v>
      </c>
    </row>
    <row r="50" spans="1:14" s="3" customFormat="1">
      <c r="A50" s="20" t="s">
        <v>147</v>
      </c>
      <c r="B50" s="81">
        <f t="shared" si="1"/>
        <v>12117.6</v>
      </c>
      <c r="C50" s="38">
        <v>2500.1999999999998</v>
      </c>
      <c r="D50" s="38">
        <v>0</v>
      </c>
      <c r="E50" s="38">
        <v>0</v>
      </c>
      <c r="F50" s="38">
        <v>0</v>
      </c>
      <c r="G50" s="38">
        <v>0</v>
      </c>
      <c r="H50" s="38">
        <v>1448.8</v>
      </c>
      <c r="I50" s="38">
        <v>0</v>
      </c>
      <c r="J50" s="38">
        <v>3669</v>
      </c>
      <c r="K50" s="38">
        <v>0</v>
      </c>
      <c r="L50" s="38">
        <v>0</v>
      </c>
      <c r="M50" s="38">
        <v>894.1</v>
      </c>
      <c r="N50" s="38">
        <v>3605.5</v>
      </c>
    </row>
    <row r="51" spans="1:14">
      <c r="A51" s="32" t="s">
        <v>42</v>
      </c>
      <c r="B51" s="81">
        <f t="shared" si="1"/>
        <v>7274.5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3669</v>
      </c>
      <c r="K51" s="39">
        <v>0</v>
      </c>
      <c r="L51" s="39">
        <v>0</v>
      </c>
      <c r="M51" s="39">
        <v>0</v>
      </c>
      <c r="N51" s="39">
        <v>3605.5</v>
      </c>
    </row>
    <row r="52" spans="1:14">
      <c r="A52" s="32" t="s">
        <v>148</v>
      </c>
      <c r="B52" s="81">
        <f t="shared" si="1"/>
        <v>4843.1000000000004</v>
      </c>
      <c r="C52" s="39">
        <v>2500.1999999999998</v>
      </c>
      <c r="D52" s="39">
        <v>0</v>
      </c>
      <c r="E52" s="39">
        <v>0</v>
      </c>
      <c r="F52" s="39">
        <v>0</v>
      </c>
      <c r="G52" s="39">
        <v>0</v>
      </c>
      <c r="H52" s="39">
        <v>1448.8</v>
      </c>
      <c r="I52" s="39">
        <v>0</v>
      </c>
      <c r="J52" s="39">
        <v>0</v>
      </c>
      <c r="K52" s="39">
        <v>0</v>
      </c>
      <c r="L52" s="39">
        <v>0</v>
      </c>
      <c r="M52" s="39">
        <v>894.1</v>
      </c>
      <c r="N52" s="39">
        <v>0</v>
      </c>
    </row>
    <row r="53" spans="1:14" s="3" customFormat="1">
      <c r="A53" s="20" t="s">
        <v>149</v>
      </c>
      <c r="B53" s="81">
        <f t="shared" si="1"/>
        <v>4540</v>
      </c>
      <c r="C53" s="38">
        <v>102.3</v>
      </c>
      <c r="D53" s="38">
        <v>396.2</v>
      </c>
      <c r="E53" s="38">
        <v>88.8</v>
      </c>
      <c r="F53" s="38">
        <v>2.7</v>
      </c>
      <c r="G53" s="38">
        <v>177.4</v>
      </c>
      <c r="H53" s="38">
        <v>91.2</v>
      </c>
      <c r="I53" s="38">
        <v>81.400000000000006</v>
      </c>
      <c r="J53" s="38">
        <v>92.5</v>
      </c>
      <c r="K53" s="38">
        <v>86.6</v>
      </c>
      <c r="L53" s="38">
        <v>98.4</v>
      </c>
      <c r="M53" s="38">
        <v>379.1</v>
      </c>
      <c r="N53" s="38">
        <v>2943.4</v>
      </c>
    </row>
    <row r="54" spans="1:14">
      <c r="A54" s="22" t="s">
        <v>150</v>
      </c>
      <c r="B54" s="81">
        <f t="shared" si="1"/>
        <v>4540</v>
      </c>
      <c r="C54" s="39">
        <v>102.3</v>
      </c>
      <c r="D54" s="39">
        <v>396.2</v>
      </c>
      <c r="E54" s="39">
        <v>88.8</v>
      </c>
      <c r="F54" s="39">
        <v>2.7</v>
      </c>
      <c r="G54" s="39">
        <v>177.4</v>
      </c>
      <c r="H54" s="39">
        <v>91.2</v>
      </c>
      <c r="I54" s="39">
        <v>81.400000000000006</v>
      </c>
      <c r="J54" s="39">
        <v>92.5</v>
      </c>
      <c r="K54" s="39">
        <v>86.6</v>
      </c>
      <c r="L54" s="39">
        <v>98.4</v>
      </c>
      <c r="M54" s="39">
        <v>379.1</v>
      </c>
      <c r="N54" s="39">
        <v>2943.4</v>
      </c>
    </row>
    <row r="55" spans="1:14" s="3" customFormat="1" ht="24">
      <c r="A55" s="20" t="s">
        <v>151</v>
      </c>
      <c r="B55" s="81">
        <f t="shared" si="1"/>
        <v>6603.4999999999991</v>
      </c>
      <c r="C55" s="38">
        <v>0</v>
      </c>
      <c r="D55" s="38">
        <v>0</v>
      </c>
      <c r="E55" s="38">
        <v>231.9</v>
      </c>
      <c r="F55" s="38">
        <v>403.1</v>
      </c>
      <c r="G55" s="38">
        <v>643.20000000000005</v>
      </c>
      <c r="H55" s="38">
        <v>1023.6</v>
      </c>
      <c r="I55" s="38">
        <v>577.9</v>
      </c>
      <c r="J55" s="38">
        <v>1013.9</v>
      </c>
      <c r="K55" s="38">
        <v>1039.7</v>
      </c>
      <c r="L55" s="38">
        <v>589.4</v>
      </c>
      <c r="M55" s="38">
        <v>412.9</v>
      </c>
      <c r="N55" s="38">
        <v>667.9</v>
      </c>
    </row>
    <row r="56" spans="1:14" s="3" customFormat="1">
      <c r="A56" s="20" t="s">
        <v>152</v>
      </c>
      <c r="B56" s="81">
        <f t="shared" si="1"/>
        <v>1005.8999999999999</v>
      </c>
      <c r="C56" s="38">
        <v>85.6</v>
      </c>
      <c r="D56" s="38">
        <v>83.2</v>
      </c>
      <c r="E56" s="38">
        <v>89.9</v>
      </c>
      <c r="F56" s="38">
        <v>76.3</v>
      </c>
      <c r="G56" s="38">
        <v>82.2</v>
      </c>
      <c r="H56" s="38">
        <v>72.900000000000006</v>
      </c>
      <c r="I56" s="38">
        <v>83.3</v>
      </c>
      <c r="J56" s="38">
        <v>84.4</v>
      </c>
      <c r="K56" s="38">
        <v>74.900000000000006</v>
      </c>
      <c r="L56" s="38">
        <v>99.3</v>
      </c>
      <c r="M56" s="38">
        <v>83.8</v>
      </c>
      <c r="N56" s="38">
        <v>90.1</v>
      </c>
    </row>
    <row r="57" spans="1:14" ht="24">
      <c r="A57" s="22" t="s">
        <v>153</v>
      </c>
      <c r="B57" s="81">
        <f t="shared" si="1"/>
        <v>1005.8</v>
      </c>
      <c r="C57" s="39">
        <v>85.6</v>
      </c>
      <c r="D57" s="39">
        <v>83.2</v>
      </c>
      <c r="E57" s="39">
        <v>89.9</v>
      </c>
      <c r="F57" s="39">
        <v>76.3</v>
      </c>
      <c r="G57" s="39">
        <v>82.2</v>
      </c>
      <c r="H57" s="39">
        <v>72.900000000000006</v>
      </c>
      <c r="I57" s="39">
        <v>83.3</v>
      </c>
      <c r="J57" s="39">
        <v>84.4</v>
      </c>
      <c r="K57" s="39">
        <v>74.900000000000006</v>
      </c>
      <c r="L57" s="39">
        <v>99.3</v>
      </c>
      <c r="M57" s="39">
        <v>83.7</v>
      </c>
      <c r="N57" s="39">
        <v>90.1</v>
      </c>
    </row>
    <row r="58" spans="1:14" s="3" customFormat="1">
      <c r="A58" s="20" t="s">
        <v>154</v>
      </c>
      <c r="B58" s="81">
        <f t="shared" si="1"/>
        <v>1412.6999999999998</v>
      </c>
      <c r="C58" s="38">
        <v>801.3</v>
      </c>
      <c r="D58" s="38">
        <v>0</v>
      </c>
      <c r="E58" s="38">
        <v>0</v>
      </c>
      <c r="F58" s="38">
        <v>0</v>
      </c>
      <c r="G58" s="38">
        <v>0</v>
      </c>
      <c r="H58" s="38">
        <v>0.1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611.29999999999995</v>
      </c>
    </row>
    <row r="59" spans="1:14" s="3" customFormat="1">
      <c r="A59" s="32" t="s">
        <v>155</v>
      </c>
      <c r="B59" s="81">
        <f t="shared" si="1"/>
        <v>801.3</v>
      </c>
      <c r="C59" s="38">
        <v>801.3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s="3" customFormat="1" ht="24">
      <c r="A60" s="32" t="s">
        <v>156</v>
      </c>
      <c r="B60" s="81">
        <f t="shared" si="1"/>
        <v>0.1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0.1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</row>
    <row r="61" spans="1:14" s="3" customFormat="1">
      <c r="A61" s="32" t="s">
        <v>37</v>
      </c>
      <c r="B61" s="81">
        <f t="shared" si="1"/>
        <v>611.29999999999995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611.29999999999995</v>
      </c>
    </row>
    <row r="62" spans="1:14" s="3" customFormat="1">
      <c r="A62" s="20" t="s">
        <v>157</v>
      </c>
      <c r="B62" s="81">
        <f t="shared" si="1"/>
        <v>11167.900000000001</v>
      </c>
      <c r="C62" s="38">
        <v>0</v>
      </c>
      <c r="D62" s="38">
        <v>0</v>
      </c>
      <c r="E62" s="38">
        <v>826.2</v>
      </c>
      <c r="F62" s="38">
        <v>0</v>
      </c>
      <c r="G62" s="38">
        <v>18.600000000000001</v>
      </c>
      <c r="H62" s="38">
        <v>2.6</v>
      </c>
      <c r="I62" s="38">
        <v>0</v>
      </c>
      <c r="J62" s="38">
        <v>0</v>
      </c>
      <c r="K62" s="38">
        <v>2390.6</v>
      </c>
      <c r="L62" s="38">
        <v>2415.5</v>
      </c>
      <c r="M62" s="38">
        <v>2448.6</v>
      </c>
      <c r="N62" s="38">
        <v>3065.8</v>
      </c>
    </row>
    <row r="63" spans="1:14">
      <c r="A63" s="31" t="s">
        <v>48</v>
      </c>
      <c r="B63" s="81">
        <f t="shared" si="1"/>
        <v>1151.9000000000001</v>
      </c>
      <c r="C63" s="39">
        <v>0</v>
      </c>
      <c r="D63" s="39">
        <v>0</v>
      </c>
      <c r="E63" s="39">
        <v>0</v>
      </c>
      <c r="F63" s="39">
        <v>0</v>
      </c>
      <c r="G63" s="39">
        <v>18.600000000000001</v>
      </c>
      <c r="H63" s="39">
        <v>2.6</v>
      </c>
      <c r="I63" s="39">
        <v>0</v>
      </c>
      <c r="J63" s="39">
        <v>0</v>
      </c>
      <c r="K63" s="39">
        <v>0</v>
      </c>
      <c r="L63" s="39">
        <v>0</v>
      </c>
      <c r="M63" s="39">
        <v>13.6</v>
      </c>
      <c r="N63" s="39">
        <v>1117.1000000000001</v>
      </c>
    </row>
    <row r="64" spans="1:14">
      <c r="A64" s="31" t="s">
        <v>158</v>
      </c>
      <c r="B64" s="81">
        <f t="shared" si="1"/>
        <v>35.000000000000007</v>
      </c>
      <c r="C64" s="39">
        <v>0</v>
      </c>
      <c r="D64" s="39">
        <v>0</v>
      </c>
      <c r="E64" s="39">
        <v>0</v>
      </c>
      <c r="F64" s="39">
        <v>0</v>
      </c>
      <c r="G64" s="39">
        <v>18.600000000000001</v>
      </c>
      <c r="H64" s="39">
        <v>2.6</v>
      </c>
      <c r="I64" s="39">
        <v>0</v>
      </c>
      <c r="J64" s="39">
        <v>0</v>
      </c>
      <c r="K64" s="39">
        <v>0</v>
      </c>
      <c r="L64" s="39">
        <v>0</v>
      </c>
      <c r="M64" s="39">
        <v>13.6</v>
      </c>
      <c r="N64" s="39">
        <v>0.2</v>
      </c>
    </row>
    <row r="65" spans="1:14">
      <c r="A65" s="31" t="s">
        <v>159</v>
      </c>
      <c r="B65" s="81">
        <f t="shared" si="1"/>
        <v>1116.9000000000001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1116.9000000000001</v>
      </c>
    </row>
    <row r="66" spans="1:14">
      <c r="A66" s="22" t="s">
        <v>160</v>
      </c>
      <c r="B66" s="81">
        <f t="shared" si="1"/>
        <v>10016</v>
      </c>
      <c r="C66" s="39">
        <v>0</v>
      </c>
      <c r="D66" s="39">
        <v>0</v>
      </c>
      <c r="E66" s="39">
        <v>826.2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2390.6</v>
      </c>
      <c r="L66" s="39">
        <v>2415.5</v>
      </c>
      <c r="M66" s="39">
        <v>2435</v>
      </c>
      <c r="N66" s="39">
        <v>1948.7</v>
      </c>
    </row>
    <row r="67" spans="1:14" s="3" customFormat="1">
      <c r="A67" s="20" t="s">
        <v>0</v>
      </c>
      <c r="B67" s="81">
        <f t="shared" si="1"/>
        <v>1145.8</v>
      </c>
      <c r="C67" s="38">
        <v>335.8</v>
      </c>
      <c r="D67" s="38">
        <v>3.9</v>
      </c>
      <c r="E67" s="38">
        <v>45.4</v>
      </c>
      <c r="F67" s="38">
        <v>12.1</v>
      </c>
      <c r="G67" s="38">
        <v>151.6</v>
      </c>
      <c r="H67" s="38">
        <v>18.899999999999999</v>
      </c>
      <c r="I67" s="38">
        <v>23.3</v>
      </c>
      <c r="J67" s="38">
        <v>7.9</v>
      </c>
      <c r="K67" s="38">
        <v>1.3</v>
      </c>
      <c r="L67" s="38">
        <v>111.2</v>
      </c>
      <c r="M67" s="38">
        <v>273</v>
      </c>
      <c r="N67" s="38">
        <v>161.4</v>
      </c>
    </row>
    <row r="68" spans="1:14" s="3" customFormat="1">
      <c r="A68" s="20" t="s">
        <v>5</v>
      </c>
      <c r="B68" s="81">
        <f t="shared" si="1"/>
        <v>279973.89999999997</v>
      </c>
      <c r="C68" s="38">
        <v>17912.2</v>
      </c>
      <c r="D68" s="38">
        <v>135220.4</v>
      </c>
      <c r="E68" s="38">
        <v>825.9</v>
      </c>
      <c r="F68" s="38">
        <v>228.9</v>
      </c>
      <c r="G68" s="38">
        <v>183.6</v>
      </c>
      <c r="H68" s="38">
        <v>82719.599999999991</v>
      </c>
      <c r="I68" s="38">
        <v>4319.3999999999996</v>
      </c>
      <c r="J68" s="38">
        <v>212.5</v>
      </c>
      <c r="K68" s="38">
        <v>32301</v>
      </c>
      <c r="L68" s="38">
        <v>1109</v>
      </c>
      <c r="M68" s="38">
        <v>1540.3</v>
      </c>
      <c r="N68" s="38">
        <v>3401.1</v>
      </c>
    </row>
    <row r="69" spans="1:14" s="3" customFormat="1">
      <c r="A69" s="20" t="s">
        <v>161</v>
      </c>
      <c r="B69" s="81">
        <f t="shared" si="1"/>
        <v>742.1</v>
      </c>
      <c r="C69" s="38">
        <v>149.5</v>
      </c>
      <c r="D69" s="38">
        <v>224.3</v>
      </c>
      <c r="E69" s="38">
        <v>11.4</v>
      </c>
      <c r="F69" s="38">
        <v>121.7</v>
      </c>
      <c r="G69" s="38">
        <v>8.6999999999999993</v>
      </c>
      <c r="H69" s="38">
        <v>0</v>
      </c>
      <c r="I69" s="38">
        <v>27.5</v>
      </c>
      <c r="J69" s="38">
        <v>27.9</v>
      </c>
      <c r="K69" s="38">
        <v>53.7</v>
      </c>
      <c r="L69" s="38">
        <v>117.4</v>
      </c>
      <c r="M69" s="38">
        <v>0</v>
      </c>
      <c r="N69" s="38">
        <v>0</v>
      </c>
    </row>
    <row r="70" spans="1:14">
      <c r="A70" s="22" t="s">
        <v>50</v>
      </c>
      <c r="B70" s="81">
        <f t="shared" si="1"/>
        <v>389.1</v>
      </c>
      <c r="C70" s="39">
        <v>0</v>
      </c>
      <c r="D70" s="39">
        <v>32.200000000000003</v>
      </c>
      <c r="E70" s="39">
        <v>0</v>
      </c>
      <c r="F70" s="39">
        <v>121.7</v>
      </c>
      <c r="G70" s="39">
        <v>8.6999999999999993</v>
      </c>
      <c r="H70" s="39">
        <v>0</v>
      </c>
      <c r="I70" s="39">
        <v>27.5</v>
      </c>
      <c r="J70" s="39">
        <v>27.9</v>
      </c>
      <c r="K70" s="39">
        <v>53.7</v>
      </c>
      <c r="L70" s="39">
        <v>117.4</v>
      </c>
      <c r="M70" s="39">
        <v>0</v>
      </c>
      <c r="N70" s="39">
        <v>0</v>
      </c>
    </row>
    <row r="71" spans="1:14">
      <c r="A71" s="33" t="s">
        <v>162</v>
      </c>
      <c r="B71" s="81">
        <f t="shared" ref="B71:B96" si="4">SUM(C71:N71)</f>
        <v>353</v>
      </c>
      <c r="C71" s="39">
        <v>149.5</v>
      </c>
      <c r="D71" s="39">
        <v>192.1</v>
      </c>
      <c r="E71" s="39">
        <v>11.4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</row>
    <row r="72" spans="1:14" s="3" customFormat="1">
      <c r="A72" s="35" t="s">
        <v>163</v>
      </c>
      <c r="B72" s="81">
        <f t="shared" si="4"/>
        <v>278099.39999999997</v>
      </c>
      <c r="C72" s="38">
        <v>17762.7</v>
      </c>
      <c r="D72" s="38">
        <v>134996.1</v>
      </c>
      <c r="E72" s="38">
        <v>814.5</v>
      </c>
      <c r="F72" s="38">
        <v>107.2</v>
      </c>
      <c r="G72" s="38">
        <v>174.9</v>
      </c>
      <c r="H72" s="38">
        <v>82159.399999999994</v>
      </c>
      <c r="I72" s="38">
        <v>4291.8999999999996</v>
      </c>
      <c r="J72" s="38">
        <v>184.6</v>
      </c>
      <c r="K72" s="38">
        <v>31675.1</v>
      </c>
      <c r="L72" s="38">
        <v>991.6</v>
      </c>
      <c r="M72" s="38">
        <v>1540.3</v>
      </c>
      <c r="N72" s="38">
        <v>3401.1</v>
      </c>
    </row>
    <row r="73" spans="1:14">
      <c r="A73" s="33" t="s">
        <v>164</v>
      </c>
      <c r="B73" s="81">
        <f t="shared" si="4"/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</row>
    <row r="74" spans="1:14">
      <c r="A74" s="33" t="s">
        <v>165</v>
      </c>
      <c r="B74" s="81">
        <f t="shared" si="4"/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</row>
    <row r="75" spans="1:14">
      <c r="A75" s="33" t="s">
        <v>166</v>
      </c>
      <c r="B75" s="81">
        <f t="shared" si="4"/>
        <v>278099.39999999997</v>
      </c>
      <c r="C75" s="39">
        <v>17762.7</v>
      </c>
      <c r="D75" s="39">
        <v>134996.1</v>
      </c>
      <c r="E75" s="39">
        <v>814.5</v>
      </c>
      <c r="F75" s="39">
        <v>107.2</v>
      </c>
      <c r="G75" s="39">
        <v>174.9</v>
      </c>
      <c r="H75" s="39">
        <v>82159.399999999994</v>
      </c>
      <c r="I75" s="39">
        <v>4291.8999999999996</v>
      </c>
      <c r="J75" s="39">
        <v>184.6</v>
      </c>
      <c r="K75" s="39">
        <v>31675.1</v>
      </c>
      <c r="L75" s="39">
        <v>991.6</v>
      </c>
      <c r="M75" s="39">
        <v>1540.3</v>
      </c>
      <c r="N75" s="39">
        <v>3401.1</v>
      </c>
    </row>
    <row r="76" spans="1:14" s="3" customFormat="1">
      <c r="A76" s="34" t="s">
        <v>167</v>
      </c>
      <c r="B76" s="81">
        <f t="shared" si="4"/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s="3" customFormat="1" ht="24">
      <c r="A77" s="20" t="s">
        <v>168</v>
      </c>
      <c r="B77" s="81">
        <f t="shared" si="4"/>
        <v>234382.7</v>
      </c>
      <c r="C77" s="38">
        <v>229</v>
      </c>
      <c r="D77" s="38">
        <v>133989.5</v>
      </c>
      <c r="E77" s="38">
        <v>164.2</v>
      </c>
      <c r="F77" s="38">
        <v>0</v>
      </c>
      <c r="G77" s="38">
        <v>0</v>
      </c>
      <c r="H77" s="38">
        <v>70000</v>
      </c>
      <c r="I77" s="38">
        <v>0</v>
      </c>
      <c r="J77" s="38">
        <v>0</v>
      </c>
      <c r="K77" s="38">
        <v>30000</v>
      </c>
      <c r="L77" s="38">
        <v>0</v>
      </c>
      <c r="M77" s="38">
        <v>0</v>
      </c>
      <c r="N77" s="38">
        <v>0</v>
      </c>
    </row>
    <row r="78" spans="1:14">
      <c r="A78" s="29" t="s">
        <v>55</v>
      </c>
      <c r="B78" s="81">
        <f t="shared" si="4"/>
        <v>100229</v>
      </c>
      <c r="C78" s="39">
        <v>229</v>
      </c>
      <c r="D78" s="39">
        <v>0</v>
      </c>
      <c r="E78" s="39">
        <v>0</v>
      </c>
      <c r="F78" s="39">
        <v>0</v>
      </c>
      <c r="G78" s="39">
        <v>0</v>
      </c>
      <c r="H78" s="39">
        <v>70000</v>
      </c>
      <c r="I78" s="39">
        <v>0</v>
      </c>
      <c r="J78" s="39">
        <v>0</v>
      </c>
      <c r="K78" s="39">
        <v>30000</v>
      </c>
      <c r="L78" s="39">
        <v>0</v>
      </c>
      <c r="M78" s="39">
        <v>0</v>
      </c>
      <c r="N78" s="39">
        <v>0</v>
      </c>
    </row>
    <row r="79" spans="1:14">
      <c r="A79" s="29" t="s">
        <v>56</v>
      </c>
      <c r="B79" s="81">
        <f t="shared" si="4"/>
        <v>134153.70000000001</v>
      </c>
      <c r="C79" s="39">
        <v>0</v>
      </c>
      <c r="D79" s="39">
        <v>133989.5</v>
      </c>
      <c r="E79" s="39">
        <v>164.2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4" s="3" customFormat="1">
      <c r="A80" s="20" t="s">
        <v>169</v>
      </c>
      <c r="B80" s="81">
        <f t="shared" si="4"/>
        <v>43716.7</v>
      </c>
      <c r="C80" s="38">
        <v>17533.7</v>
      </c>
      <c r="D80" s="38">
        <v>1006.6</v>
      </c>
      <c r="E80" s="38">
        <v>650.29999999999995</v>
      </c>
      <c r="F80" s="38">
        <v>107.2</v>
      </c>
      <c r="G80" s="38">
        <v>174.9</v>
      </c>
      <c r="H80" s="38">
        <v>12159.4</v>
      </c>
      <c r="I80" s="38">
        <v>4291.8999999999996</v>
      </c>
      <c r="J80" s="38">
        <v>184.6</v>
      </c>
      <c r="K80" s="38">
        <v>1675.1</v>
      </c>
      <c r="L80" s="38">
        <v>991.6</v>
      </c>
      <c r="M80" s="38">
        <v>1540.3</v>
      </c>
      <c r="N80" s="38">
        <v>3401.1</v>
      </c>
    </row>
    <row r="81" spans="1:20">
      <c r="A81" s="29" t="s">
        <v>59</v>
      </c>
      <c r="B81" s="81">
        <f t="shared" si="4"/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</row>
    <row r="82" spans="1:20">
      <c r="A82" s="29" t="s">
        <v>58</v>
      </c>
      <c r="B82" s="81">
        <f t="shared" si="4"/>
        <v>43716.7</v>
      </c>
      <c r="C82" s="38">
        <v>17533.7</v>
      </c>
      <c r="D82" s="38">
        <v>1006.6</v>
      </c>
      <c r="E82" s="38">
        <v>650.29999999999995</v>
      </c>
      <c r="F82" s="38">
        <v>107.2</v>
      </c>
      <c r="G82" s="38">
        <v>174.9</v>
      </c>
      <c r="H82" s="38">
        <v>12159.4</v>
      </c>
      <c r="I82" s="38">
        <v>4291.8999999999996</v>
      </c>
      <c r="J82" s="38">
        <v>184.6</v>
      </c>
      <c r="K82" s="38">
        <v>1675.1</v>
      </c>
      <c r="L82" s="38">
        <v>991.6</v>
      </c>
      <c r="M82" s="38">
        <v>1540.3</v>
      </c>
      <c r="N82" s="38">
        <v>3401.1</v>
      </c>
    </row>
    <row r="83" spans="1:20" ht="24">
      <c r="A83" s="20" t="s">
        <v>98</v>
      </c>
      <c r="B83" s="81">
        <f t="shared" si="4"/>
        <v>1132.4000000000001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560.20000000000005</v>
      </c>
      <c r="I83" s="38">
        <v>0</v>
      </c>
      <c r="J83" s="38">
        <v>0</v>
      </c>
      <c r="K83" s="38">
        <v>572.20000000000005</v>
      </c>
      <c r="L83" s="38">
        <v>0</v>
      </c>
      <c r="M83" s="38">
        <v>0</v>
      </c>
      <c r="N83" s="38">
        <v>0</v>
      </c>
    </row>
    <row r="84" spans="1:20" ht="24">
      <c r="A84" s="28" t="s">
        <v>122</v>
      </c>
      <c r="B84" s="81">
        <f t="shared" si="4"/>
        <v>1132.4000000000001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560.20000000000005</v>
      </c>
      <c r="I84" s="38">
        <v>0</v>
      </c>
      <c r="J84" s="38">
        <v>0</v>
      </c>
      <c r="K84" s="38">
        <v>572.20000000000005</v>
      </c>
      <c r="L84" s="38">
        <v>0</v>
      </c>
      <c r="M84" s="38">
        <v>0</v>
      </c>
      <c r="N84" s="38">
        <v>0</v>
      </c>
    </row>
    <row r="85" spans="1:20">
      <c r="A85" s="36" t="s">
        <v>170</v>
      </c>
      <c r="B85" s="81">
        <f t="shared" si="4"/>
        <v>572.20000000000005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572.20000000000005</v>
      </c>
      <c r="L85" s="39">
        <v>0</v>
      </c>
      <c r="M85" s="39">
        <v>0</v>
      </c>
      <c r="N85" s="39">
        <v>0</v>
      </c>
    </row>
    <row r="86" spans="1:20">
      <c r="A86" s="36" t="s">
        <v>171</v>
      </c>
      <c r="B86" s="81">
        <f t="shared" si="4"/>
        <v>560.20000000000005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560.20000000000005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</row>
    <row r="87" spans="1:20">
      <c r="A87" s="20" t="s">
        <v>172</v>
      </c>
      <c r="B87" s="81">
        <f t="shared" si="4"/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</row>
    <row r="88" spans="1:20">
      <c r="A88" s="36" t="s">
        <v>173</v>
      </c>
      <c r="B88" s="81">
        <f t="shared" si="4"/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</row>
    <row r="89" spans="1:20">
      <c r="A89" s="36" t="s">
        <v>174</v>
      </c>
      <c r="B89" s="81">
        <f t="shared" si="4"/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</row>
    <row r="90" spans="1:20" s="3" customFormat="1">
      <c r="A90" s="20" t="s">
        <v>16</v>
      </c>
      <c r="B90" s="81">
        <f t="shared" si="4"/>
        <v>926.8</v>
      </c>
      <c r="C90" s="38">
        <v>64.599999999999994</v>
      </c>
      <c r="D90" s="38">
        <v>78.3</v>
      </c>
      <c r="E90" s="38">
        <v>44.4</v>
      </c>
      <c r="F90" s="38">
        <v>75</v>
      </c>
      <c r="G90" s="38">
        <v>40.700000000000003</v>
      </c>
      <c r="H90" s="38">
        <v>116.4</v>
      </c>
      <c r="I90" s="38">
        <v>14.3</v>
      </c>
      <c r="J90" s="38">
        <v>34.6</v>
      </c>
      <c r="K90" s="38">
        <v>25.7</v>
      </c>
      <c r="L90" s="38">
        <v>12.9</v>
      </c>
      <c r="M90" s="38">
        <v>252.2</v>
      </c>
      <c r="N90" s="38">
        <v>167.7</v>
      </c>
    </row>
    <row r="91" spans="1:20" ht="36" customHeight="1">
      <c r="A91" s="22" t="s">
        <v>197</v>
      </c>
      <c r="B91" s="81">
        <f t="shared" si="4"/>
        <v>926.8</v>
      </c>
      <c r="C91" s="39">
        <v>64.599999999999994</v>
      </c>
      <c r="D91" s="39">
        <v>78.3</v>
      </c>
      <c r="E91" s="39">
        <v>44.4</v>
      </c>
      <c r="F91" s="39">
        <v>75</v>
      </c>
      <c r="G91" s="39">
        <v>40.700000000000003</v>
      </c>
      <c r="H91" s="39">
        <v>116.4</v>
      </c>
      <c r="I91" s="39">
        <v>14.3</v>
      </c>
      <c r="J91" s="39">
        <v>34.6</v>
      </c>
      <c r="K91" s="39">
        <v>25.7</v>
      </c>
      <c r="L91" s="39">
        <v>12.9</v>
      </c>
      <c r="M91" s="39">
        <v>252.2</v>
      </c>
      <c r="N91" s="39">
        <v>167.7</v>
      </c>
    </row>
    <row r="92" spans="1:20" ht="4.5" customHeight="1">
      <c r="A92" s="22"/>
      <c r="B92" s="81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20" s="3" customFormat="1">
      <c r="A93" s="20" t="s">
        <v>19</v>
      </c>
      <c r="B93" s="81">
        <f t="shared" si="4"/>
        <v>6486.0000000000009</v>
      </c>
      <c r="C93" s="38">
        <v>476.20000000000005</v>
      </c>
      <c r="D93" s="38">
        <v>457.79999999999995</v>
      </c>
      <c r="E93" s="38">
        <v>541.40000000000009</v>
      </c>
      <c r="F93" s="38">
        <v>506.79999999999995</v>
      </c>
      <c r="G93" s="38">
        <v>545.20000000000005</v>
      </c>
      <c r="H93" s="38">
        <v>528.9</v>
      </c>
      <c r="I93" s="38">
        <v>541.4</v>
      </c>
      <c r="J93" s="38">
        <v>561.6</v>
      </c>
      <c r="K93" s="38">
        <v>501.3</v>
      </c>
      <c r="L93" s="38">
        <v>518.6</v>
      </c>
      <c r="M93" s="38">
        <v>521.79999999999995</v>
      </c>
      <c r="N93" s="38">
        <v>785</v>
      </c>
      <c r="O93" s="38"/>
      <c r="P93" s="38"/>
      <c r="Q93" s="38"/>
      <c r="R93" s="38"/>
      <c r="S93" s="38"/>
      <c r="T93" s="38"/>
    </row>
    <row r="94" spans="1:20">
      <c r="A94" s="36" t="s">
        <v>20</v>
      </c>
      <c r="B94" s="81">
        <f t="shared" si="4"/>
        <v>5098</v>
      </c>
      <c r="C94" s="39">
        <v>394.1</v>
      </c>
      <c r="D94" s="39">
        <v>370.7</v>
      </c>
      <c r="E94" s="39">
        <v>410.6</v>
      </c>
      <c r="F94" s="39">
        <v>390.7</v>
      </c>
      <c r="G94" s="39">
        <v>444</v>
      </c>
      <c r="H94" s="39">
        <v>416.9</v>
      </c>
      <c r="I94" s="39">
        <v>431.4</v>
      </c>
      <c r="J94" s="39">
        <v>439.3</v>
      </c>
      <c r="K94" s="39">
        <v>424.6</v>
      </c>
      <c r="L94" s="39">
        <v>433.7</v>
      </c>
      <c r="M94" s="39">
        <v>449.5</v>
      </c>
      <c r="N94" s="39">
        <v>492.5</v>
      </c>
    </row>
    <row r="95" spans="1:20">
      <c r="A95" s="36" t="s">
        <v>74</v>
      </c>
      <c r="B95" s="81">
        <f t="shared" si="4"/>
        <v>1388</v>
      </c>
      <c r="C95" s="39">
        <v>82.1</v>
      </c>
      <c r="D95" s="39">
        <v>87.1</v>
      </c>
      <c r="E95" s="39">
        <v>130.80000000000001</v>
      </c>
      <c r="F95" s="39">
        <v>116.1</v>
      </c>
      <c r="G95" s="39">
        <v>101.2</v>
      </c>
      <c r="H95" s="39">
        <v>112</v>
      </c>
      <c r="I95" s="39">
        <v>110</v>
      </c>
      <c r="J95" s="39">
        <v>122.3</v>
      </c>
      <c r="K95" s="39">
        <v>76.7</v>
      </c>
      <c r="L95" s="39">
        <v>84.9</v>
      </c>
      <c r="M95" s="39">
        <v>72.3</v>
      </c>
      <c r="N95" s="39">
        <v>292.5</v>
      </c>
    </row>
    <row r="96" spans="1:20" ht="24">
      <c r="A96" s="37" t="s">
        <v>89</v>
      </c>
      <c r="B96" s="83">
        <f t="shared" si="4"/>
        <v>20254.099999999995</v>
      </c>
      <c r="C96" s="84">
        <v>1634.2999999999997</v>
      </c>
      <c r="D96" s="84">
        <v>1914.6</v>
      </c>
      <c r="E96" s="84">
        <v>1551.3000000000002</v>
      </c>
      <c r="F96" s="84">
        <v>1339.8999999999996</v>
      </c>
      <c r="G96" s="84">
        <v>1856.8000000000002</v>
      </c>
      <c r="H96" s="84">
        <v>1694.3</v>
      </c>
      <c r="I96" s="84">
        <v>1722.8</v>
      </c>
      <c r="J96" s="84">
        <v>1835.3</v>
      </c>
      <c r="K96" s="84">
        <v>1387.4</v>
      </c>
      <c r="L96" s="84">
        <v>1527.5999999999997</v>
      </c>
      <c r="M96" s="84">
        <v>1349.6</v>
      </c>
      <c r="N96" s="84">
        <v>2440.1999999999994</v>
      </c>
    </row>
    <row r="97" spans="1:9">
      <c r="A97" s="26" t="s">
        <v>175</v>
      </c>
      <c r="B97" s="2"/>
      <c r="C97" s="2"/>
      <c r="D97" s="2"/>
      <c r="E97" s="2"/>
      <c r="F97" s="2"/>
      <c r="G97" s="2"/>
      <c r="H97" s="2"/>
      <c r="I97" s="2"/>
    </row>
    <row r="98" spans="1:9">
      <c r="A98" s="24" t="s">
        <v>176</v>
      </c>
      <c r="B98" s="25"/>
      <c r="C98" s="25"/>
      <c r="D98" s="25"/>
      <c r="E98" s="25"/>
      <c r="F98" s="25"/>
      <c r="G98" s="25"/>
      <c r="H98" s="25"/>
      <c r="I98" s="25"/>
    </row>
    <row r="99" spans="1:9">
      <c r="A99" s="26" t="s">
        <v>177</v>
      </c>
      <c r="B99" s="26"/>
      <c r="C99" s="26"/>
      <c r="D99" s="26"/>
      <c r="E99" s="26"/>
      <c r="F99" s="26"/>
      <c r="G99" s="26"/>
      <c r="H99" s="26"/>
      <c r="I99" s="26"/>
    </row>
    <row r="100" spans="1:9">
      <c r="A100" s="26" t="s">
        <v>96</v>
      </c>
      <c r="B100" s="2"/>
      <c r="C100" s="2"/>
      <c r="D100" s="2"/>
      <c r="E100" s="2"/>
      <c r="F100" s="2"/>
      <c r="G100" s="2"/>
      <c r="H100" s="2"/>
      <c r="I100" s="2"/>
    </row>
    <row r="101" spans="1:9">
      <c r="A101" s="26" t="s">
        <v>178</v>
      </c>
      <c r="B101" s="2"/>
      <c r="C101" s="2"/>
      <c r="D101" s="2"/>
      <c r="E101" s="2"/>
      <c r="F101" s="2"/>
      <c r="G101" s="2"/>
      <c r="H101" s="2"/>
      <c r="I101" s="2"/>
    </row>
    <row r="102" spans="1:9">
      <c r="A102" s="26" t="s">
        <v>8</v>
      </c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workbookViewId="0">
      <pane xSplit="1" topLeftCell="B1" activePane="topRight" state="frozen"/>
      <selection pane="topRight" sqref="A1:XFD1048576"/>
    </sheetView>
  </sheetViews>
  <sheetFormatPr baseColWidth="10" defaultRowHeight="15"/>
  <cols>
    <col min="1" max="1" width="50.7109375" style="1" customWidth="1"/>
    <col min="2" max="2" width="11.85546875" style="1" bestFit="1" customWidth="1"/>
    <col min="3" max="3" width="12" style="1" bestFit="1" customWidth="1"/>
    <col min="4" max="4" width="12" style="1" customWidth="1"/>
    <col min="5" max="14" width="11.5703125" style="1" customWidth="1"/>
    <col min="15" max="16384" width="11.42578125" style="1"/>
  </cols>
  <sheetData>
    <row r="1" spans="1:33" ht="24.75" customHeight="1">
      <c r="A1" s="16"/>
      <c r="B1" s="16"/>
      <c r="C1" s="16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" customHeight="1">
      <c r="A3" s="82" t="s">
        <v>194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2" customHeight="1">
      <c r="A4" s="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33" s="3" customFormat="1" ht="19.5" customHeight="1">
      <c r="A5" s="18" t="s">
        <v>65</v>
      </c>
      <c r="B5" s="19" t="s">
        <v>2</v>
      </c>
      <c r="C5" s="19" t="s">
        <v>23</v>
      </c>
      <c r="D5" s="19" t="s">
        <v>1</v>
      </c>
      <c r="E5" s="19" t="s">
        <v>69</v>
      </c>
      <c r="F5" s="19" t="s">
        <v>90</v>
      </c>
      <c r="G5" s="19" t="s">
        <v>91</v>
      </c>
      <c r="H5" s="19" t="s">
        <v>92</v>
      </c>
      <c r="I5" s="19" t="s">
        <v>93</v>
      </c>
      <c r="J5" s="19" t="s">
        <v>94</v>
      </c>
      <c r="K5" s="19" t="s">
        <v>97</v>
      </c>
      <c r="L5" s="19" t="s">
        <v>104</v>
      </c>
      <c r="M5" s="19" t="s">
        <v>105</v>
      </c>
      <c r="N5" s="19" t="s">
        <v>106</v>
      </c>
    </row>
    <row r="6" spans="1:33" s="3" customFormat="1" ht="19.5" customHeight="1">
      <c r="A6" s="20" t="s">
        <v>68</v>
      </c>
      <c r="B6" s="38">
        <f>SUM(C6:N6)</f>
        <v>357836.83000000007</v>
      </c>
      <c r="C6" s="38">
        <f>SUM(C7,C83)</f>
        <v>49891.7</v>
      </c>
      <c r="D6" s="38">
        <f t="shared" ref="D6:N6" si="0">SUM(D7,D83)</f>
        <v>107215.23</v>
      </c>
      <c r="E6" s="38">
        <f t="shared" si="0"/>
        <v>18570.599999999995</v>
      </c>
      <c r="F6" s="38">
        <f t="shared" si="0"/>
        <v>10353.800000000001</v>
      </c>
      <c r="G6" s="38">
        <f t="shared" si="0"/>
        <v>9663.1999999999989</v>
      </c>
      <c r="H6" s="38">
        <f t="shared" si="0"/>
        <v>42795.3</v>
      </c>
      <c r="I6" s="38">
        <f t="shared" si="0"/>
        <v>32669.600000000006</v>
      </c>
      <c r="J6" s="38">
        <f t="shared" si="0"/>
        <v>4461.5</v>
      </c>
      <c r="K6" s="38">
        <f t="shared" si="0"/>
        <v>38206.800000000003</v>
      </c>
      <c r="L6" s="38">
        <f t="shared" si="0"/>
        <v>5608.9000000000005</v>
      </c>
      <c r="M6" s="38">
        <f t="shared" si="0"/>
        <v>18073.900000000001</v>
      </c>
      <c r="N6" s="38">
        <f t="shared" si="0"/>
        <v>20326.299999999996</v>
      </c>
      <c r="O6" s="90"/>
    </row>
    <row r="7" spans="1:33" s="3" customFormat="1" ht="23.25" customHeight="1">
      <c r="A7" s="20" t="s">
        <v>117</v>
      </c>
      <c r="B7" s="38">
        <f t="shared" ref="B7:B70" si="1">SUM(C7:N7)</f>
        <v>351175.19999999995</v>
      </c>
      <c r="C7" s="38">
        <f>SUM(C8,C58,C59,C82)</f>
        <v>49322.899999999994</v>
      </c>
      <c r="D7" s="38">
        <f>SUM(D8,D58,D59,D82)</f>
        <v>106708</v>
      </c>
      <c r="E7" s="38">
        <f>SUM(E8,E58,E59,E82)</f>
        <v>18024.999999999996</v>
      </c>
      <c r="F7" s="38">
        <f>SUM(F8,F58,F59,F82)</f>
        <v>9863.6</v>
      </c>
      <c r="G7" s="38">
        <f t="shared" ref="G7:N7" si="2">SUM(G8,G58,G59,G82)</f>
        <v>9076.2999999999993</v>
      </c>
      <c r="H7" s="38">
        <f t="shared" si="2"/>
        <v>42248.4</v>
      </c>
      <c r="I7" s="38">
        <f t="shared" si="2"/>
        <v>32086.700000000004</v>
      </c>
      <c r="J7" s="38">
        <f t="shared" si="2"/>
        <v>3934.2</v>
      </c>
      <c r="K7" s="38">
        <f t="shared" si="2"/>
        <v>37668</v>
      </c>
      <c r="L7" s="38">
        <f t="shared" si="2"/>
        <v>5014.1000000000004</v>
      </c>
      <c r="M7" s="38">
        <f t="shared" si="2"/>
        <v>17509</v>
      </c>
      <c r="N7" s="38">
        <f t="shared" si="2"/>
        <v>19718.999999999996</v>
      </c>
      <c r="O7" s="90"/>
    </row>
    <row r="8" spans="1:33" s="3" customFormat="1" ht="19.5" customHeight="1">
      <c r="A8" s="20" t="s">
        <v>22</v>
      </c>
      <c r="B8" s="38">
        <f t="shared" si="1"/>
        <v>50168.5</v>
      </c>
      <c r="C8" s="38">
        <f>SUM(C9,C53)</f>
        <v>888.2</v>
      </c>
      <c r="D8" s="38">
        <f t="shared" ref="D8:N8" si="3">SUM(D9,D53)</f>
        <v>690.30000000000007</v>
      </c>
      <c r="E8" s="38">
        <f t="shared" si="3"/>
        <v>5112.3</v>
      </c>
      <c r="F8" s="38">
        <f t="shared" si="3"/>
        <v>1250.8999999999999</v>
      </c>
      <c r="G8" s="38">
        <f t="shared" si="3"/>
        <v>1699.2</v>
      </c>
      <c r="H8" s="38">
        <f t="shared" si="3"/>
        <v>15291.9</v>
      </c>
      <c r="I8" s="38">
        <f t="shared" si="3"/>
        <v>2795.8999999999996</v>
      </c>
      <c r="J8" s="38">
        <f t="shared" si="3"/>
        <v>827</v>
      </c>
      <c r="K8" s="38">
        <f t="shared" si="3"/>
        <v>6287.1</v>
      </c>
      <c r="L8" s="38">
        <f t="shared" si="3"/>
        <v>2011.3000000000002</v>
      </c>
      <c r="M8" s="38">
        <f t="shared" si="3"/>
        <v>4792.8</v>
      </c>
      <c r="N8" s="38">
        <f t="shared" si="3"/>
        <v>8521.5999999999985</v>
      </c>
      <c r="O8" s="90"/>
    </row>
    <row r="9" spans="1:33" s="3" customFormat="1" ht="19.5" customHeight="1">
      <c r="A9" s="20" t="s">
        <v>123</v>
      </c>
      <c r="B9" s="38">
        <f t="shared" si="1"/>
        <v>41501.399999999994</v>
      </c>
      <c r="C9" s="38">
        <v>888.2</v>
      </c>
      <c r="D9" s="38">
        <v>690.30000000000007</v>
      </c>
      <c r="E9" s="38">
        <v>2375.3000000000002</v>
      </c>
      <c r="F9" s="38">
        <v>706.59999999999991</v>
      </c>
      <c r="G9" s="38">
        <v>883.80000000000007</v>
      </c>
      <c r="H9" s="38">
        <v>14443</v>
      </c>
      <c r="I9" s="38">
        <v>2795.8999999999996</v>
      </c>
      <c r="J9" s="38">
        <v>827</v>
      </c>
      <c r="K9" s="38">
        <v>6287.1</v>
      </c>
      <c r="L9" s="38">
        <v>1132.1000000000001</v>
      </c>
      <c r="M9" s="38">
        <v>3092.9</v>
      </c>
      <c r="N9" s="38">
        <v>7379.1999999999989</v>
      </c>
      <c r="O9" s="90"/>
    </row>
    <row r="10" spans="1:33" s="3" customFormat="1" ht="19.5" customHeight="1">
      <c r="A10" s="20" t="s">
        <v>124</v>
      </c>
      <c r="B10" s="38">
        <f t="shared" si="1"/>
        <v>1689.3999999999999</v>
      </c>
      <c r="C10" s="38">
        <v>106.7</v>
      </c>
      <c r="D10" s="38">
        <v>120.8</v>
      </c>
      <c r="E10" s="38">
        <v>179.7</v>
      </c>
      <c r="F10" s="38">
        <v>146.6</v>
      </c>
      <c r="G10" s="38">
        <v>141.4</v>
      </c>
      <c r="H10" s="38">
        <v>187.9</v>
      </c>
      <c r="I10" s="38">
        <v>145.1</v>
      </c>
      <c r="J10" s="38">
        <v>215.90000000000003</v>
      </c>
      <c r="K10" s="38">
        <v>140.4</v>
      </c>
      <c r="L10" s="38">
        <v>144.1</v>
      </c>
      <c r="M10" s="38">
        <v>24.3</v>
      </c>
      <c r="N10" s="38">
        <v>136.5</v>
      </c>
      <c r="O10" s="90"/>
    </row>
    <row r="11" spans="1:33" s="3" customFormat="1" ht="19.5" customHeight="1">
      <c r="A11" s="20" t="s">
        <v>27</v>
      </c>
      <c r="B11" s="38">
        <f t="shared" si="1"/>
        <v>1511.1000000000001</v>
      </c>
      <c r="C11" s="38">
        <v>90</v>
      </c>
      <c r="D11" s="38">
        <v>106</v>
      </c>
      <c r="E11" s="38">
        <v>162.39999999999998</v>
      </c>
      <c r="F11" s="38">
        <v>133.4</v>
      </c>
      <c r="G11" s="38">
        <v>125.6</v>
      </c>
      <c r="H11" s="38">
        <v>172</v>
      </c>
      <c r="I11" s="38">
        <v>128.6</v>
      </c>
      <c r="J11" s="38">
        <v>201.40000000000003</v>
      </c>
      <c r="K11" s="38">
        <v>125.7</v>
      </c>
      <c r="L11" s="38">
        <v>129.9</v>
      </c>
      <c r="M11" s="38">
        <v>11</v>
      </c>
      <c r="N11" s="38">
        <v>125.10000000000001</v>
      </c>
      <c r="O11" s="90"/>
    </row>
    <row r="12" spans="1:33" s="3" customFormat="1" ht="21.75" customHeight="1">
      <c r="A12" s="21" t="s">
        <v>125</v>
      </c>
      <c r="B12" s="38">
        <f t="shared" si="1"/>
        <v>1397.7</v>
      </c>
      <c r="C12" s="38">
        <v>73.8</v>
      </c>
      <c r="D12" s="38">
        <v>95.8</v>
      </c>
      <c r="E12" s="38">
        <v>152.19999999999999</v>
      </c>
      <c r="F12" s="38">
        <v>124</v>
      </c>
      <c r="G12" s="38">
        <v>116.89999999999999</v>
      </c>
      <c r="H12" s="38">
        <v>165.7</v>
      </c>
      <c r="I12" s="38">
        <v>120.1</v>
      </c>
      <c r="J12" s="38">
        <v>192.10000000000002</v>
      </c>
      <c r="K12" s="38">
        <v>120.7</v>
      </c>
      <c r="L12" s="38">
        <v>119.5</v>
      </c>
      <c r="M12" s="38">
        <v>0</v>
      </c>
      <c r="N12" s="38">
        <v>116.9</v>
      </c>
      <c r="O12" s="90"/>
    </row>
    <row r="13" spans="1:33" ht="22.5" customHeight="1">
      <c r="A13" s="28" t="s">
        <v>62</v>
      </c>
      <c r="B13" s="38">
        <f t="shared" si="1"/>
        <v>830.99999999999989</v>
      </c>
      <c r="C13" s="39">
        <v>73.8</v>
      </c>
      <c r="D13" s="39">
        <v>0</v>
      </c>
      <c r="E13" s="39">
        <v>152.19999999999999</v>
      </c>
      <c r="F13" s="39">
        <v>76.400000000000006</v>
      </c>
      <c r="G13" s="39">
        <v>73.599999999999994</v>
      </c>
      <c r="H13" s="39">
        <v>75.2</v>
      </c>
      <c r="I13" s="39">
        <v>76.099999999999994</v>
      </c>
      <c r="J13" s="39">
        <v>150.30000000000001</v>
      </c>
      <c r="K13" s="39">
        <v>77.5</v>
      </c>
      <c r="L13" s="39">
        <v>75.900000000000006</v>
      </c>
      <c r="M13" s="39">
        <v>0</v>
      </c>
      <c r="N13" s="39">
        <v>0</v>
      </c>
      <c r="O13" s="90"/>
    </row>
    <row r="14" spans="1:33" ht="20.25" customHeight="1">
      <c r="A14" s="28" t="s">
        <v>64</v>
      </c>
      <c r="B14" s="38">
        <f t="shared" si="1"/>
        <v>566.70000000000005</v>
      </c>
      <c r="C14" s="39">
        <v>0</v>
      </c>
      <c r="D14" s="39">
        <v>95.8</v>
      </c>
      <c r="E14" s="39">
        <v>0</v>
      </c>
      <c r="F14" s="39">
        <v>47.6</v>
      </c>
      <c r="G14" s="39">
        <v>43.3</v>
      </c>
      <c r="H14" s="39">
        <v>90.5</v>
      </c>
      <c r="I14" s="39">
        <v>44</v>
      </c>
      <c r="J14" s="39">
        <v>41.8</v>
      </c>
      <c r="K14" s="39">
        <v>43.2</v>
      </c>
      <c r="L14" s="39">
        <v>43.6</v>
      </c>
      <c r="M14" s="39">
        <v>0</v>
      </c>
      <c r="N14" s="39">
        <v>116.9</v>
      </c>
      <c r="O14" s="90"/>
    </row>
    <row r="15" spans="1:33" s="3" customFormat="1" ht="19.5" customHeight="1">
      <c r="A15" s="21" t="s">
        <v>126</v>
      </c>
      <c r="B15" s="38">
        <f t="shared" si="1"/>
        <v>113.39999999999999</v>
      </c>
      <c r="C15" s="38">
        <v>16.2</v>
      </c>
      <c r="D15" s="38">
        <v>10.199999999999999</v>
      </c>
      <c r="E15" s="38">
        <v>10.199999999999999</v>
      </c>
      <c r="F15" s="38">
        <v>9.4</v>
      </c>
      <c r="G15" s="38">
        <v>8.6999999999999993</v>
      </c>
      <c r="H15" s="38">
        <v>6.3</v>
      </c>
      <c r="I15" s="38">
        <v>8.5</v>
      </c>
      <c r="J15" s="38">
        <v>9.3000000000000007</v>
      </c>
      <c r="K15" s="38">
        <v>5</v>
      </c>
      <c r="L15" s="38">
        <v>10.4</v>
      </c>
      <c r="M15" s="38">
        <v>11</v>
      </c>
      <c r="N15" s="38">
        <v>8.1999999999999993</v>
      </c>
      <c r="O15" s="90"/>
    </row>
    <row r="16" spans="1:33">
      <c r="A16" s="86" t="s">
        <v>63</v>
      </c>
      <c r="B16" s="38">
        <f t="shared" si="1"/>
        <v>113.39999999999999</v>
      </c>
      <c r="C16" s="38">
        <v>16.2</v>
      </c>
      <c r="D16" s="38">
        <v>10.199999999999999</v>
      </c>
      <c r="E16" s="38">
        <v>10.199999999999999</v>
      </c>
      <c r="F16" s="38">
        <v>9.4</v>
      </c>
      <c r="G16" s="38">
        <v>8.6999999999999993</v>
      </c>
      <c r="H16" s="38">
        <v>6.3</v>
      </c>
      <c r="I16" s="38">
        <v>8.5</v>
      </c>
      <c r="J16" s="38">
        <v>9.3000000000000007</v>
      </c>
      <c r="K16" s="38">
        <v>5</v>
      </c>
      <c r="L16" s="38">
        <v>10.4</v>
      </c>
      <c r="M16" s="38">
        <v>11</v>
      </c>
      <c r="N16" s="38">
        <v>8.1999999999999993</v>
      </c>
      <c r="O16" s="90"/>
    </row>
    <row r="17" spans="1:15">
      <c r="A17" s="28" t="s">
        <v>199</v>
      </c>
      <c r="B17" s="38">
        <f t="shared" si="1"/>
        <v>113.39999999999999</v>
      </c>
      <c r="C17" s="39">
        <v>16.2</v>
      </c>
      <c r="D17" s="39">
        <v>10.199999999999999</v>
      </c>
      <c r="E17" s="39">
        <v>10.199999999999999</v>
      </c>
      <c r="F17" s="39">
        <v>9.4</v>
      </c>
      <c r="G17" s="39">
        <v>8.6999999999999993</v>
      </c>
      <c r="H17" s="39">
        <v>6.3</v>
      </c>
      <c r="I17" s="39">
        <v>8.5</v>
      </c>
      <c r="J17" s="39">
        <v>9.3000000000000007</v>
      </c>
      <c r="K17" s="39">
        <v>5</v>
      </c>
      <c r="L17" s="39">
        <v>10.4</v>
      </c>
      <c r="M17" s="39">
        <v>11</v>
      </c>
      <c r="N17" s="39">
        <v>8.1999999999999993</v>
      </c>
      <c r="O17" s="90"/>
    </row>
    <row r="18" spans="1:15">
      <c r="A18" s="28" t="s">
        <v>135</v>
      </c>
      <c r="B18" s="38">
        <f t="shared" si="1"/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90"/>
    </row>
    <row r="19" spans="1:15" s="3" customFormat="1" ht="24">
      <c r="A19" s="20" t="s">
        <v>129</v>
      </c>
      <c r="B19" s="38">
        <f t="shared" si="1"/>
        <v>178.3</v>
      </c>
      <c r="C19" s="38">
        <v>16.7</v>
      </c>
      <c r="D19" s="38">
        <v>14.8</v>
      </c>
      <c r="E19" s="38">
        <v>17.3</v>
      </c>
      <c r="F19" s="38">
        <v>13.2</v>
      </c>
      <c r="G19" s="38">
        <v>15.8</v>
      </c>
      <c r="H19" s="38">
        <v>15.9</v>
      </c>
      <c r="I19" s="38">
        <v>16.5</v>
      </c>
      <c r="J19" s="38">
        <v>14.5</v>
      </c>
      <c r="K19" s="38">
        <v>14.7</v>
      </c>
      <c r="L19" s="38">
        <v>14.2</v>
      </c>
      <c r="M19" s="38">
        <v>13.3</v>
      </c>
      <c r="N19" s="38">
        <v>11.4</v>
      </c>
      <c r="O19" s="90"/>
    </row>
    <row r="20" spans="1:15">
      <c r="A20" s="22" t="s">
        <v>130</v>
      </c>
      <c r="B20" s="38">
        <f t="shared" si="1"/>
        <v>178.3</v>
      </c>
      <c r="C20" s="39">
        <v>16.7</v>
      </c>
      <c r="D20" s="39">
        <v>14.8</v>
      </c>
      <c r="E20" s="39">
        <v>17.3</v>
      </c>
      <c r="F20" s="39">
        <v>13.2</v>
      </c>
      <c r="G20" s="39">
        <v>15.8</v>
      </c>
      <c r="H20" s="39">
        <v>15.9</v>
      </c>
      <c r="I20" s="39">
        <v>16.5</v>
      </c>
      <c r="J20" s="39">
        <v>14.5</v>
      </c>
      <c r="K20" s="39">
        <v>14.7</v>
      </c>
      <c r="L20" s="39">
        <v>14.2</v>
      </c>
      <c r="M20" s="39">
        <v>13.3</v>
      </c>
      <c r="N20" s="39">
        <v>11.4</v>
      </c>
      <c r="O20" s="90"/>
    </row>
    <row r="21" spans="1:15" s="3" customFormat="1">
      <c r="A21" s="20" t="s">
        <v>131</v>
      </c>
      <c r="B21" s="38">
        <f t="shared" si="1"/>
        <v>4220.8999999999996</v>
      </c>
      <c r="C21" s="38">
        <v>445.5</v>
      </c>
      <c r="D21" s="38">
        <v>274.2</v>
      </c>
      <c r="E21" s="38">
        <v>398.1</v>
      </c>
      <c r="F21" s="38">
        <v>286.7</v>
      </c>
      <c r="G21" s="38">
        <v>432.8</v>
      </c>
      <c r="H21" s="38">
        <v>312.10000000000002</v>
      </c>
      <c r="I21" s="38">
        <v>495.6</v>
      </c>
      <c r="J21" s="38">
        <v>275.5</v>
      </c>
      <c r="K21" s="38">
        <v>297.10000000000002</v>
      </c>
      <c r="L21" s="38">
        <v>294.60000000000002</v>
      </c>
      <c r="M21" s="38">
        <v>352.8</v>
      </c>
      <c r="N21" s="38">
        <v>355.9</v>
      </c>
      <c r="O21" s="90"/>
    </row>
    <row r="22" spans="1:15" s="3" customFormat="1">
      <c r="A22" s="20" t="s">
        <v>132</v>
      </c>
      <c r="B22" s="38">
        <f t="shared" si="1"/>
        <v>19731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5735.5</v>
      </c>
      <c r="I22" s="38">
        <v>840</v>
      </c>
      <c r="J22" s="38">
        <v>0</v>
      </c>
      <c r="K22" s="38">
        <v>5498</v>
      </c>
      <c r="L22" s="38">
        <v>200.1</v>
      </c>
      <c r="M22" s="38">
        <v>2360</v>
      </c>
      <c r="N22" s="38">
        <v>5097.3999999999996</v>
      </c>
      <c r="O22" s="90"/>
    </row>
    <row r="23" spans="1:15" s="3" customFormat="1">
      <c r="A23" s="20" t="s">
        <v>200</v>
      </c>
      <c r="B23" s="38">
        <f t="shared" si="1"/>
        <v>19731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5735.5</v>
      </c>
      <c r="I23" s="38">
        <v>840</v>
      </c>
      <c r="J23" s="38">
        <v>0</v>
      </c>
      <c r="K23" s="38">
        <v>5498</v>
      </c>
      <c r="L23" s="38">
        <v>200.1</v>
      </c>
      <c r="M23" s="38">
        <v>2360</v>
      </c>
      <c r="N23" s="38">
        <v>5097.3999999999996</v>
      </c>
      <c r="O23" s="90"/>
    </row>
    <row r="24" spans="1:15" s="3" customFormat="1">
      <c r="A24" s="22" t="s">
        <v>201</v>
      </c>
      <c r="B24" s="38">
        <f t="shared" si="1"/>
        <v>1397.4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1397.4</v>
      </c>
      <c r="O24" s="90"/>
    </row>
    <row r="25" spans="1:15" ht="24">
      <c r="A25" s="31" t="s">
        <v>95</v>
      </c>
      <c r="B25" s="38">
        <f t="shared" si="1"/>
        <v>2238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840</v>
      </c>
      <c r="J25" s="39">
        <v>0</v>
      </c>
      <c r="K25" s="39">
        <v>698</v>
      </c>
      <c r="L25" s="39">
        <v>0</v>
      </c>
      <c r="M25" s="39">
        <v>0</v>
      </c>
      <c r="N25" s="39">
        <v>700</v>
      </c>
      <c r="O25" s="90"/>
    </row>
    <row r="26" spans="1:15">
      <c r="A26" s="31" t="s">
        <v>202</v>
      </c>
      <c r="B26" s="38">
        <f t="shared" si="1"/>
        <v>735.5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735.5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90"/>
    </row>
    <row r="27" spans="1:15">
      <c r="A27" s="31" t="s">
        <v>203</v>
      </c>
      <c r="B27" s="38">
        <f t="shared" si="1"/>
        <v>10360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5000</v>
      </c>
      <c r="I27" s="39">
        <v>0</v>
      </c>
      <c r="J27" s="39">
        <v>0</v>
      </c>
      <c r="K27" s="39">
        <v>4800</v>
      </c>
      <c r="L27" s="39">
        <v>200</v>
      </c>
      <c r="M27" s="39">
        <v>360</v>
      </c>
      <c r="N27" s="39">
        <v>0</v>
      </c>
      <c r="O27" s="90"/>
    </row>
    <row r="28" spans="1:15" ht="24">
      <c r="A28" s="31" t="s">
        <v>204</v>
      </c>
      <c r="B28" s="38">
        <f t="shared" si="1"/>
        <v>5000.1000000000004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0.1</v>
      </c>
      <c r="M28" s="39">
        <v>2000</v>
      </c>
      <c r="N28" s="39">
        <v>3000</v>
      </c>
      <c r="O28" s="90"/>
    </row>
    <row r="29" spans="1:15" s="3" customFormat="1">
      <c r="A29" s="20" t="s">
        <v>136</v>
      </c>
      <c r="B29" s="38">
        <f t="shared" si="1"/>
        <v>2749</v>
      </c>
      <c r="C29" s="38">
        <v>219.3</v>
      </c>
      <c r="D29" s="38">
        <v>199.7</v>
      </c>
      <c r="E29" s="38">
        <v>242.5</v>
      </c>
      <c r="F29" s="38">
        <v>224.3</v>
      </c>
      <c r="G29" s="38">
        <v>256.7</v>
      </c>
      <c r="H29" s="38">
        <v>239.3</v>
      </c>
      <c r="I29" s="38">
        <v>235.89999999999998</v>
      </c>
      <c r="J29" s="38">
        <v>227.1</v>
      </c>
      <c r="K29" s="38">
        <v>244.8</v>
      </c>
      <c r="L29" s="38">
        <v>239.60000000000002</v>
      </c>
      <c r="M29" s="38">
        <v>214.4</v>
      </c>
      <c r="N29" s="38">
        <v>205.39999999999998</v>
      </c>
      <c r="O29" s="90"/>
    </row>
    <row r="30" spans="1:15" s="3" customFormat="1">
      <c r="A30" s="20" t="s">
        <v>137</v>
      </c>
      <c r="B30" s="38">
        <f t="shared" si="1"/>
        <v>1379.9</v>
      </c>
      <c r="C30" s="38">
        <v>109.5</v>
      </c>
      <c r="D30" s="38">
        <v>135.69999999999999</v>
      </c>
      <c r="E30" s="38">
        <v>153.80000000000001</v>
      </c>
      <c r="F30" s="38">
        <v>109.4</v>
      </c>
      <c r="G30" s="91">
        <v>121.10000000000001</v>
      </c>
      <c r="H30" s="91">
        <v>126</v>
      </c>
      <c r="I30" s="91">
        <v>118.69999999999999</v>
      </c>
      <c r="J30" s="91">
        <v>116.5</v>
      </c>
      <c r="K30" s="91">
        <v>114.2</v>
      </c>
      <c r="L30" s="91">
        <v>96.7</v>
      </c>
      <c r="M30" s="91">
        <v>92.5</v>
      </c>
      <c r="N30" s="91">
        <v>85.8</v>
      </c>
      <c r="O30" s="90"/>
    </row>
    <row r="31" spans="1:15" s="3" customFormat="1">
      <c r="A31" s="20" t="s">
        <v>138</v>
      </c>
      <c r="B31" s="38">
        <f t="shared" si="1"/>
        <v>1125.9000000000001</v>
      </c>
      <c r="C31" s="38">
        <v>80.7</v>
      </c>
      <c r="D31" s="38">
        <v>100.4</v>
      </c>
      <c r="E31" s="38">
        <v>117.8</v>
      </c>
      <c r="F31" s="38">
        <v>88.7</v>
      </c>
      <c r="G31" s="91">
        <v>100.4</v>
      </c>
      <c r="H31" s="91">
        <v>105.5</v>
      </c>
      <c r="I31" s="91">
        <v>97.1</v>
      </c>
      <c r="J31" s="91">
        <v>94.6</v>
      </c>
      <c r="K31" s="91">
        <v>93.2</v>
      </c>
      <c r="L31" s="91">
        <v>87</v>
      </c>
      <c r="M31" s="91">
        <v>83.8</v>
      </c>
      <c r="N31" s="91">
        <v>76.7</v>
      </c>
      <c r="O31" s="90"/>
    </row>
    <row r="32" spans="1:15">
      <c r="A32" s="87" t="s">
        <v>33</v>
      </c>
      <c r="B32" s="38">
        <f t="shared" si="1"/>
        <v>1125.9000000000001</v>
      </c>
      <c r="C32" s="38">
        <v>80.7</v>
      </c>
      <c r="D32" s="38">
        <v>100.4</v>
      </c>
      <c r="E32" s="38">
        <v>117.8</v>
      </c>
      <c r="F32" s="38">
        <v>88.7</v>
      </c>
      <c r="G32" s="38">
        <v>100.4</v>
      </c>
      <c r="H32" s="38">
        <v>105.5</v>
      </c>
      <c r="I32" s="38">
        <v>97.1</v>
      </c>
      <c r="J32" s="38">
        <v>94.6</v>
      </c>
      <c r="K32" s="38">
        <v>93.2</v>
      </c>
      <c r="L32" s="38">
        <v>87</v>
      </c>
      <c r="M32" s="38">
        <v>83.8</v>
      </c>
      <c r="N32" s="38">
        <v>76.7</v>
      </c>
      <c r="O32" s="90"/>
    </row>
    <row r="33" spans="1:15">
      <c r="A33" s="32" t="s">
        <v>127</v>
      </c>
      <c r="B33" s="38">
        <f t="shared" si="1"/>
        <v>1125.9000000000001</v>
      </c>
      <c r="C33" s="39">
        <v>80.7</v>
      </c>
      <c r="D33" s="39">
        <v>100.4</v>
      </c>
      <c r="E33" s="39">
        <v>117.8</v>
      </c>
      <c r="F33" s="39">
        <v>88.7</v>
      </c>
      <c r="G33" s="39">
        <v>100.4</v>
      </c>
      <c r="H33" s="39">
        <v>105.5</v>
      </c>
      <c r="I33" s="39">
        <v>97.1</v>
      </c>
      <c r="J33" s="39">
        <v>94.6</v>
      </c>
      <c r="K33" s="39">
        <v>93.2</v>
      </c>
      <c r="L33" s="39">
        <v>87</v>
      </c>
      <c r="M33" s="39">
        <v>83.8</v>
      </c>
      <c r="N33" s="39">
        <v>76.7</v>
      </c>
      <c r="O33" s="90"/>
    </row>
    <row r="34" spans="1:15">
      <c r="A34" s="32" t="s">
        <v>35</v>
      </c>
      <c r="B34" s="38">
        <f t="shared" si="1"/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90"/>
    </row>
    <row r="35" spans="1:15" s="3" customFormat="1">
      <c r="A35" s="20" t="s">
        <v>139</v>
      </c>
      <c r="B35" s="38">
        <f t="shared" si="1"/>
        <v>253.99999999999997</v>
      </c>
      <c r="C35" s="38">
        <v>28.8</v>
      </c>
      <c r="D35" s="38">
        <v>35.299999999999997</v>
      </c>
      <c r="E35" s="38">
        <v>36</v>
      </c>
      <c r="F35" s="38">
        <v>20.7</v>
      </c>
      <c r="G35" s="38">
        <v>20.7</v>
      </c>
      <c r="H35" s="38">
        <v>20.5</v>
      </c>
      <c r="I35" s="38">
        <v>21.6</v>
      </c>
      <c r="J35" s="38">
        <v>21.9</v>
      </c>
      <c r="K35" s="38">
        <v>21</v>
      </c>
      <c r="L35" s="38">
        <v>9.6999999999999993</v>
      </c>
      <c r="M35" s="38">
        <v>8.6999999999999993</v>
      </c>
      <c r="N35" s="38">
        <v>9.1</v>
      </c>
      <c r="O35" s="90"/>
    </row>
    <row r="36" spans="1:15">
      <c r="A36" s="32" t="s">
        <v>36</v>
      </c>
      <c r="B36" s="38">
        <f t="shared" si="1"/>
        <v>253.99999999999997</v>
      </c>
      <c r="C36" s="39">
        <v>28.8</v>
      </c>
      <c r="D36" s="39">
        <v>35.299999999999997</v>
      </c>
      <c r="E36" s="39">
        <v>36</v>
      </c>
      <c r="F36" s="39">
        <v>20.7</v>
      </c>
      <c r="G36" s="39">
        <v>20.7</v>
      </c>
      <c r="H36" s="39">
        <v>20.5</v>
      </c>
      <c r="I36" s="39">
        <v>21.6</v>
      </c>
      <c r="J36" s="39">
        <v>21.9</v>
      </c>
      <c r="K36" s="39">
        <v>21</v>
      </c>
      <c r="L36" s="39">
        <v>9.6999999999999993</v>
      </c>
      <c r="M36" s="39">
        <v>8.6999999999999993</v>
      </c>
      <c r="N36" s="39">
        <v>9.1</v>
      </c>
      <c r="O36" s="90"/>
    </row>
    <row r="37" spans="1:15">
      <c r="A37" s="32" t="s">
        <v>37</v>
      </c>
      <c r="B37" s="38">
        <f t="shared" si="1"/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90"/>
    </row>
    <row r="38" spans="1:15" s="3" customFormat="1">
      <c r="A38" s="20" t="s">
        <v>140</v>
      </c>
      <c r="B38" s="38">
        <f t="shared" si="1"/>
        <v>1369.1000000000001</v>
      </c>
      <c r="C38" s="38">
        <v>109.8</v>
      </c>
      <c r="D38" s="38">
        <v>64</v>
      </c>
      <c r="E38" s="38">
        <v>88.7</v>
      </c>
      <c r="F38" s="38">
        <v>114.9</v>
      </c>
      <c r="G38" s="38">
        <v>135.6</v>
      </c>
      <c r="H38" s="38">
        <v>113.3</v>
      </c>
      <c r="I38" s="38">
        <v>117.2</v>
      </c>
      <c r="J38" s="38">
        <v>110.6</v>
      </c>
      <c r="K38" s="38">
        <v>130.6</v>
      </c>
      <c r="L38" s="38">
        <v>142.9</v>
      </c>
      <c r="M38" s="38">
        <v>121.9</v>
      </c>
      <c r="N38" s="38">
        <v>119.6</v>
      </c>
      <c r="O38" s="90"/>
    </row>
    <row r="39" spans="1:15">
      <c r="A39" s="32" t="s">
        <v>38</v>
      </c>
      <c r="B39" s="38">
        <f t="shared" si="1"/>
        <v>1369.1000000000001</v>
      </c>
      <c r="C39" s="39">
        <v>109.8</v>
      </c>
      <c r="D39" s="39">
        <v>64</v>
      </c>
      <c r="E39" s="39">
        <v>88.7</v>
      </c>
      <c r="F39" s="39">
        <v>114.9</v>
      </c>
      <c r="G39" s="39">
        <v>135.6</v>
      </c>
      <c r="H39" s="39">
        <v>113.3</v>
      </c>
      <c r="I39" s="39">
        <v>117.2</v>
      </c>
      <c r="J39" s="39">
        <v>110.6</v>
      </c>
      <c r="K39" s="39">
        <v>130.6</v>
      </c>
      <c r="L39" s="39">
        <v>142.9</v>
      </c>
      <c r="M39" s="39">
        <v>121.9</v>
      </c>
      <c r="N39" s="39">
        <v>119.6</v>
      </c>
      <c r="O39" s="90"/>
    </row>
    <row r="40" spans="1:15">
      <c r="A40" s="32" t="s">
        <v>37</v>
      </c>
      <c r="B40" s="38">
        <f t="shared" si="1"/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90"/>
    </row>
    <row r="41" spans="1:15" s="3" customFormat="1">
      <c r="A41" s="20" t="s">
        <v>145</v>
      </c>
      <c r="B41" s="38">
        <f t="shared" si="1"/>
        <v>13111.099999999999</v>
      </c>
      <c r="C41" s="38">
        <v>116.7</v>
      </c>
      <c r="D41" s="38">
        <v>95.6</v>
      </c>
      <c r="E41" s="38">
        <v>1555</v>
      </c>
      <c r="F41" s="38">
        <v>49</v>
      </c>
      <c r="G41" s="38">
        <v>52.9</v>
      </c>
      <c r="H41" s="38">
        <v>7968.2</v>
      </c>
      <c r="I41" s="38">
        <v>1079.3</v>
      </c>
      <c r="J41" s="38">
        <v>108.5</v>
      </c>
      <c r="K41" s="38">
        <v>106.8</v>
      </c>
      <c r="L41" s="38">
        <v>253.7</v>
      </c>
      <c r="M41" s="38">
        <v>141.4</v>
      </c>
      <c r="N41" s="38">
        <v>1584</v>
      </c>
      <c r="O41" s="90"/>
    </row>
    <row r="42" spans="1:15" s="3" customFormat="1">
      <c r="A42" s="20" t="s">
        <v>146</v>
      </c>
      <c r="B42" s="38">
        <f t="shared" si="1"/>
        <v>13110.899999999998</v>
      </c>
      <c r="C42" s="38">
        <v>116.7</v>
      </c>
      <c r="D42" s="38">
        <v>95.6</v>
      </c>
      <c r="E42" s="38">
        <v>1555</v>
      </c>
      <c r="F42" s="38">
        <v>48.9</v>
      </c>
      <c r="G42" s="38">
        <v>52.9</v>
      </c>
      <c r="H42" s="38">
        <v>7968.2</v>
      </c>
      <c r="I42" s="38">
        <v>1079.3</v>
      </c>
      <c r="J42" s="38">
        <v>108.5</v>
      </c>
      <c r="K42" s="38">
        <v>106.8</v>
      </c>
      <c r="L42" s="38">
        <v>253.7</v>
      </c>
      <c r="M42" s="38">
        <v>141.30000000000001</v>
      </c>
      <c r="N42" s="38">
        <v>1584</v>
      </c>
      <c r="O42" s="90"/>
    </row>
    <row r="43" spans="1:15" s="3" customFormat="1">
      <c r="A43" s="20" t="s">
        <v>147</v>
      </c>
      <c r="B43" s="38">
        <f t="shared" si="1"/>
        <v>10433.6</v>
      </c>
      <c r="C43" s="38">
        <v>0</v>
      </c>
      <c r="D43" s="38">
        <v>0</v>
      </c>
      <c r="E43" s="38">
        <v>1504.3</v>
      </c>
      <c r="F43" s="38">
        <v>0</v>
      </c>
      <c r="G43" s="38">
        <v>0</v>
      </c>
      <c r="H43" s="38">
        <v>7929.3</v>
      </c>
      <c r="I43" s="38">
        <v>1000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90"/>
    </row>
    <row r="44" spans="1:15">
      <c r="A44" s="32" t="s">
        <v>42</v>
      </c>
      <c r="B44" s="38">
        <f t="shared" si="1"/>
        <v>7929.3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7929.3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90"/>
    </row>
    <row r="45" spans="1:15">
      <c r="A45" s="32" t="s">
        <v>148</v>
      </c>
      <c r="B45" s="38">
        <f t="shared" si="1"/>
        <v>2504.3000000000002</v>
      </c>
      <c r="C45" s="39">
        <v>0</v>
      </c>
      <c r="D45" s="39">
        <v>0</v>
      </c>
      <c r="E45" s="39">
        <v>1504.3</v>
      </c>
      <c r="F45" s="39">
        <v>0</v>
      </c>
      <c r="G45" s="39">
        <v>0</v>
      </c>
      <c r="H45" s="39">
        <v>0</v>
      </c>
      <c r="I45" s="39">
        <v>1000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90"/>
    </row>
    <row r="46" spans="1:15" s="3" customFormat="1">
      <c r="A46" s="20" t="s">
        <v>149</v>
      </c>
      <c r="B46" s="38">
        <f t="shared" si="1"/>
        <v>2669.5</v>
      </c>
      <c r="C46" s="38">
        <v>108.9</v>
      </c>
      <c r="D46" s="38">
        <v>95.6</v>
      </c>
      <c r="E46" s="38">
        <v>50.7</v>
      </c>
      <c r="F46" s="38">
        <v>48.9</v>
      </c>
      <c r="G46" s="38">
        <v>52.9</v>
      </c>
      <c r="H46" s="38">
        <v>38.9</v>
      </c>
      <c r="I46" s="38">
        <v>79.3</v>
      </c>
      <c r="J46" s="38">
        <v>108.5</v>
      </c>
      <c r="K46" s="38">
        <v>106.8</v>
      </c>
      <c r="L46" s="38">
        <v>253.7</v>
      </c>
      <c r="M46" s="38">
        <v>141.30000000000001</v>
      </c>
      <c r="N46" s="38">
        <v>1584</v>
      </c>
      <c r="O46" s="90"/>
    </row>
    <row r="47" spans="1:15" ht="24">
      <c r="A47" s="22" t="s">
        <v>150</v>
      </c>
      <c r="B47" s="38">
        <f t="shared" si="1"/>
        <v>2669.5</v>
      </c>
      <c r="C47" s="39">
        <v>108.9</v>
      </c>
      <c r="D47" s="39">
        <v>95.6</v>
      </c>
      <c r="E47" s="39">
        <v>50.7</v>
      </c>
      <c r="F47" s="39">
        <v>48.9</v>
      </c>
      <c r="G47" s="39">
        <v>52.9</v>
      </c>
      <c r="H47" s="39">
        <v>38.9</v>
      </c>
      <c r="I47" s="39">
        <v>79.3</v>
      </c>
      <c r="J47" s="39">
        <v>108.5</v>
      </c>
      <c r="K47" s="39">
        <v>106.8</v>
      </c>
      <c r="L47" s="39">
        <v>253.7</v>
      </c>
      <c r="M47" s="39">
        <v>141.30000000000001</v>
      </c>
      <c r="N47" s="39">
        <v>1584</v>
      </c>
      <c r="O47" s="90"/>
    </row>
    <row r="48" spans="1:15" s="3" customFormat="1" ht="24">
      <c r="A48" s="20" t="s">
        <v>206</v>
      </c>
      <c r="B48" s="38">
        <f t="shared" si="1"/>
        <v>7.8</v>
      </c>
      <c r="C48" s="38">
        <v>7.8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90"/>
    </row>
    <row r="49" spans="1:15" s="3" customFormat="1">
      <c r="A49" s="20" t="s">
        <v>152</v>
      </c>
      <c r="B49" s="38">
        <f t="shared" si="1"/>
        <v>0.2</v>
      </c>
      <c r="C49" s="38">
        <v>0</v>
      </c>
      <c r="D49" s="38">
        <v>0</v>
      </c>
      <c r="E49" s="38">
        <v>0</v>
      </c>
      <c r="F49" s="38">
        <v>0.1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0.1</v>
      </c>
      <c r="N49" s="38">
        <v>0</v>
      </c>
      <c r="O49" s="90"/>
    </row>
    <row r="50" spans="1:15" s="3" customFormat="1">
      <c r="A50" s="20" t="s">
        <v>154</v>
      </c>
      <c r="B50" s="38">
        <f t="shared" si="1"/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90"/>
    </row>
    <row r="51" spans="1:15" s="3" customFormat="1">
      <c r="A51" s="32" t="s">
        <v>155</v>
      </c>
      <c r="B51" s="38">
        <f t="shared" si="1"/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90"/>
    </row>
    <row r="52" spans="1:15" s="3" customFormat="1">
      <c r="A52" s="32" t="s">
        <v>37</v>
      </c>
      <c r="B52" s="38">
        <f t="shared" si="1"/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90"/>
    </row>
    <row r="53" spans="1:15" s="3" customFormat="1">
      <c r="A53" s="20" t="s">
        <v>157</v>
      </c>
      <c r="B53" s="38">
        <f t="shared" si="1"/>
        <v>8667.0999999999985</v>
      </c>
      <c r="C53" s="38">
        <v>0</v>
      </c>
      <c r="D53" s="38">
        <v>0</v>
      </c>
      <c r="E53" s="38">
        <v>2737</v>
      </c>
      <c r="F53" s="38">
        <v>544.29999999999995</v>
      </c>
      <c r="G53" s="38">
        <v>815.4</v>
      </c>
      <c r="H53" s="38">
        <v>848.9</v>
      </c>
      <c r="I53" s="38">
        <v>0</v>
      </c>
      <c r="J53" s="38">
        <v>0</v>
      </c>
      <c r="K53" s="38">
        <v>0</v>
      </c>
      <c r="L53" s="38">
        <v>879.19999999999993</v>
      </c>
      <c r="M53" s="38">
        <v>1699.9</v>
      </c>
      <c r="N53" s="38">
        <v>1142.4000000000001</v>
      </c>
      <c r="O53" s="90"/>
    </row>
    <row r="54" spans="1:15">
      <c r="A54" s="93" t="s">
        <v>48</v>
      </c>
      <c r="B54" s="38">
        <f t="shared" si="1"/>
        <v>1194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25.3</v>
      </c>
      <c r="I54" s="39">
        <v>0</v>
      </c>
      <c r="J54" s="39">
        <v>0</v>
      </c>
      <c r="K54" s="39">
        <v>0</v>
      </c>
      <c r="L54" s="39">
        <v>26.3</v>
      </c>
      <c r="M54" s="39">
        <v>0</v>
      </c>
      <c r="N54" s="39">
        <v>1142.4000000000001</v>
      </c>
      <c r="O54" s="90"/>
    </row>
    <row r="55" spans="1:15">
      <c r="A55" s="32" t="s">
        <v>158</v>
      </c>
      <c r="B55" s="38">
        <f t="shared" si="1"/>
        <v>51.6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25.3</v>
      </c>
      <c r="I55" s="39">
        <v>0</v>
      </c>
      <c r="J55" s="39">
        <v>0</v>
      </c>
      <c r="K55" s="39">
        <v>0</v>
      </c>
      <c r="L55" s="39">
        <v>26.3</v>
      </c>
      <c r="M55" s="39">
        <v>0</v>
      </c>
      <c r="N55" s="39">
        <v>0</v>
      </c>
      <c r="O55" s="90"/>
    </row>
    <row r="56" spans="1:15">
      <c r="A56" s="32" t="s">
        <v>159</v>
      </c>
      <c r="B56" s="38">
        <f t="shared" si="1"/>
        <v>1142.4000000000001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1142.4000000000001</v>
      </c>
      <c r="O56" s="90"/>
    </row>
    <row r="57" spans="1:15">
      <c r="A57" s="22" t="s">
        <v>160</v>
      </c>
      <c r="B57" s="38">
        <f t="shared" si="1"/>
        <v>7473.1</v>
      </c>
      <c r="C57" s="39">
        <v>0</v>
      </c>
      <c r="D57" s="39">
        <v>0</v>
      </c>
      <c r="E57" s="39">
        <v>2737</v>
      </c>
      <c r="F57" s="39">
        <v>544.29999999999995</v>
      </c>
      <c r="G57" s="39">
        <v>815.4</v>
      </c>
      <c r="H57" s="39">
        <v>823.6</v>
      </c>
      <c r="I57" s="39">
        <v>0</v>
      </c>
      <c r="J57" s="39">
        <v>0</v>
      </c>
      <c r="K57" s="39">
        <v>0</v>
      </c>
      <c r="L57" s="39">
        <v>852.9</v>
      </c>
      <c r="M57" s="39">
        <v>1699.9</v>
      </c>
      <c r="N57" s="39">
        <v>0</v>
      </c>
      <c r="O57" s="90"/>
    </row>
    <row r="58" spans="1:15" s="3" customFormat="1">
      <c r="A58" s="20" t="s">
        <v>0</v>
      </c>
      <c r="B58" s="38">
        <f t="shared" si="1"/>
        <v>972.90000000000009</v>
      </c>
      <c r="C58" s="38">
        <v>20.6</v>
      </c>
      <c r="D58" s="38">
        <v>1.4</v>
      </c>
      <c r="E58" s="38">
        <v>71.3</v>
      </c>
      <c r="F58" s="38">
        <v>10.1</v>
      </c>
      <c r="G58" s="38">
        <v>38.799999999999997</v>
      </c>
      <c r="H58" s="38">
        <v>4.8</v>
      </c>
      <c r="I58" s="38">
        <v>273.10000000000002</v>
      </c>
      <c r="J58" s="38">
        <v>35.6</v>
      </c>
      <c r="K58" s="38">
        <v>24.9</v>
      </c>
      <c r="L58" s="38">
        <v>86.6</v>
      </c>
      <c r="M58" s="38">
        <v>198.7</v>
      </c>
      <c r="N58" s="38">
        <v>207</v>
      </c>
      <c r="O58" s="90"/>
    </row>
    <row r="59" spans="1:15" s="3" customFormat="1">
      <c r="A59" s="20" t="s">
        <v>5</v>
      </c>
      <c r="B59" s="38">
        <f t="shared" si="1"/>
        <v>298119.09999999992</v>
      </c>
      <c r="C59" s="38">
        <v>48395.399999999994</v>
      </c>
      <c r="D59" s="38">
        <v>105966.7</v>
      </c>
      <c r="E59" s="38">
        <v>12799.599999999999</v>
      </c>
      <c r="F59" s="38">
        <v>8553.1</v>
      </c>
      <c r="G59" s="38">
        <v>7238.2999999999993</v>
      </c>
      <c r="H59" s="38">
        <v>26584.400000000001</v>
      </c>
      <c r="I59" s="38">
        <v>28797.500000000004</v>
      </c>
      <c r="J59" s="38">
        <v>3012.2</v>
      </c>
      <c r="K59" s="38">
        <v>31192.2</v>
      </c>
      <c r="L59" s="38">
        <v>2646.3</v>
      </c>
      <c r="M59" s="38">
        <v>12328.3</v>
      </c>
      <c r="N59" s="38">
        <v>10605.1</v>
      </c>
      <c r="O59" s="90"/>
    </row>
    <row r="60" spans="1:15" s="3" customFormat="1">
      <c r="A60" s="20" t="s">
        <v>161</v>
      </c>
      <c r="B60" s="38">
        <f t="shared" si="1"/>
        <v>3341.6</v>
      </c>
      <c r="C60" s="38">
        <v>238.7</v>
      </c>
      <c r="D60" s="38">
        <v>107.4</v>
      </c>
      <c r="E60" s="38">
        <v>27.3</v>
      </c>
      <c r="F60" s="38">
        <v>0</v>
      </c>
      <c r="G60" s="38">
        <v>180.2</v>
      </c>
      <c r="H60" s="38">
        <v>0</v>
      </c>
      <c r="I60" s="38">
        <v>1706.4</v>
      </c>
      <c r="J60" s="38">
        <v>28.6</v>
      </c>
      <c r="K60" s="38">
        <v>849.5</v>
      </c>
      <c r="L60" s="38">
        <v>120.4</v>
      </c>
      <c r="M60" s="38">
        <v>0</v>
      </c>
      <c r="N60" s="38">
        <v>83.1</v>
      </c>
      <c r="O60" s="90"/>
    </row>
    <row r="61" spans="1:15" s="3" customFormat="1">
      <c r="A61" s="92" t="s">
        <v>208</v>
      </c>
      <c r="B61" s="38">
        <f t="shared" si="1"/>
        <v>2525.6999999999998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1676.2</v>
      </c>
      <c r="J61" s="38">
        <v>0</v>
      </c>
      <c r="K61" s="38">
        <v>849.5</v>
      </c>
      <c r="L61" s="38">
        <v>0</v>
      </c>
      <c r="M61" s="38">
        <v>0</v>
      </c>
      <c r="N61" s="38">
        <v>0</v>
      </c>
      <c r="O61" s="90"/>
    </row>
    <row r="62" spans="1:15">
      <c r="A62" s="22" t="s">
        <v>50</v>
      </c>
      <c r="B62" s="38">
        <f t="shared" si="1"/>
        <v>577.20000000000005</v>
      </c>
      <c r="C62" s="39">
        <v>0</v>
      </c>
      <c r="D62" s="39">
        <v>107.4</v>
      </c>
      <c r="E62" s="39">
        <v>27.3</v>
      </c>
      <c r="F62" s="39">
        <v>0</v>
      </c>
      <c r="G62" s="39">
        <v>180.2</v>
      </c>
      <c r="H62" s="39">
        <v>0</v>
      </c>
      <c r="I62" s="39">
        <v>30.2</v>
      </c>
      <c r="J62" s="39">
        <v>28.6</v>
      </c>
      <c r="K62" s="39">
        <v>0</v>
      </c>
      <c r="L62" s="39">
        <v>120.4</v>
      </c>
      <c r="M62" s="39">
        <v>0</v>
      </c>
      <c r="N62" s="39">
        <v>83.1</v>
      </c>
      <c r="O62" s="90"/>
    </row>
    <row r="63" spans="1:15">
      <c r="A63" s="33" t="s">
        <v>162</v>
      </c>
      <c r="B63" s="38">
        <f t="shared" si="1"/>
        <v>238.7</v>
      </c>
      <c r="C63" s="39">
        <v>238.7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90"/>
    </row>
    <row r="64" spans="1:15" s="3" customFormat="1">
      <c r="A64" s="35" t="s">
        <v>163</v>
      </c>
      <c r="B64" s="38">
        <f t="shared" si="1"/>
        <v>276522</v>
      </c>
      <c r="C64" s="38">
        <v>48156.7</v>
      </c>
      <c r="D64" s="38">
        <v>103407.90000000001</v>
      </c>
      <c r="E64" s="38">
        <v>11361.4</v>
      </c>
      <c r="F64" s="38">
        <v>7618.6</v>
      </c>
      <c r="G64" s="38">
        <v>5898.4</v>
      </c>
      <c r="H64" s="38">
        <v>20992.9</v>
      </c>
      <c r="I64" s="38">
        <v>20383.600000000002</v>
      </c>
      <c r="J64" s="38">
        <v>2983.6</v>
      </c>
      <c r="K64" s="38">
        <v>30342.7</v>
      </c>
      <c r="L64" s="38">
        <v>2525.9</v>
      </c>
      <c r="M64" s="38">
        <v>12328.3</v>
      </c>
      <c r="N64" s="38">
        <v>10522</v>
      </c>
      <c r="O64" s="90"/>
    </row>
    <row r="65" spans="1:15">
      <c r="A65" s="33" t="s">
        <v>164</v>
      </c>
      <c r="B65" s="38">
        <f t="shared" si="1"/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90"/>
    </row>
    <row r="66" spans="1:15">
      <c r="A66" s="33" t="s">
        <v>165</v>
      </c>
      <c r="B66" s="38">
        <f t="shared" si="1"/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90"/>
    </row>
    <row r="67" spans="1:15">
      <c r="A67" s="33" t="s">
        <v>166</v>
      </c>
      <c r="B67" s="38">
        <f t="shared" si="1"/>
        <v>276270.40000000002</v>
      </c>
      <c r="C67" s="39">
        <v>48156.7</v>
      </c>
      <c r="D67" s="39">
        <v>103407.90000000001</v>
      </c>
      <c r="E67" s="39">
        <v>11283.9</v>
      </c>
      <c r="F67" s="39">
        <v>7618.6</v>
      </c>
      <c r="G67" s="39">
        <v>5898.4</v>
      </c>
      <c r="H67" s="39">
        <v>20992.9</v>
      </c>
      <c r="I67" s="39">
        <v>20275.900000000001</v>
      </c>
      <c r="J67" s="39">
        <v>2983.6</v>
      </c>
      <c r="K67" s="39">
        <v>30342.7</v>
      </c>
      <c r="L67" s="39">
        <v>2459.5</v>
      </c>
      <c r="M67" s="39">
        <v>12328.3</v>
      </c>
      <c r="N67" s="39">
        <v>10522</v>
      </c>
      <c r="O67" s="90"/>
    </row>
    <row r="68" spans="1:15" s="3" customFormat="1">
      <c r="A68" s="34" t="s">
        <v>167</v>
      </c>
      <c r="B68" s="38">
        <f t="shared" si="1"/>
        <v>251.6</v>
      </c>
      <c r="C68" s="38">
        <v>0</v>
      </c>
      <c r="D68" s="38">
        <v>0</v>
      </c>
      <c r="E68" s="38">
        <v>77.5</v>
      </c>
      <c r="F68" s="38">
        <v>0</v>
      </c>
      <c r="G68" s="38">
        <v>0</v>
      </c>
      <c r="H68" s="38">
        <v>0</v>
      </c>
      <c r="I68" s="38">
        <v>107.7</v>
      </c>
      <c r="J68" s="38">
        <v>0</v>
      </c>
      <c r="K68" s="38">
        <v>0</v>
      </c>
      <c r="L68" s="38">
        <v>66.400000000000006</v>
      </c>
      <c r="M68" s="38">
        <v>0</v>
      </c>
      <c r="N68" s="38">
        <v>0</v>
      </c>
      <c r="O68" s="90"/>
    </row>
    <row r="69" spans="1:15" s="3" customFormat="1" ht="24">
      <c r="A69" s="20" t="s">
        <v>168</v>
      </c>
      <c r="B69" s="38">
        <f t="shared" si="1"/>
        <v>184543.9</v>
      </c>
      <c r="C69" s="38">
        <v>0</v>
      </c>
      <c r="D69" s="38">
        <v>94384.1</v>
      </c>
      <c r="E69" s="38">
        <v>10000</v>
      </c>
      <c r="F69" s="38">
        <v>5000</v>
      </c>
      <c r="G69" s="38">
        <v>5000</v>
      </c>
      <c r="H69" s="38">
        <v>20000</v>
      </c>
      <c r="I69" s="38">
        <v>20000</v>
      </c>
      <c r="J69" s="38">
        <v>0</v>
      </c>
      <c r="K69" s="38">
        <v>30159.8</v>
      </c>
      <c r="L69" s="38">
        <v>0</v>
      </c>
      <c r="M69" s="38">
        <v>0</v>
      </c>
      <c r="N69" s="38">
        <v>0</v>
      </c>
      <c r="O69" s="90"/>
    </row>
    <row r="70" spans="1:15">
      <c r="A70" s="29" t="s">
        <v>55</v>
      </c>
      <c r="B70" s="38">
        <f t="shared" si="1"/>
        <v>120159.8</v>
      </c>
      <c r="C70" s="39">
        <v>0</v>
      </c>
      <c r="D70" s="39">
        <v>30000</v>
      </c>
      <c r="E70" s="39">
        <v>10000</v>
      </c>
      <c r="F70" s="39">
        <v>5000</v>
      </c>
      <c r="G70" s="39">
        <v>5000</v>
      </c>
      <c r="H70" s="39">
        <v>20000</v>
      </c>
      <c r="I70" s="39">
        <v>20000</v>
      </c>
      <c r="J70" s="39">
        <v>0</v>
      </c>
      <c r="K70" s="39">
        <v>30159.8</v>
      </c>
      <c r="L70" s="39">
        <v>0</v>
      </c>
      <c r="M70" s="39">
        <v>0</v>
      </c>
      <c r="N70" s="39">
        <v>0</v>
      </c>
      <c r="O70" s="90"/>
    </row>
    <row r="71" spans="1:15">
      <c r="A71" s="29" t="s">
        <v>56</v>
      </c>
      <c r="B71" s="38">
        <f t="shared" ref="B71:B87" si="4">SUM(C71:N71)</f>
        <v>64384.1</v>
      </c>
      <c r="C71" s="39">
        <v>0</v>
      </c>
      <c r="D71" s="39">
        <v>64384.1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90"/>
    </row>
    <row r="72" spans="1:15" s="3" customFormat="1" ht="27.75" customHeight="1">
      <c r="A72" s="20" t="s">
        <v>169</v>
      </c>
      <c r="B72" s="38">
        <f t="shared" si="4"/>
        <v>91726.5</v>
      </c>
      <c r="C72" s="38">
        <v>48156.7</v>
      </c>
      <c r="D72" s="38">
        <v>9023.7999999999993</v>
      </c>
      <c r="E72" s="38">
        <v>1283.9000000000001</v>
      </c>
      <c r="F72" s="38">
        <v>2618.6</v>
      </c>
      <c r="G72" s="38">
        <v>898.4</v>
      </c>
      <c r="H72" s="38">
        <v>992.9</v>
      </c>
      <c r="I72" s="38">
        <v>275.89999999999998</v>
      </c>
      <c r="J72" s="38">
        <v>2983.6</v>
      </c>
      <c r="K72" s="38">
        <v>182.9</v>
      </c>
      <c r="L72" s="38">
        <v>2459.5</v>
      </c>
      <c r="M72" s="38">
        <v>12328.3</v>
      </c>
      <c r="N72" s="38">
        <v>10522</v>
      </c>
      <c r="O72" s="90"/>
    </row>
    <row r="73" spans="1:15">
      <c r="A73" s="29" t="s">
        <v>59</v>
      </c>
      <c r="B73" s="38">
        <f t="shared" si="4"/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90"/>
    </row>
    <row r="74" spans="1:15">
      <c r="A74" s="29" t="s">
        <v>58</v>
      </c>
      <c r="B74" s="38">
        <f t="shared" si="4"/>
        <v>91726.5</v>
      </c>
      <c r="C74" s="39">
        <v>48156.7</v>
      </c>
      <c r="D74" s="39">
        <v>9023.7999999999993</v>
      </c>
      <c r="E74" s="39">
        <v>1283.9000000000001</v>
      </c>
      <c r="F74" s="39">
        <v>2618.6</v>
      </c>
      <c r="G74" s="39">
        <v>898.4</v>
      </c>
      <c r="H74" s="39">
        <v>992.9</v>
      </c>
      <c r="I74" s="39">
        <v>275.89999999999998</v>
      </c>
      <c r="J74" s="39">
        <v>2983.6</v>
      </c>
      <c r="K74" s="39">
        <v>182.9</v>
      </c>
      <c r="L74" s="39">
        <v>2459.5</v>
      </c>
      <c r="M74" s="39">
        <v>12328.3</v>
      </c>
      <c r="N74" s="39">
        <v>10522</v>
      </c>
      <c r="O74" s="90"/>
    </row>
    <row r="75" spans="1:15" ht="24">
      <c r="A75" s="20" t="s">
        <v>98</v>
      </c>
      <c r="B75" s="38">
        <f t="shared" si="4"/>
        <v>18255.5</v>
      </c>
      <c r="C75" s="38">
        <v>0</v>
      </c>
      <c r="D75" s="38">
        <v>2451.4</v>
      </c>
      <c r="E75" s="38">
        <v>1410.9</v>
      </c>
      <c r="F75" s="38">
        <v>934.5</v>
      </c>
      <c r="G75" s="38">
        <v>1159.7</v>
      </c>
      <c r="H75" s="38">
        <v>5591.5</v>
      </c>
      <c r="I75" s="38">
        <v>6707.5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90"/>
    </row>
    <row r="76" spans="1:15" ht="24">
      <c r="A76" s="86" t="s">
        <v>122</v>
      </c>
      <c r="B76" s="38">
        <f t="shared" si="4"/>
        <v>15868.300000000001</v>
      </c>
      <c r="C76" s="39">
        <v>0</v>
      </c>
      <c r="D76" s="39">
        <v>2451.4</v>
      </c>
      <c r="E76" s="39">
        <v>1306.4000000000001</v>
      </c>
      <c r="F76" s="39">
        <v>816.9</v>
      </c>
      <c r="G76" s="39">
        <v>1002.9</v>
      </c>
      <c r="H76" s="39">
        <v>4703.1000000000004</v>
      </c>
      <c r="I76" s="39">
        <v>5587.6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90"/>
    </row>
    <row r="77" spans="1:15">
      <c r="A77" s="36" t="s">
        <v>210</v>
      </c>
      <c r="B77" s="38">
        <f t="shared" si="4"/>
        <v>15868.300000000001</v>
      </c>
      <c r="C77" s="39">
        <v>0</v>
      </c>
      <c r="D77" s="39">
        <v>2451.4</v>
      </c>
      <c r="E77" s="39">
        <v>1306.4000000000001</v>
      </c>
      <c r="F77" s="39">
        <v>816.9</v>
      </c>
      <c r="G77" s="39">
        <v>1002.9</v>
      </c>
      <c r="H77" s="39">
        <v>4703.1000000000004</v>
      </c>
      <c r="I77" s="39">
        <v>5587.6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90"/>
    </row>
    <row r="78" spans="1:15">
      <c r="A78" s="36" t="s">
        <v>211</v>
      </c>
      <c r="B78" s="38">
        <f t="shared" si="4"/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90"/>
    </row>
    <row r="79" spans="1:15">
      <c r="A79" s="20" t="s">
        <v>172</v>
      </c>
      <c r="B79" s="38">
        <f t="shared" si="4"/>
        <v>2387.1999999999998</v>
      </c>
      <c r="C79" s="38">
        <v>0</v>
      </c>
      <c r="D79" s="38">
        <v>0</v>
      </c>
      <c r="E79" s="38">
        <v>104.5</v>
      </c>
      <c r="F79" s="38">
        <v>117.6</v>
      </c>
      <c r="G79" s="38">
        <v>156.80000000000001</v>
      </c>
      <c r="H79" s="38">
        <v>888.4</v>
      </c>
      <c r="I79" s="38">
        <v>1119.9000000000001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90"/>
    </row>
    <row r="80" spans="1:15">
      <c r="A80" s="36" t="s">
        <v>212</v>
      </c>
      <c r="B80" s="38">
        <f t="shared" si="4"/>
        <v>2387.1999999999998</v>
      </c>
      <c r="C80" s="39">
        <v>0</v>
      </c>
      <c r="D80" s="39">
        <v>0</v>
      </c>
      <c r="E80" s="39">
        <v>104.5</v>
      </c>
      <c r="F80" s="39">
        <v>117.6</v>
      </c>
      <c r="G80" s="39">
        <v>156.80000000000001</v>
      </c>
      <c r="H80" s="39">
        <v>888.4</v>
      </c>
      <c r="I80" s="39">
        <v>1119.9000000000001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90"/>
    </row>
    <row r="81" spans="1:15">
      <c r="A81" s="36" t="s">
        <v>213</v>
      </c>
      <c r="B81" s="38">
        <f t="shared" si="4"/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90"/>
    </row>
    <row r="82" spans="1:15" ht="36" customHeight="1">
      <c r="A82" s="20" t="s">
        <v>205</v>
      </c>
      <c r="B82" s="38">
        <f t="shared" si="4"/>
        <v>1914.7000000000003</v>
      </c>
      <c r="C82" s="38">
        <v>18.7</v>
      </c>
      <c r="D82" s="38">
        <v>49.6</v>
      </c>
      <c r="E82" s="38">
        <v>41.8</v>
      </c>
      <c r="F82" s="38">
        <v>49.5</v>
      </c>
      <c r="G82" s="38">
        <v>100</v>
      </c>
      <c r="H82" s="38">
        <v>367.3</v>
      </c>
      <c r="I82" s="38">
        <v>220.2</v>
      </c>
      <c r="J82" s="38">
        <v>59.4</v>
      </c>
      <c r="K82" s="38">
        <v>163.80000000000001</v>
      </c>
      <c r="L82" s="38">
        <v>269.89999999999998</v>
      </c>
      <c r="M82" s="38">
        <v>189.2</v>
      </c>
      <c r="N82" s="38">
        <v>385.3</v>
      </c>
      <c r="O82" s="90"/>
    </row>
    <row r="83" spans="1:15" s="3" customFormat="1">
      <c r="A83" s="20" t="s">
        <v>19</v>
      </c>
      <c r="B83" s="38">
        <f t="shared" si="4"/>
        <v>6661.63</v>
      </c>
      <c r="C83" s="38">
        <v>568.79999999999995</v>
      </c>
      <c r="D83" s="38">
        <v>507.23</v>
      </c>
      <c r="E83" s="38">
        <v>545.6</v>
      </c>
      <c r="F83" s="38">
        <v>490.2</v>
      </c>
      <c r="G83" s="38">
        <v>586.9</v>
      </c>
      <c r="H83" s="38">
        <v>546.9</v>
      </c>
      <c r="I83" s="38">
        <v>582.9</v>
      </c>
      <c r="J83" s="38">
        <v>527.29999999999995</v>
      </c>
      <c r="K83" s="38">
        <v>538.79999999999995</v>
      </c>
      <c r="L83" s="38">
        <v>594.79999999999995</v>
      </c>
      <c r="M83" s="38">
        <v>564.9</v>
      </c>
      <c r="N83" s="38">
        <v>607.30000000000007</v>
      </c>
      <c r="O83" s="90"/>
    </row>
    <row r="84" spans="1:15" ht="20.25" customHeight="1">
      <c r="A84" s="36" t="s">
        <v>20</v>
      </c>
      <c r="B84" s="38">
        <f t="shared" si="4"/>
        <v>6093.73</v>
      </c>
      <c r="C84" s="39">
        <v>463.3</v>
      </c>
      <c r="D84" s="39">
        <v>442.23</v>
      </c>
      <c r="E84" s="39">
        <v>519.4</v>
      </c>
      <c r="F84" s="39">
        <v>456.7</v>
      </c>
      <c r="G84" s="39">
        <v>540.29999999999995</v>
      </c>
      <c r="H84" s="39">
        <v>502.6</v>
      </c>
      <c r="I84" s="39">
        <v>528.4</v>
      </c>
      <c r="J84" s="39">
        <v>496.4</v>
      </c>
      <c r="K84" s="39">
        <v>506.9</v>
      </c>
      <c r="L84" s="39">
        <v>550.9</v>
      </c>
      <c r="M84" s="39">
        <v>516</v>
      </c>
      <c r="N84" s="39">
        <v>570.6</v>
      </c>
      <c r="O84" s="90"/>
    </row>
    <row r="85" spans="1:15" ht="25.5" customHeight="1">
      <c r="A85" s="36" t="s">
        <v>198</v>
      </c>
      <c r="B85" s="38">
        <f t="shared" si="4"/>
        <v>23.3</v>
      </c>
      <c r="C85" s="39">
        <v>0</v>
      </c>
      <c r="D85" s="39">
        <v>23.3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90"/>
    </row>
    <row r="86" spans="1:15" ht="17.25" customHeight="1">
      <c r="A86" s="36" t="s">
        <v>74</v>
      </c>
      <c r="B86" s="38">
        <f t="shared" si="4"/>
        <v>544.59999999999991</v>
      </c>
      <c r="C86" s="39">
        <v>105.5</v>
      </c>
      <c r="D86" s="39">
        <v>41.7</v>
      </c>
      <c r="E86" s="39">
        <v>26.2</v>
      </c>
      <c r="F86" s="39">
        <v>33.5</v>
      </c>
      <c r="G86" s="39">
        <v>46.6</v>
      </c>
      <c r="H86" s="39">
        <v>44.3</v>
      </c>
      <c r="I86" s="39">
        <v>54.5</v>
      </c>
      <c r="J86" s="39">
        <v>30.9</v>
      </c>
      <c r="K86" s="39">
        <v>31.9</v>
      </c>
      <c r="L86" s="39">
        <v>43.9</v>
      </c>
      <c r="M86" s="39">
        <v>48.9</v>
      </c>
      <c r="N86" s="39">
        <v>36.700000000000003</v>
      </c>
      <c r="O86" s="90"/>
    </row>
    <row r="87" spans="1:15" ht="27" customHeight="1">
      <c r="A87" s="85" t="s">
        <v>89</v>
      </c>
      <c r="B87" s="84">
        <f t="shared" si="4"/>
        <v>28931.5</v>
      </c>
      <c r="C87" s="84">
        <v>1907.7</v>
      </c>
      <c r="D87" s="84">
        <v>3118.1000000000004</v>
      </c>
      <c r="E87" s="84">
        <v>2738.9999999999995</v>
      </c>
      <c r="F87" s="84">
        <v>2158.5</v>
      </c>
      <c r="G87" s="84">
        <v>2411.1</v>
      </c>
      <c r="H87" s="84">
        <v>3092.7</v>
      </c>
      <c r="I87" s="84">
        <v>2941.7000000000003</v>
      </c>
      <c r="J87" s="84">
        <v>2508.1999999999998</v>
      </c>
      <c r="K87" s="84">
        <v>2006.5</v>
      </c>
      <c r="L87" s="84">
        <v>2137.1000000000004</v>
      </c>
      <c r="M87" s="84">
        <v>2347.7000000000003</v>
      </c>
      <c r="N87" s="84">
        <v>1563.1999999999998</v>
      </c>
      <c r="O87" s="90"/>
    </row>
    <row r="88" spans="1:15">
      <c r="A88" s="26" t="s">
        <v>175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5">
      <c r="A89" s="24" t="s">
        <v>176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5">
      <c r="A90" s="26" t="s">
        <v>216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5">
      <c r="A91" s="26" t="s">
        <v>214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5">
      <c r="A92" s="26" t="s">
        <v>215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5">
      <c r="A93" s="26" t="s">
        <v>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5">
      <c r="A96" s="2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</row>
    <row r="97" spans="1:14">
      <c r="A97" s="2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</row>
    <row r="98" spans="1:14">
      <c r="A98" s="2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spans="1:14">
      <c r="A99" s="2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>
      <c r="A100" s="2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>
      <c r="A101" s="2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>
      <c r="A102" s="2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1:14">
      <c r="A103" s="2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</row>
    <row r="104" spans="1:14">
      <c r="A104" s="2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>
      <c r="A105" s="2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</row>
    <row r="106" spans="1:14">
      <c r="A106" s="2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</row>
    <row r="107" spans="1:14">
      <c r="A107" s="2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</row>
    <row r="108" spans="1:14">
      <c r="A108" s="2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</row>
    <row r="109" spans="1:14">
      <c r="A109" s="2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</row>
    <row r="110" spans="1:14">
      <c r="A110" s="2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</row>
    <row r="111" spans="1:14">
      <c r="A111" s="2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</row>
    <row r="112" spans="1:14">
      <c r="A112" s="2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</row>
    <row r="113" spans="1:14">
      <c r="A113" s="2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</row>
    <row r="114" spans="1:14">
      <c r="A114" s="2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</row>
    <row r="115" spans="1:14">
      <c r="A115" s="2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</row>
    <row r="116" spans="1:14">
      <c r="A116" s="2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</row>
    <row r="117" spans="1:14">
      <c r="A117" s="2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2"/>
    </row>
    <row r="118" spans="1:14">
      <c r="A118" s="2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2"/>
    </row>
    <row r="119" spans="1:14">
      <c r="A119" s="2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2"/>
    </row>
    <row r="120" spans="1:14">
      <c r="A120" s="2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2"/>
    </row>
    <row r="121" spans="1:14">
      <c r="A121" s="2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2"/>
    </row>
    <row r="122" spans="1:14">
      <c r="A122" s="2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2"/>
    </row>
    <row r="123" spans="1:14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</row>
    <row r="124" spans="1:14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1:14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spans="1:14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4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4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2:13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2:13"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2:13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2:13"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</row>
    <row r="133" spans="2:13"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2:13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</row>
    <row r="135" spans="2:13"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</row>
    <row r="136" spans="2:13"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</row>
    <row r="137" spans="2:13"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2:13"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</row>
    <row r="139" spans="2:13"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</row>
    <row r="140" spans="2:13"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</row>
    <row r="141" spans="2:13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</row>
    <row r="142" spans="2:13"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</row>
    <row r="143" spans="2:13"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</row>
    <row r="144" spans="2:13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2:13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</row>
    <row r="146" spans="2:13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spans="2:13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</row>
    <row r="148" spans="2:13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</row>
    <row r="149" spans="2:13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</row>
    <row r="150" spans="2:13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</row>
    <row r="151" spans="2:13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</row>
    <row r="152" spans="2:13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2:13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2:13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</row>
    <row r="155" spans="2:13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</row>
    <row r="156" spans="2:13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</row>
    <row r="157" spans="2:13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2:13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2:13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</row>
    <row r="160" spans="2:13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</row>
    <row r="161" spans="2:13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</row>
    <row r="162" spans="2:13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</row>
    <row r="163" spans="2:13"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</row>
    <row r="164" spans="2:13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</row>
    <row r="165" spans="2:13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</row>
    <row r="166" spans="2:13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</row>
    <row r="167" spans="2:13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</row>
    <row r="168" spans="2:13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</row>
    <row r="169" spans="2:13"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</row>
    <row r="170" spans="2:13"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</row>
    <row r="171" spans="2:13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</row>
    <row r="172" spans="2:13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</row>
    <row r="173" spans="2:13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</row>
    <row r="174" spans="2:13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tabSelected="1" workbookViewId="0">
      <pane xSplit="1" topLeftCell="B1" activePane="topRight" state="frozen"/>
      <selection pane="topRight" activeCell="K9" sqref="K9"/>
    </sheetView>
  </sheetViews>
  <sheetFormatPr baseColWidth="10" defaultRowHeight="15"/>
  <cols>
    <col min="1" max="1" width="50.7109375" style="1" customWidth="1"/>
    <col min="2" max="2" width="13" style="1" customWidth="1"/>
    <col min="3" max="5" width="13.5703125" style="1" customWidth="1"/>
    <col min="6" max="16384" width="11.42578125" style="1"/>
  </cols>
  <sheetData>
    <row r="1" spans="1:24" ht="24.75" customHeight="1">
      <c r="A1" s="16"/>
      <c r="B1" s="16"/>
      <c r="C1" s="16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 customHeight="1">
      <c r="A2" s="17" t="s">
        <v>217</v>
      </c>
      <c r="B2" s="17"/>
      <c r="C2" s="17"/>
      <c r="D2" s="17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94" t="s">
        <v>194</v>
      </c>
      <c r="B3" s="94"/>
      <c r="C3" s="94"/>
      <c r="D3" s="94"/>
      <c r="E3" s="9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>
      <c r="A4" s="2"/>
      <c r="B4" s="89"/>
      <c r="C4" s="89"/>
      <c r="D4" s="89"/>
      <c r="E4" s="89"/>
    </row>
    <row r="5" spans="1:24" s="3" customFormat="1" ht="19.5" customHeight="1">
      <c r="A5" s="18" t="s">
        <v>65</v>
      </c>
      <c r="B5" s="19" t="s">
        <v>2</v>
      </c>
      <c r="C5" s="19" t="s">
        <v>23</v>
      </c>
      <c r="D5" s="19" t="s">
        <v>1</v>
      </c>
      <c r="E5" s="19" t="s">
        <v>69</v>
      </c>
    </row>
    <row r="6" spans="1:24" s="3" customFormat="1" ht="19.5" customHeight="1">
      <c r="A6" s="20" t="s">
        <v>68</v>
      </c>
      <c r="B6" s="38">
        <f>SUM(C6:E6)</f>
        <v>95865.2</v>
      </c>
      <c r="C6" s="38">
        <f>SUM(C7,C84)</f>
        <v>19837.099999999999</v>
      </c>
      <c r="D6" s="38">
        <f t="shared" ref="D6:E6" si="0">SUM(D7,D84)</f>
        <v>55798.1</v>
      </c>
      <c r="E6" s="38">
        <f t="shared" si="0"/>
        <v>20230</v>
      </c>
      <c r="F6" s="90"/>
    </row>
    <row r="7" spans="1:24" s="3" customFormat="1" ht="23.25" customHeight="1">
      <c r="A7" s="20" t="s">
        <v>117</v>
      </c>
      <c r="B7" s="38">
        <f t="shared" ref="B7:B70" si="1">SUM(C7:E7)</f>
        <v>94086.599999999991</v>
      </c>
      <c r="C7" s="38">
        <f>SUM(C8,C59,C60,C83)</f>
        <v>19154</v>
      </c>
      <c r="D7" s="38">
        <f t="shared" ref="D7:E7" si="2">SUM(D8,D59,D60,D83)</f>
        <v>55273.4</v>
      </c>
      <c r="E7" s="38">
        <f t="shared" si="2"/>
        <v>19659.2</v>
      </c>
      <c r="F7" s="90"/>
    </row>
    <row r="8" spans="1:24" s="3" customFormat="1" ht="19.5" customHeight="1">
      <c r="A8" s="20" t="s">
        <v>22</v>
      </c>
      <c r="B8" s="38">
        <f t="shared" si="1"/>
        <v>22850.7</v>
      </c>
      <c r="C8" s="38">
        <f>SUM(C9,C54)</f>
        <v>18906.7</v>
      </c>
      <c r="D8" s="38">
        <f t="shared" ref="D8:E8" si="3">SUM(D9,D54)</f>
        <v>692.9</v>
      </c>
      <c r="E8" s="38">
        <f t="shared" si="3"/>
        <v>3251.1</v>
      </c>
      <c r="F8" s="90"/>
    </row>
    <row r="9" spans="1:24" s="3" customFormat="1" ht="19.5" customHeight="1">
      <c r="A9" s="20" t="s">
        <v>123</v>
      </c>
      <c r="B9" s="38">
        <f t="shared" si="1"/>
        <v>20190.400000000001</v>
      </c>
      <c r="C9" s="38">
        <v>18029.2</v>
      </c>
      <c r="D9" s="38">
        <v>692.9</v>
      </c>
      <c r="E9" s="38">
        <v>1468.3</v>
      </c>
      <c r="F9" s="90"/>
    </row>
    <row r="10" spans="1:24" s="3" customFormat="1" ht="19.5" customHeight="1">
      <c r="A10" s="20" t="s">
        <v>124</v>
      </c>
      <c r="B10" s="38">
        <f t="shared" si="1"/>
        <v>316.5</v>
      </c>
      <c r="C10" s="38">
        <v>47.599999999999994</v>
      </c>
      <c r="D10" s="38">
        <v>117.79999999999998</v>
      </c>
      <c r="E10" s="38">
        <v>151.1</v>
      </c>
      <c r="F10" s="90"/>
    </row>
    <row r="11" spans="1:24" s="3" customFormat="1" ht="19.5" customHeight="1">
      <c r="A11" s="20" t="s">
        <v>27</v>
      </c>
      <c r="B11" s="38">
        <f t="shared" si="1"/>
        <v>274.7</v>
      </c>
      <c r="C11" s="38">
        <v>32.799999999999997</v>
      </c>
      <c r="D11" s="38">
        <v>104.19999999999999</v>
      </c>
      <c r="E11" s="38">
        <v>137.69999999999999</v>
      </c>
      <c r="F11" s="90"/>
    </row>
    <row r="12" spans="1:24" s="3" customFormat="1" ht="21.75" customHeight="1">
      <c r="A12" s="21" t="s">
        <v>125</v>
      </c>
      <c r="B12" s="38">
        <f t="shared" si="1"/>
        <v>194.1</v>
      </c>
      <c r="C12" s="38">
        <v>0</v>
      </c>
      <c r="D12" s="38">
        <v>77.599999999999994</v>
      </c>
      <c r="E12" s="38">
        <v>116.5</v>
      </c>
      <c r="F12" s="90"/>
    </row>
    <row r="13" spans="1:24" ht="22.5" customHeight="1">
      <c r="A13" s="28" t="s">
        <v>62</v>
      </c>
      <c r="B13" s="38">
        <f t="shared" si="1"/>
        <v>155.69999999999999</v>
      </c>
      <c r="C13" s="39">
        <v>0</v>
      </c>
      <c r="D13" s="39">
        <v>77.599999999999994</v>
      </c>
      <c r="E13" s="39">
        <v>78.099999999999994</v>
      </c>
      <c r="F13" s="90"/>
    </row>
    <row r="14" spans="1:24" ht="20.25" customHeight="1">
      <c r="A14" s="28" t="s">
        <v>64</v>
      </c>
      <c r="B14" s="38">
        <f t="shared" si="1"/>
        <v>38.4</v>
      </c>
      <c r="C14" s="39">
        <v>0</v>
      </c>
      <c r="D14" s="39">
        <v>0</v>
      </c>
      <c r="E14" s="39">
        <v>38.4</v>
      </c>
      <c r="F14" s="90"/>
    </row>
    <row r="15" spans="1:24" s="3" customFormat="1" ht="19.5" customHeight="1">
      <c r="A15" s="21" t="s">
        <v>126</v>
      </c>
      <c r="B15" s="38">
        <f t="shared" si="1"/>
        <v>80.599999999999994</v>
      </c>
      <c r="C15" s="38">
        <v>32.799999999999997</v>
      </c>
      <c r="D15" s="38">
        <v>26.6</v>
      </c>
      <c r="E15" s="38">
        <v>21.2</v>
      </c>
      <c r="F15" s="90"/>
    </row>
    <row r="16" spans="1:24">
      <c r="A16" s="86" t="s">
        <v>63</v>
      </c>
      <c r="B16" s="38">
        <f t="shared" si="1"/>
        <v>80.599999999999994</v>
      </c>
      <c r="C16" s="38">
        <v>32.799999999999997</v>
      </c>
      <c r="D16" s="38">
        <v>26.6</v>
      </c>
      <c r="E16" s="38">
        <v>21.2</v>
      </c>
      <c r="F16" s="90"/>
    </row>
    <row r="17" spans="1:6">
      <c r="A17" s="28" t="s">
        <v>199</v>
      </c>
      <c r="B17" s="38">
        <f t="shared" si="1"/>
        <v>80.599999999999994</v>
      </c>
      <c r="C17" s="39">
        <v>32.799999999999997</v>
      </c>
      <c r="D17" s="39">
        <v>26.6</v>
      </c>
      <c r="E17" s="39">
        <v>21.2</v>
      </c>
      <c r="F17" s="90"/>
    </row>
    <row r="18" spans="1:6">
      <c r="A18" s="28" t="s">
        <v>135</v>
      </c>
      <c r="B18" s="38">
        <f t="shared" si="1"/>
        <v>0</v>
      </c>
      <c r="C18" s="39">
        <v>0</v>
      </c>
      <c r="D18" s="39">
        <v>0</v>
      </c>
      <c r="E18" s="39">
        <v>0</v>
      </c>
      <c r="F18" s="90"/>
    </row>
    <row r="19" spans="1:6" s="3" customFormat="1" ht="24">
      <c r="A19" s="20" t="s">
        <v>129</v>
      </c>
      <c r="B19" s="38">
        <f t="shared" si="1"/>
        <v>41.8</v>
      </c>
      <c r="C19" s="38">
        <v>14.8</v>
      </c>
      <c r="D19" s="38">
        <v>13.6</v>
      </c>
      <c r="E19" s="38">
        <v>13.4</v>
      </c>
      <c r="F19" s="90"/>
    </row>
    <row r="20" spans="1:6">
      <c r="A20" s="22" t="s">
        <v>130</v>
      </c>
      <c r="B20" s="38">
        <f t="shared" si="1"/>
        <v>41.8</v>
      </c>
      <c r="C20" s="39">
        <v>14.8</v>
      </c>
      <c r="D20" s="39">
        <v>13.6</v>
      </c>
      <c r="E20" s="39">
        <v>13.4</v>
      </c>
      <c r="F20" s="90"/>
    </row>
    <row r="21" spans="1:6" s="3" customFormat="1">
      <c r="A21" s="20" t="s">
        <v>131</v>
      </c>
      <c r="B21" s="38">
        <f t="shared" si="1"/>
        <v>1698.7</v>
      </c>
      <c r="C21" s="38">
        <v>323.2</v>
      </c>
      <c r="D21" s="38">
        <v>308</v>
      </c>
      <c r="E21" s="38">
        <v>1067.5</v>
      </c>
      <c r="F21" s="90"/>
    </row>
    <row r="22" spans="1:6" s="3" customFormat="1">
      <c r="A22" s="20" t="s">
        <v>132</v>
      </c>
      <c r="B22" s="38">
        <f t="shared" si="1"/>
        <v>0</v>
      </c>
      <c r="C22" s="38">
        <v>0</v>
      </c>
      <c r="D22" s="38">
        <v>0</v>
      </c>
      <c r="E22" s="38">
        <v>0</v>
      </c>
      <c r="F22" s="90"/>
    </row>
    <row r="23" spans="1:6" s="3" customFormat="1">
      <c r="A23" s="20" t="s">
        <v>200</v>
      </c>
      <c r="B23" s="38">
        <f t="shared" si="1"/>
        <v>0</v>
      </c>
      <c r="C23" s="38">
        <v>0</v>
      </c>
      <c r="D23" s="38">
        <v>0</v>
      </c>
      <c r="E23" s="38">
        <v>0</v>
      </c>
      <c r="F23" s="90"/>
    </row>
    <row r="24" spans="1:6" s="3" customFormat="1">
      <c r="A24" s="22" t="s">
        <v>201</v>
      </c>
      <c r="B24" s="38">
        <f t="shared" si="1"/>
        <v>0</v>
      </c>
      <c r="C24" s="39">
        <v>0</v>
      </c>
      <c r="D24" s="39">
        <v>0</v>
      </c>
      <c r="E24" s="39">
        <v>0</v>
      </c>
      <c r="F24" s="90"/>
    </row>
    <row r="25" spans="1:6" ht="24">
      <c r="A25" s="31" t="s">
        <v>95</v>
      </c>
      <c r="B25" s="38">
        <f t="shared" si="1"/>
        <v>0</v>
      </c>
      <c r="C25" s="39">
        <v>0</v>
      </c>
      <c r="D25" s="39">
        <v>0</v>
      </c>
      <c r="E25" s="39">
        <v>0</v>
      </c>
      <c r="F25" s="90"/>
    </row>
    <row r="26" spans="1:6">
      <c r="A26" s="31" t="s">
        <v>202</v>
      </c>
      <c r="B26" s="38">
        <f t="shared" si="1"/>
        <v>0</v>
      </c>
      <c r="C26" s="39">
        <v>0</v>
      </c>
      <c r="D26" s="39">
        <v>0</v>
      </c>
      <c r="E26" s="39">
        <v>0</v>
      </c>
      <c r="F26" s="90"/>
    </row>
    <row r="27" spans="1:6">
      <c r="A27" s="31" t="s">
        <v>203</v>
      </c>
      <c r="B27" s="38">
        <f t="shared" si="1"/>
        <v>0</v>
      </c>
      <c r="C27" s="39">
        <v>0</v>
      </c>
      <c r="D27" s="39">
        <v>0</v>
      </c>
      <c r="E27" s="39">
        <v>0</v>
      </c>
      <c r="F27" s="90"/>
    </row>
    <row r="28" spans="1:6" ht="24">
      <c r="A28" s="31" t="s">
        <v>204</v>
      </c>
      <c r="B28" s="38">
        <f t="shared" si="1"/>
        <v>0</v>
      </c>
      <c r="C28" s="39">
        <v>0</v>
      </c>
      <c r="D28" s="39">
        <v>0</v>
      </c>
      <c r="E28" s="39">
        <v>0</v>
      </c>
      <c r="F28" s="90"/>
    </row>
    <row r="29" spans="1:6" s="3" customFormat="1">
      <c r="A29" s="20" t="s">
        <v>136</v>
      </c>
      <c r="B29" s="38">
        <f t="shared" si="1"/>
        <v>18027.400000000005</v>
      </c>
      <c r="C29" s="38">
        <v>17599.600000000002</v>
      </c>
      <c r="D29" s="38">
        <v>220.89999999999998</v>
      </c>
      <c r="E29" s="38">
        <v>206.9</v>
      </c>
      <c r="F29" s="90"/>
    </row>
    <row r="30" spans="1:6" s="3" customFormat="1">
      <c r="A30" s="20" t="s">
        <v>137</v>
      </c>
      <c r="B30" s="38">
        <f t="shared" si="1"/>
        <v>268.60000000000002</v>
      </c>
      <c r="C30" s="38">
        <v>84.3</v>
      </c>
      <c r="D30" s="38">
        <v>91.199999999999989</v>
      </c>
      <c r="E30" s="38">
        <v>93.100000000000009</v>
      </c>
      <c r="F30" s="90"/>
    </row>
    <row r="31" spans="1:6" s="3" customFormat="1">
      <c r="A31" s="20" t="s">
        <v>138</v>
      </c>
      <c r="B31" s="38">
        <f t="shared" si="1"/>
        <v>246.59999999999997</v>
      </c>
      <c r="C31" s="38">
        <v>73.8</v>
      </c>
      <c r="D31" s="38">
        <v>86.6</v>
      </c>
      <c r="E31" s="38">
        <v>86.2</v>
      </c>
      <c r="F31" s="90"/>
    </row>
    <row r="32" spans="1:6">
      <c r="A32" s="87" t="s">
        <v>33</v>
      </c>
      <c r="B32" s="38">
        <f t="shared" si="1"/>
        <v>246.59999999999997</v>
      </c>
      <c r="C32" s="38">
        <v>73.8</v>
      </c>
      <c r="D32" s="38">
        <v>86.6</v>
      </c>
      <c r="E32" s="38">
        <v>86.2</v>
      </c>
      <c r="F32" s="90"/>
    </row>
    <row r="33" spans="1:6">
      <c r="A33" s="32" t="s">
        <v>127</v>
      </c>
      <c r="B33" s="38">
        <f t="shared" si="1"/>
        <v>246.59999999999997</v>
      </c>
      <c r="C33" s="39">
        <v>73.8</v>
      </c>
      <c r="D33" s="39">
        <v>86.6</v>
      </c>
      <c r="E33" s="39">
        <v>86.2</v>
      </c>
      <c r="F33" s="90"/>
    </row>
    <row r="34" spans="1:6">
      <c r="A34" s="32" t="s">
        <v>35</v>
      </c>
      <c r="B34" s="38">
        <f t="shared" si="1"/>
        <v>0</v>
      </c>
      <c r="C34" s="39">
        <v>0</v>
      </c>
      <c r="D34" s="39">
        <v>0</v>
      </c>
      <c r="E34" s="39">
        <v>0</v>
      </c>
      <c r="F34" s="90"/>
    </row>
    <row r="35" spans="1:6" s="3" customFormat="1">
      <c r="A35" s="20" t="s">
        <v>139</v>
      </c>
      <c r="B35" s="38">
        <f t="shared" si="1"/>
        <v>22</v>
      </c>
      <c r="C35" s="38">
        <v>10.5</v>
      </c>
      <c r="D35" s="38">
        <v>4.5999999999999996</v>
      </c>
      <c r="E35" s="38">
        <v>6.9</v>
      </c>
      <c r="F35" s="90"/>
    </row>
    <row r="36" spans="1:6">
      <c r="A36" s="32" t="s">
        <v>36</v>
      </c>
      <c r="B36" s="38">
        <f t="shared" si="1"/>
        <v>22</v>
      </c>
      <c r="C36" s="39">
        <v>10.5</v>
      </c>
      <c r="D36" s="39">
        <v>4.5999999999999996</v>
      </c>
      <c r="E36" s="39">
        <v>6.9</v>
      </c>
      <c r="F36" s="90"/>
    </row>
    <row r="37" spans="1:6">
      <c r="A37" s="32" t="s">
        <v>37</v>
      </c>
      <c r="B37" s="38">
        <f t="shared" si="1"/>
        <v>0</v>
      </c>
      <c r="C37" s="39">
        <v>0</v>
      </c>
      <c r="D37" s="39">
        <v>0</v>
      </c>
      <c r="E37" s="39">
        <v>0</v>
      </c>
      <c r="F37" s="90"/>
    </row>
    <row r="38" spans="1:6" s="3" customFormat="1">
      <c r="A38" s="20" t="s">
        <v>140</v>
      </c>
      <c r="B38" s="38">
        <f t="shared" si="1"/>
        <v>410.90000000000003</v>
      </c>
      <c r="C38" s="38">
        <v>167.4</v>
      </c>
      <c r="D38" s="38">
        <v>129.69999999999999</v>
      </c>
      <c r="E38" s="38">
        <v>113.8</v>
      </c>
      <c r="F38" s="90"/>
    </row>
    <row r="39" spans="1:6">
      <c r="A39" s="32" t="s">
        <v>38</v>
      </c>
      <c r="B39" s="38">
        <f t="shared" si="1"/>
        <v>410.90000000000003</v>
      </c>
      <c r="C39" s="39">
        <v>167.4</v>
      </c>
      <c r="D39" s="39">
        <v>129.69999999999999</v>
      </c>
      <c r="E39" s="39">
        <v>113.8</v>
      </c>
      <c r="F39" s="90"/>
    </row>
    <row r="40" spans="1:6">
      <c r="A40" s="32" t="s">
        <v>37</v>
      </c>
      <c r="B40" s="38">
        <f t="shared" si="1"/>
        <v>0</v>
      </c>
      <c r="C40" s="39">
        <v>0</v>
      </c>
      <c r="D40" s="39">
        <v>0</v>
      </c>
      <c r="E40" s="39">
        <v>0</v>
      </c>
      <c r="F40" s="90"/>
    </row>
    <row r="41" spans="1:6">
      <c r="A41" s="32" t="s">
        <v>218</v>
      </c>
      <c r="B41" s="38">
        <f t="shared" si="1"/>
        <v>17347.900000000001</v>
      </c>
      <c r="C41" s="39">
        <v>17347.900000000001</v>
      </c>
      <c r="D41" s="39">
        <v>0</v>
      </c>
      <c r="E41" s="39">
        <v>0</v>
      </c>
      <c r="F41" s="90"/>
    </row>
    <row r="42" spans="1:6" s="3" customFormat="1">
      <c r="A42" s="20" t="s">
        <v>145</v>
      </c>
      <c r="B42" s="38">
        <f t="shared" si="1"/>
        <v>147.80000000000001</v>
      </c>
      <c r="C42" s="38">
        <v>58.8</v>
      </c>
      <c r="D42" s="38">
        <v>46.2</v>
      </c>
      <c r="E42" s="38">
        <v>42.8</v>
      </c>
      <c r="F42" s="90"/>
    </row>
    <row r="43" spans="1:6" s="3" customFormat="1">
      <c r="A43" s="20" t="s">
        <v>146</v>
      </c>
      <c r="B43" s="38">
        <f t="shared" si="1"/>
        <v>147.80000000000001</v>
      </c>
      <c r="C43" s="38">
        <v>58.8</v>
      </c>
      <c r="D43" s="38">
        <v>46.2</v>
      </c>
      <c r="E43" s="38">
        <v>42.8</v>
      </c>
      <c r="F43" s="90"/>
    </row>
    <row r="44" spans="1:6" s="3" customFormat="1">
      <c r="A44" s="20" t="s">
        <v>147</v>
      </c>
      <c r="B44" s="38">
        <f t="shared" si="1"/>
        <v>0</v>
      </c>
      <c r="C44" s="38">
        <v>0</v>
      </c>
      <c r="D44" s="38">
        <v>0</v>
      </c>
      <c r="E44" s="38">
        <v>0</v>
      </c>
      <c r="F44" s="90"/>
    </row>
    <row r="45" spans="1:6">
      <c r="A45" s="32" t="s">
        <v>42</v>
      </c>
      <c r="B45" s="38">
        <f t="shared" si="1"/>
        <v>0</v>
      </c>
      <c r="C45" s="39">
        <v>0</v>
      </c>
      <c r="D45" s="39">
        <v>0</v>
      </c>
      <c r="E45" s="39">
        <v>0</v>
      </c>
      <c r="F45" s="90"/>
    </row>
    <row r="46" spans="1:6">
      <c r="A46" s="32" t="s">
        <v>148</v>
      </c>
      <c r="B46" s="38">
        <f t="shared" si="1"/>
        <v>0</v>
      </c>
      <c r="C46" s="39">
        <v>0</v>
      </c>
      <c r="D46" s="39">
        <v>0</v>
      </c>
      <c r="E46" s="39">
        <v>0</v>
      </c>
      <c r="F46" s="90"/>
    </row>
    <row r="47" spans="1:6" s="3" customFormat="1">
      <c r="A47" s="20" t="s">
        <v>149</v>
      </c>
      <c r="B47" s="38">
        <f t="shared" si="1"/>
        <v>147.80000000000001</v>
      </c>
      <c r="C47" s="38">
        <v>58.8</v>
      </c>
      <c r="D47" s="38">
        <v>46.2</v>
      </c>
      <c r="E47" s="38">
        <v>42.8</v>
      </c>
      <c r="F47" s="90"/>
    </row>
    <row r="48" spans="1:6" ht="24">
      <c r="A48" s="22" t="s">
        <v>150</v>
      </c>
      <c r="B48" s="38">
        <f t="shared" si="1"/>
        <v>147.80000000000001</v>
      </c>
      <c r="C48" s="39">
        <v>58.8</v>
      </c>
      <c r="D48" s="39">
        <v>46.2</v>
      </c>
      <c r="E48" s="39">
        <v>42.8</v>
      </c>
      <c r="F48" s="90"/>
    </row>
    <row r="49" spans="1:6" s="3" customFormat="1" ht="24">
      <c r="A49" s="20" t="s">
        <v>206</v>
      </c>
      <c r="B49" s="38">
        <f t="shared" si="1"/>
        <v>0</v>
      </c>
      <c r="C49" s="38">
        <v>0</v>
      </c>
      <c r="D49" s="38">
        <v>0</v>
      </c>
      <c r="E49" s="38">
        <v>0</v>
      </c>
      <c r="F49" s="90"/>
    </row>
    <row r="50" spans="1:6" s="3" customFormat="1">
      <c r="A50" s="20" t="s">
        <v>152</v>
      </c>
      <c r="B50" s="38">
        <f t="shared" si="1"/>
        <v>0</v>
      </c>
      <c r="C50" s="38">
        <v>0</v>
      </c>
      <c r="D50" s="38">
        <v>0</v>
      </c>
      <c r="E50" s="38">
        <v>0</v>
      </c>
      <c r="F50" s="90"/>
    </row>
    <row r="51" spans="1:6" s="3" customFormat="1">
      <c r="A51" s="20" t="s">
        <v>154</v>
      </c>
      <c r="B51" s="38">
        <f t="shared" si="1"/>
        <v>0</v>
      </c>
      <c r="C51" s="38">
        <v>0</v>
      </c>
      <c r="D51" s="38">
        <v>0</v>
      </c>
      <c r="E51" s="38">
        <v>0</v>
      </c>
      <c r="F51" s="90"/>
    </row>
    <row r="52" spans="1:6" s="3" customFormat="1">
      <c r="A52" s="32" t="s">
        <v>155</v>
      </c>
      <c r="B52" s="38">
        <f t="shared" si="1"/>
        <v>0</v>
      </c>
      <c r="C52" s="39">
        <v>0</v>
      </c>
      <c r="D52" s="39">
        <v>0</v>
      </c>
      <c r="E52" s="39">
        <v>0</v>
      </c>
      <c r="F52" s="90"/>
    </row>
    <row r="53" spans="1:6" s="3" customFormat="1">
      <c r="A53" s="32" t="s">
        <v>37</v>
      </c>
      <c r="B53" s="38">
        <f t="shared" si="1"/>
        <v>0</v>
      </c>
      <c r="C53" s="39">
        <v>0</v>
      </c>
      <c r="D53" s="39">
        <v>0</v>
      </c>
      <c r="E53" s="39">
        <v>0</v>
      </c>
      <c r="F53" s="90"/>
    </row>
    <row r="54" spans="1:6" s="3" customFormat="1">
      <c r="A54" s="20" t="s">
        <v>157</v>
      </c>
      <c r="B54" s="38">
        <f t="shared" si="1"/>
        <v>2660.3</v>
      </c>
      <c r="C54" s="38">
        <v>877.5</v>
      </c>
      <c r="D54" s="38">
        <v>0</v>
      </c>
      <c r="E54" s="38">
        <v>1782.8</v>
      </c>
      <c r="F54" s="90"/>
    </row>
    <row r="55" spans="1:6">
      <c r="A55" s="93" t="s">
        <v>48</v>
      </c>
      <c r="B55" s="38">
        <f t="shared" si="1"/>
        <v>17.8</v>
      </c>
      <c r="C55" s="39">
        <v>0</v>
      </c>
      <c r="D55" s="39">
        <v>0</v>
      </c>
      <c r="E55" s="39">
        <v>17.8</v>
      </c>
      <c r="F55" s="90"/>
    </row>
    <row r="56" spans="1:6">
      <c r="A56" s="32" t="s">
        <v>158</v>
      </c>
      <c r="B56" s="38">
        <f t="shared" si="1"/>
        <v>17.8</v>
      </c>
      <c r="C56" s="39">
        <v>0</v>
      </c>
      <c r="D56" s="39">
        <v>0</v>
      </c>
      <c r="E56" s="39">
        <v>17.8</v>
      </c>
      <c r="F56" s="90"/>
    </row>
    <row r="57" spans="1:6">
      <c r="A57" s="32" t="s">
        <v>159</v>
      </c>
      <c r="B57" s="38">
        <f t="shared" si="1"/>
        <v>0</v>
      </c>
      <c r="C57" s="39">
        <v>0</v>
      </c>
      <c r="D57" s="39">
        <v>0</v>
      </c>
      <c r="E57" s="39">
        <v>0</v>
      </c>
      <c r="F57" s="90"/>
    </row>
    <row r="58" spans="1:6">
      <c r="A58" s="22" t="s">
        <v>160</v>
      </c>
      <c r="B58" s="38">
        <f t="shared" si="1"/>
        <v>2642.5</v>
      </c>
      <c r="C58" s="39">
        <v>877.5</v>
      </c>
      <c r="D58" s="39">
        <v>0</v>
      </c>
      <c r="E58" s="39">
        <v>1765</v>
      </c>
      <c r="F58" s="90"/>
    </row>
    <row r="59" spans="1:6" s="3" customFormat="1">
      <c r="A59" s="20" t="s">
        <v>0</v>
      </c>
      <c r="B59" s="38">
        <f t="shared" si="1"/>
        <v>129.80000000000001</v>
      </c>
      <c r="C59" s="38">
        <v>76.099999999999994</v>
      </c>
      <c r="D59" s="38">
        <v>30.2</v>
      </c>
      <c r="E59" s="38">
        <v>23.5</v>
      </c>
      <c r="F59" s="90"/>
    </row>
    <row r="60" spans="1:6" s="3" customFormat="1">
      <c r="A60" s="20" t="s">
        <v>5</v>
      </c>
      <c r="B60" s="38">
        <f t="shared" si="1"/>
        <v>70730.5</v>
      </c>
      <c r="C60" s="38">
        <v>67.2</v>
      </c>
      <c r="D60" s="38">
        <v>54497.9</v>
      </c>
      <c r="E60" s="38">
        <v>16165.4</v>
      </c>
      <c r="F60" s="90"/>
    </row>
    <row r="61" spans="1:6" s="3" customFormat="1">
      <c r="A61" s="20" t="s">
        <v>161</v>
      </c>
      <c r="B61" s="38">
        <f t="shared" si="1"/>
        <v>59.9</v>
      </c>
      <c r="C61" s="38">
        <v>0</v>
      </c>
      <c r="D61" s="38">
        <v>59.9</v>
      </c>
      <c r="E61" s="38">
        <v>0</v>
      </c>
      <c r="F61" s="90"/>
    </row>
    <row r="62" spans="1:6" s="3" customFormat="1">
      <c r="A62" s="92" t="s">
        <v>208</v>
      </c>
      <c r="B62" s="38">
        <f t="shared" si="1"/>
        <v>0</v>
      </c>
      <c r="C62" s="38">
        <v>0</v>
      </c>
      <c r="D62" s="38">
        <v>0</v>
      </c>
      <c r="E62" s="38">
        <v>0</v>
      </c>
      <c r="F62" s="90"/>
    </row>
    <row r="63" spans="1:6">
      <c r="A63" s="22" t="s">
        <v>50</v>
      </c>
      <c r="B63" s="38">
        <f t="shared" si="1"/>
        <v>59.9</v>
      </c>
      <c r="C63" s="39">
        <v>0</v>
      </c>
      <c r="D63" s="39">
        <v>59.9</v>
      </c>
      <c r="E63" s="39">
        <v>0</v>
      </c>
      <c r="F63" s="90"/>
    </row>
    <row r="64" spans="1:6">
      <c r="A64" s="33" t="s">
        <v>162</v>
      </c>
      <c r="B64" s="38">
        <f t="shared" si="1"/>
        <v>0</v>
      </c>
      <c r="C64" s="39">
        <v>0</v>
      </c>
      <c r="D64" s="39">
        <v>0</v>
      </c>
      <c r="E64" s="39">
        <v>0</v>
      </c>
      <c r="F64" s="90"/>
    </row>
    <row r="65" spans="1:6" s="3" customFormat="1">
      <c r="A65" s="35" t="s">
        <v>163</v>
      </c>
      <c r="B65" s="38">
        <f t="shared" si="1"/>
        <v>69924.799999999988</v>
      </c>
      <c r="C65" s="38">
        <v>67.2</v>
      </c>
      <c r="D65" s="38">
        <v>53692.2</v>
      </c>
      <c r="E65" s="38">
        <v>16165.4</v>
      </c>
      <c r="F65" s="90"/>
    </row>
    <row r="66" spans="1:6">
      <c r="A66" s="33" t="s">
        <v>164</v>
      </c>
      <c r="B66" s="38">
        <f t="shared" si="1"/>
        <v>0</v>
      </c>
      <c r="C66" s="39">
        <v>0</v>
      </c>
      <c r="D66" s="39">
        <v>0</v>
      </c>
      <c r="E66" s="39">
        <v>0</v>
      </c>
      <c r="F66" s="90"/>
    </row>
    <row r="67" spans="1:6">
      <c r="A67" s="33" t="s">
        <v>165</v>
      </c>
      <c r="B67" s="38">
        <f t="shared" si="1"/>
        <v>0</v>
      </c>
      <c r="C67" s="39">
        <v>0</v>
      </c>
      <c r="D67" s="39">
        <v>0</v>
      </c>
      <c r="E67" s="39">
        <v>0</v>
      </c>
      <c r="F67" s="90"/>
    </row>
    <row r="68" spans="1:6">
      <c r="A68" s="33" t="s">
        <v>166</v>
      </c>
      <c r="B68" s="38">
        <f t="shared" si="1"/>
        <v>69924.799999999988</v>
      </c>
      <c r="C68" s="39">
        <v>67.2</v>
      </c>
      <c r="D68" s="39">
        <v>53692.2</v>
      </c>
      <c r="E68" s="39">
        <v>16165.4</v>
      </c>
      <c r="F68" s="90"/>
    </row>
    <row r="69" spans="1:6" s="3" customFormat="1">
      <c r="A69" s="34" t="s">
        <v>167</v>
      </c>
      <c r="B69" s="38">
        <f t="shared" si="1"/>
        <v>0</v>
      </c>
      <c r="C69" s="38">
        <v>0</v>
      </c>
      <c r="D69" s="38">
        <v>0</v>
      </c>
      <c r="E69" s="38">
        <v>0</v>
      </c>
      <c r="F69" s="90"/>
    </row>
    <row r="70" spans="1:6" s="3" customFormat="1" ht="24">
      <c r="A70" s="20" t="s">
        <v>168</v>
      </c>
      <c r="B70" s="38">
        <f t="shared" si="1"/>
        <v>45562.8</v>
      </c>
      <c r="C70" s="38">
        <v>0</v>
      </c>
      <c r="D70" s="38">
        <v>30000</v>
      </c>
      <c r="E70" s="38">
        <v>15562.8</v>
      </c>
      <c r="F70" s="90"/>
    </row>
    <row r="71" spans="1:6">
      <c r="A71" s="29" t="s">
        <v>55</v>
      </c>
      <c r="B71" s="38">
        <f t="shared" ref="B71:B89" si="4">SUM(C71:E71)</f>
        <v>45562.8</v>
      </c>
      <c r="C71" s="39">
        <v>0</v>
      </c>
      <c r="D71" s="39">
        <v>30000</v>
      </c>
      <c r="E71" s="39">
        <v>15562.8</v>
      </c>
      <c r="F71" s="90"/>
    </row>
    <row r="72" spans="1:6">
      <c r="A72" s="29" t="s">
        <v>56</v>
      </c>
      <c r="B72" s="38">
        <f t="shared" si="4"/>
        <v>0</v>
      </c>
      <c r="C72" s="39">
        <v>0</v>
      </c>
      <c r="D72" s="39">
        <v>0</v>
      </c>
      <c r="E72" s="39">
        <v>0</v>
      </c>
      <c r="F72" s="90"/>
    </row>
    <row r="73" spans="1:6" s="3" customFormat="1" ht="27.75" customHeight="1">
      <c r="A73" s="20" t="s">
        <v>169</v>
      </c>
      <c r="B73" s="38">
        <f t="shared" si="4"/>
        <v>24362</v>
      </c>
      <c r="C73" s="38">
        <v>67.2</v>
      </c>
      <c r="D73" s="38">
        <v>23692.2</v>
      </c>
      <c r="E73" s="38">
        <v>602.6</v>
      </c>
      <c r="F73" s="90"/>
    </row>
    <row r="74" spans="1:6">
      <c r="A74" s="29" t="s">
        <v>59</v>
      </c>
      <c r="B74" s="38">
        <f t="shared" si="4"/>
        <v>0</v>
      </c>
      <c r="C74" s="39">
        <v>0</v>
      </c>
      <c r="D74" s="39">
        <v>0</v>
      </c>
      <c r="E74" s="39">
        <v>0</v>
      </c>
      <c r="F74" s="90"/>
    </row>
    <row r="75" spans="1:6">
      <c r="A75" s="29" t="s">
        <v>58</v>
      </c>
      <c r="B75" s="38">
        <f t="shared" si="4"/>
        <v>24362</v>
      </c>
      <c r="C75" s="39">
        <v>67.2</v>
      </c>
      <c r="D75" s="39">
        <v>23692.2</v>
      </c>
      <c r="E75" s="39">
        <v>602.6</v>
      </c>
      <c r="F75" s="90"/>
    </row>
    <row r="76" spans="1:6" ht="24">
      <c r="A76" s="20" t="s">
        <v>98</v>
      </c>
      <c r="B76" s="38">
        <f t="shared" si="4"/>
        <v>745.8</v>
      </c>
      <c r="C76" s="38">
        <v>0</v>
      </c>
      <c r="D76" s="38">
        <v>745.8</v>
      </c>
      <c r="E76" s="38">
        <v>0</v>
      </c>
      <c r="F76" s="90"/>
    </row>
    <row r="77" spans="1:6" ht="24">
      <c r="A77" s="86" t="s">
        <v>122</v>
      </c>
      <c r="B77" s="38">
        <f t="shared" si="4"/>
        <v>745.8</v>
      </c>
      <c r="C77" s="39">
        <v>0</v>
      </c>
      <c r="D77" s="39">
        <v>745.8</v>
      </c>
      <c r="E77" s="39">
        <v>0</v>
      </c>
      <c r="F77" s="90"/>
    </row>
    <row r="78" spans="1:6">
      <c r="A78" s="36" t="s">
        <v>210</v>
      </c>
      <c r="B78" s="38">
        <f t="shared" si="4"/>
        <v>745.8</v>
      </c>
      <c r="C78" s="39">
        <v>0</v>
      </c>
      <c r="D78" s="39">
        <v>745.8</v>
      </c>
      <c r="E78" s="39">
        <v>0</v>
      </c>
      <c r="F78" s="90"/>
    </row>
    <row r="79" spans="1:6">
      <c r="A79" s="36" t="s">
        <v>211</v>
      </c>
      <c r="B79" s="38">
        <f t="shared" si="4"/>
        <v>0</v>
      </c>
      <c r="C79" s="39">
        <v>0</v>
      </c>
      <c r="D79" s="39">
        <v>0</v>
      </c>
      <c r="E79" s="39">
        <v>0</v>
      </c>
      <c r="F79" s="90"/>
    </row>
    <row r="80" spans="1:6">
      <c r="A80" s="20" t="s">
        <v>172</v>
      </c>
      <c r="B80" s="38">
        <f t="shared" si="4"/>
        <v>0</v>
      </c>
      <c r="C80" s="38">
        <v>0</v>
      </c>
      <c r="D80" s="38">
        <v>0</v>
      </c>
      <c r="E80" s="38">
        <v>0</v>
      </c>
      <c r="F80" s="90"/>
    </row>
    <row r="81" spans="1:6">
      <c r="A81" s="36" t="s">
        <v>212</v>
      </c>
      <c r="B81" s="38">
        <f t="shared" si="4"/>
        <v>0</v>
      </c>
      <c r="C81" s="39">
        <v>0</v>
      </c>
      <c r="D81" s="39">
        <v>0</v>
      </c>
      <c r="E81" s="39">
        <v>0</v>
      </c>
      <c r="F81" s="90"/>
    </row>
    <row r="82" spans="1:6">
      <c r="A82" s="36" t="s">
        <v>213</v>
      </c>
      <c r="B82" s="38">
        <f t="shared" si="4"/>
        <v>0</v>
      </c>
      <c r="C82" s="39">
        <v>0</v>
      </c>
      <c r="D82" s="39">
        <v>0</v>
      </c>
      <c r="E82" s="39">
        <v>0</v>
      </c>
      <c r="F82" s="90"/>
    </row>
    <row r="83" spans="1:6" ht="36" customHeight="1">
      <c r="A83" s="20" t="s">
        <v>205</v>
      </c>
      <c r="B83" s="38">
        <f t="shared" si="4"/>
        <v>375.6</v>
      </c>
      <c r="C83" s="38">
        <v>104</v>
      </c>
      <c r="D83" s="38">
        <v>52.4</v>
      </c>
      <c r="E83" s="38">
        <v>219.2</v>
      </c>
      <c r="F83" s="90"/>
    </row>
    <row r="84" spans="1:6" s="3" customFormat="1">
      <c r="A84" s="20" t="s">
        <v>19</v>
      </c>
      <c r="B84" s="38">
        <f t="shared" si="4"/>
        <v>1778.6000000000001</v>
      </c>
      <c r="C84" s="38">
        <v>683.1</v>
      </c>
      <c r="D84" s="38">
        <v>524.70000000000005</v>
      </c>
      <c r="E84" s="38">
        <v>570.79999999999995</v>
      </c>
      <c r="F84" s="90"/>
    </row>
    <row r="85" spans="1:6" ht="20.25" customHeight="1">
      <c r="A85" s="36" t="s">
        <v>20</v>
      </c>
      <c r="B85" s="38">
        <f t="shared" si="4"/>
        <v>1724.1</v>
      </c>
      <c r="C85" s="39">
        <v>662.6</v>
      </c>
      <c r="D85" s="39">
        <v>503.5</v>
      </c>
      <c r="E85" s="39">
        <v>558</v>
      </c>
      <c r="F85" s="90"/>
    </row>
    <row r="86" spans="1:6" ht="20.25" customHeight="1">
      <c r="A86" s="36" t="s">
        <v>219</v>
      </c>
      <c r="B86" s="38">
        <f t="shared" si="4"/>
        <v>3.4</v>
      </c>
      <c r="C86" s="39">
        <v>1.7</v>
      </c>
      <c r="D86" s="39">
        <v>1.7</v>
      </c>
      <c r="E86" s="39">
        <v>0</v>
      </c>
      <c r="F86" s="90"/>
    </row>
    <row r="87" spans="1:6" ht="20.25" customHeight="1">
      <c r="A87" s="36" t="s">
        <v>198</v>
      </c>
      <c r="B87" s="38">
        <f t="shared" si="4"/>
        <v>0</v>
      </c>
      <c r="C87" s="39">
        <v>0</v>
      </c>
      <c r="D87" s="39">
        <v>0</v>
      </c>
      <c r="E87" s="39">
        <v>0</v>
      </c>
      <c r="F87" s="90"/>
    </row>
    <row r="88" spans="1:6" ht="17.25" customHeight="1">
      <c r="A88" s="36" t="s">
        <v>74</v>
      </c>
      <c r="B88" s="38">
        <f t="shared" si="4"/>
        <v>51.099999999999994</v>
      </c>
      <c r="C88" s="39">
        <v>18.8</v>
      </c>
      <c r="D88" s="39">
        <v>19.5</v>
      </c>
      <c r="E88" s="39">
        <v>12.8</v>
      </c>
      <c r="F88" s="90"/>
    </row>
    <row r="89" spans="1:6" ht="27" customHeight="1">
      <c r="A89" s="85" t="s">
        <v>89</v>
      </c>
      <c r="B89" s="84">
        <f t="shared" si="4"/>
        <v>8276.5</v>
      </c>
      <c r="C89" s="84">
        <v>3367.6999999999994</v>
      </c>
      <c r="D89" s="84">
        <v>2851.9</v>
      </c>
      <c r="E89" s="84">
        <v>2056.9</v>
      </c>
      <c r="F89" s="90"/>
    </row>
    <row r="90" spans="1:6">
      <c r="A90" s="26" t="s">
        <v>175</v>
      </c>
      <c r="B90" s="2"/>
      <c r="C90" s="2"/>
      <c r="D90" s="2"/>
      <c r="E90" s="2"/>
    </row>
    <row r="91" spans="1:6">
      <c r="A91" s="24" t="s">
        <v>176</v>
      </c>
      <c r="B91" s="25"/>
      <c r="C91" s="25"/>
      <c r="D91" s="25"/>
      <c r="E91" s="25"/>
    </row>
    <row r="92" spans="1:6">
      <c r="A92" s="26" t="s">
        <v>216</v>
      </c>
      <c r="B92" s="26"/>
      <c r="C92" s="26"/>
      <c r="D92" s="26"/>
      <c r="E92" s="26"/>
    </row>
    <row r="93" spans="1:6">
      <c r="A93" s="26" t="s">
        <v>214</v>
      </c>
      <c r="B93" s="2"/>
      <c r="C93" s="2"/>
      <c r="D93" s="2"/>
      <c r="E93" s="2"/>
    </row>
    <row r="94" spans="1:6">
      <c r="A94" s="26" t="s">
        <v>215</v>
      </c>
      <c r="B94" s="2"/>
      <c r="C94" s="2"/>
      <c r="D94" s="2"/>
      <c r="E94" s="2"/>
    </row>
    <row r="95" spans="1:6">
      <c r="A95" s="26" t="s">
        <v>8</v>
      </c>
      <c r="B95" s="2"/>
      <c r="C95" s="2"/>
      <c r="D95" s="2"/>
      <c r="E95" s="2"/>
    </row>
    <row r="96" spans="1:6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89"/>
      <c r="C98" s="89"/>
      <c r="D98" s="89"/>
      <c r="E98" s="89"/>
    </row>
    <row r="99" spans="1:5">
      <c r="A99" s="2"/>
      <c r="B99" s="89"/>
      <c r="C99" s="89"/>
      <c r="D99" s="89"/>
      <c r="E99" s="89"/>
    </row>
    <row r="100" spans="1:5">
      <c r="A100" s="2"/>
      <c r="B100" s="89"/>
      <c r="C100" s="89"/>
      <c r="D100" s="89"/>
      <c r="E100" s="89"/>
    </row>
    <row r="101" spans="1:5">
      <c r="A101" s="2"/>
      <c r="B101" s="89"/>
      <c r="C101" s="89"/>
      <c r="D101" s="89"/>
      <c r="E101" s="89"/>
    </row>
    <row r="102" spans="1:5">
      <c r="A102" s="2"/>
      <c r="B102" s="89"/>
      <c r="C102" s="89"/>
      <c r="D102" s="89"/>
      <c r="E102" s="89"/>
    </row>
    <row r="103" spans="1:5">
      <c r="A103" s="2"/>
      <c r="B103" s="89"/>
      <c r="C103" s="89"/>
      <c r="D103" s="89"/>
      <c r="E103" s="89"/>
    </row>
    <row r="104" spans="1:5">
      <c r="A104" s="2"/>
      <c r="B104" s="89"/>
      <c r="C104" s="89"/>
      <c r="D104" s="89"/>
      <c r="E104" s="89"/>
    </row>
    <row r="105" spans="1:5">
      <c r="A105" s="2"/>
      <c r="B105" s="89"/>
      <c r="C105" s="89"/>
      <c r="D105" s="89"/>
      <c r="E105" s="89"/>
    </row>
    <row r="106" spans="1:5">
      <c r="A106" s="2"/>
      <c r="B106" s="89"/>
      <c r="C106" s="89"/>
      <c r="D106" s="89"/>
      <c r="E106" s="89"/>
    </row>
    <row r="107" spans="1:5">
      <c r="A107" s="2"/>
      <c r="B107" s="89"/>
      <c r="C107" s="89"/>
      <c r="D107" s="89"/>
      <c r="E107" s="89"/>
    </row>
    <row r="108" spans="1:5">
      <c r="A108" s="2"/>
      <c r="B108" s="89"/>
      <c r="C108" s="89"/>
      <c r="D108" s="89"/>
      <c r="E108" s="89"/>
    </row>
    <row r="109" spans="1:5">
      <c r="A109" s="2"/>
      <c r="B109" s="89"/>
      <c r="C109" s="89"/>
      <c r="D109" s="89"/>
      <c r="E109" s="89"/>
    </row>
    <row r="110" spans="1:5">
      <c r="A110" s="2"/>
      <c r="B110" s="89"/>
      <c r="C110" s="89"/>
      <c r="D110" s="89"/>
      <c r="E110" s="89"/>
    </row>
    <row r="111" spans="1:5">
      <c r="A111" s="2"/>
      <c r="B111" s="89"/>
      <c r="C111" s="89"/>
      <c r="D111" s="89"/>
      <c r="E111" s="89"/>
    </row>
    <row r="112" spans="1:5">
      <c r="A112" s="2"/>
      <c r="B112" s="89"/>
      <c r="C112" s="89"/>
      <c r="D112" s="89"/>
      <c r="E112" s="89"/>
    </row>
    <row r="113" spans="1:5">
      <c r="A113" s="2"/>
      <c r="B113" s="89"/>
      <c r="C113" s="89"/>
      <c r="D113" s="89"/>
      <c r="E113" s="89"/>
    </row>
    <row r="114" spans="1:5">
      <c r="A114" s="2"/>
      <c r="B114" s="89"/>
      <c r="C114" s="89"/>
      <c r="D114" s="89"/>
      <c r="E114" s="89"/>
    </row>
    <row r="115" spans="1:5">
      <c r="A115" s="2"/>
      <c r="B115" s="89"/>
      <c r="C115" s="89"/>
      <c r="D115" s="89"/>
      <c r="E115" s="89"/>
    </row>
    <row r="116" spans="1:5">
      <c r="A116" s="2"/>
      <c r="B116" s="89"/>
      <c r="C116" s="89"/>
      <c r="D116" s="89"/>
      <c r="E116" s="89"/>
    </row>
    <row r="117" spans="1:5">
      <c r="A117" s="2"/>
      <c r="B117" s="89"/>
      <c r="C117" s="89"/>
      <c r="D117" s="89"/>
      <c r="E117" s="89"/>
    </row>
    <row r="118" spans="1:5">
      <c r="A118" s="2"/>
      <c r="B118" s="89"/>
      <c r="C118" s="89"/>
      <c r="D118" s="89"/>
      <c r="E118" s="89"/>
    </row>
    <row r="119" spans="1:5">
      <c r="A119" s="2"/>
      <c r="B119" s="89"/>
      <c r="C119" s="89"/>
      <c r="D119" s="89"/>
      <c r="E119" s="89"/>
    </row>
    <row r="120" spans="1:5">
      <c r="A120" s="2"/>
      <c r="B120" s="89"/>
      <c r="C120" s="89"/>
      <c r="D120" s="89"/>
      <c r="E120" s="89"/>
    </row>
    <row r="121" spans="1:5">
      <c r="A121" s="2"/>
      <c r="B121" s="89"/>
      <c r="C121" s="89"/>
      <c r="D121" s="89"/>
      <c r="E121" s="89"/>
    </row>
    <row r="122" spans="1:5">
      <c r="A122" s="2"/>
      <c r="B122" s="89"/>
      <c r="C122" s="89"/>
      <c r="D122" s="89"/>
      <c r="E122" s="89"/>
    </row>
    <row r="123" spans="1:5">
      <c r="A123" s="2"/>
      <c r="B123" s="89"/>
      <c r="C123" s="89"/>
      <c r="D123" s="89"/>
      <c r="E123" s="89"/>
    </row>
    <row r="124" spans="1:5">
      <c r="A124" s="2"/>
      <c r="B124" s="89"/>
      <c r="C124" s="89"/>
      <c r="D124" s="89"/>
      <c r="E124" s="89"/>
    </row>
    <row r="125" spans="1:5">
      <c r="B125" s="89"/>
      <c r="C125" s="89"/>
      <c r="D125" s="89"/>
      <c r="E125" s="89"/>
    </row>
    <row r="126" spans="1:5">
      <c r="B126" s="89"/>
      <c r="C126" s="89"/>
      <c r="D126" s="89"/>
      <c r="E126" s="89"/>
    </row>
    <row r="127" spans="1:5">
      <c r="B127" s="89"/>
      <c r="C127" s="89"/>
      <c r="D127" s="89"/>
      <c r="E127" s="89"/>
    </row>
    <row r="128" spans="1:5">
      <c r="B128" s="89"/>
      <c r="C128" s="89"/>
      <c r="D128" s="89"/>
      <c r="E128" s="89"/>
    </row>
    <row r="129" spans="2:5">
      <c r="B129" s="89"/>
      <c r="C129" s="89"/>
      <c r="D129" s="89"/>
      <c r="E129" s="89"/>
    </row>
    <row r="130" spans="2:5">
      <c r="B130" s="89"/>
      <c r="C130" s="89"/>
      <c r="D130" s="89"/>
      <c r="E130" s="89"/>
    </row>
    <row r="131" spans="2:5">
      <c r="B131" s="89"/>
      <c r="C131" s="89"/>
      <c r="D131" s="89"/>
      <c r="E131" s="89"/>
    </row>
    <row r="132" spans="2:5">
      <c r="B132" s="89"/>
      <c r="C132" s="89"/>
      <c r="D132" s="89"/>
      <c r="E132" s="89"/>
    </row>
    <row r="133" spans="2:5">
      <c r="B133" s="89"/>
      <c r="C133" s="89"/>
      <c r="D133" s="89"/>
      <c r="E133" s="89"/>
    </row>
    <row r="134" spans="2:5">
      <c r="B134" s="89"/>
      <c r="C134" s="89"/>
      <c r="D134" s="89"/>
      <c r="E134" s="89"/>
    </row>
    <row r="135" spans="2:5">
      <c r="B135" s="89"/>
      <c r="C135" s="89"/>
      <c r="D135" s="89"/>
      <c r="E135" s="89"/>
    </row>
    <row r="136" spans="2:5">
      <c r="B136" s="89"/>
      <c r="C136" s="89"/>
      <c r="D136" s="89"/>
      <c r="E136" s="89"/>
    </row>
    <row r="137" spans="2:5">
      <c r="B137" s="89"/>
      <c r="C137" s="89"/>
      <c r="D137" s="89"/>
      <c r="E137" s="89"/>
    </row>
    <row r="138" spans="2:5">
      <c r="B138" s="89"/>
      <c r="C138" s="89"/>
      <c r="D138" s="89"/>
      <c r="E138" s="89"/>
    </row>
    <row r="139" spans="2:5">
      <c r="B139" s="89"/>
      <c r="C139" s="89"/>
      <c r="D139" s="89"/>
      <c r="E139" s="89"/>
    </row>
    <row r="140" spans="2:5">
      <c r="B140" s="89"/>
      <c r="C140" s="89"/>
      <c r="D140" s="89"/>
      <c r="E140" s="89"/>
    </row>
    <row r="141" spans="2:5">
      <c r="B141" s="89"/>
      <c r="C141" s="89"/>
      <c r="D141" s="89"/>
      <c r="E141" s="89"/>
    </row>
    <row r="142" spans="2:5">
      <c r="B142" s="89"/>
      <c r="C142" s="89"/>
      <c r="D142" s="89"/>
      <c r="E142" s="89"/>
    </row>
    <row r="143" spans="2:5">
      <c r="B143" s="89"/>
      <c r="C143" s="89"/>
      <c r="D143" s="89"/>
      <c r="E143" s="89"/>
    </row>
    <row r="144" spans="2:5">
      <c r="B144" s="89"/>
      <c r="C144" s="89"/>
      <c r="D144" s="89"/>
      <c r="E144" s="89"/>
    </row>
    <row r="145" spans="2:5">
      <c r="B145" s="89"/>
      <c r="C145" s="89"/>
      <c r="D145" s="89"/>
      <c r="E145" s="89"/>
    </row>
    <row r="146" spans="2:5">
      <c r="B146" s="89"/>
      <c r="C146" s="89"/>
      <c r="D146" s="89"/>
      <c r="E146" s="89"/>
    </row>
    <row r="147" spans="2:5">
      <c r="B147" s="89"/>
      <c r="C147" s="89"/>
      <c r="D147" s="89"/>
      <c r="E147" s="89"/>
    </row>
    <row r="148" spans="2:5">
      <c r="B148" s="89"/>
      <c r="C148" s="89"/>
      <c r="D148" s="89"/>
      <c r="E148" s="89"/>
    </row>
    <row r="149" spans="2:5">
      <c r="B149" s="89"/>
      <c r="C149" s="89"/>
      <c r="D149" s="89"/>
      <c r="E149" s="89"/>
    </row>
    <row r="150" spans="2:5">
      <c r="B150" s="89"/>
      <c r="C150" s="89"/>
      <c r="D150" s="89"/>
      <c r="E150" s="89"/>
    </row>
    <row r="151" spans="2:5">
      <c r="B151" s="89"/>
      <c r="C151" s="89"/>
      <c r="D151" s="89"/>
      <c r="E151" s="89"/>
    </row>
    <row r="152" spans="2:5">
      <c r="B152" s="89"/>
      <c r="C152" s="89"/>
      <c r="D152" s="89"/>
      <c r="E152" s="89"/>
    </row>
    <row r="153" spans="2:5">
      <c r="B153" s="89"/>
      <c r="C153" s="89"/>
      <c r="D153" s="89"/>
      <c r="E153" s="89"/>
    </row>
    <row r="154" spans="2:5">
      <c r="B154" s="89"/>
      <c r="C154" s="89"/>
      <c r="D154" s="89"/>
      <c r="E154" s="89"/>
    </row>
    <row r="155" spans="2:5">
      <c r="B155" s="89"/>
      <c r="C155" s="89"/>
      <c r="D155" s="89"/>
      <c r="E155" s="89"/>
    </row>
    <row r="156" spans="2:5">
      <c r="B156" s="89"/>
      <c r="C156" s="89"/>
      <c r="D156" s="89"/>
      <c r="E156" s="89"/>
    </row>
    <row r="157" spans="2:5">
      <c r="B157" s="89"/>
      <c r="C157" s="89"/>
      <c r="D157" s="89"/>
      <c r="E157" s="89"/>
    </row>
    <row r="158" spans="2:5">
      <c r="B158" s="89"/>
      <c r="C158" s="89"/>
      <c r="D158" s="89"/>
      <c r="E158" s="89"/>
    </row>
    <row r="159" spans="2:5">
      <c r="B159" s="89"/>
      <c r="C159" s="89"/>
      <c r="D159" s="89"/>
      <c r="E159" s="89"/>
    </row>
    <row r="160" spans="2:5">
      <c r="B160" s="89"/>
      <c r="C160" s="89"/>
      <c r="D160" s="89"/>
      <c r="E160" s="89"/>
    </row>
    <row r="161" spans="2:5">
      <c r="B161" s="89"/>
      <c r="C161" s="89"/>
      <c r="D161" s="89"/>
      <c r="E161" s="89"/>
    </row>
    <row r="162" spans="2:5">
      <c r="B162" s="89"/>
      <c r="C162" s="89"/>
      <c r="D162" s="89"/>
      <c r="E162" s="89"/>
    </row>
    <row r="163" spans="2:5">
      <c r="B163" s="89"/>
      <c r="C163" s="89"/>
      <c r="D163" s="89"/>
      <c r="E163" s="89"/>
    </row>
    <row r="164" spans="2:5">
      <c r="B164" s="89"/>
      <c r="C164" s="89"/>
      <c r="D164" s="89"/>
      <c r="E164" s="89"/>
    </row>
    <row r="165" spans="2:5">
      <c r="B165" s="89"/>
      <c r="C165" s="89"/>
      <c r="D165" s="89"/>
      <c r="E165" s="89"/>
    </row>
    <row r="166" spans="2:5">
      <c r="B166" s="89"/>
      <c r="C166" s="89"/>
      <c r="D166" s="89"/>
      <c r="E166" s="89"/>
    </row>
    <row r="167" spans="2:5">
      <c r="B167" s="89"/>
      <c r="C167" s="89"/>
      <c r="D167" s="89"/>
      <c r="E167" s="89"/>
    </row>
    <row r="168" spans="2:5">
      <c r="B168" s="89"/>
      <c r="C168" s="89"/>
      <c r="D168" s="89"/>
      <c r="E168" s="89"/>
    </row>
    <row r="169" spans="2:5">
      <c r="B169" s="89"/>
      <c r="C169" s="89"/>
      <c r="D169" s="89"/>
      <c r="E169" s="89"/>
    </row>
    <row r="170" spans="2:5">
      <c r="B170" s="89"/>
      <c r="C170" s="89"/>
      <c r="D170" s="89"/>
      <c r="E170" s="89"/>
    </row>
    <row r="171" spans="2:5">
      <c r="B171" s="89"/>
      <c r="C171" s="89"/>
      <c r="D171" s="89"/>
      <c r="E171" s="89"/>
    </row>
    <row r="172" spans="2:5">
      <c r="B172" s="89"/>
      <c r="C172" s="89"/>
      <c r="D172" s="89"/>
      <c r="E172" s="89"/>
    </row>
    <row r="173" spans="2:5">
      <c r="B173" s="89"/>
      <c r="C173" s="89"/>
      <c r="D173" s="89"/>
      <c r="E173" s="89"/>
    </row>
    <row r="174" spans="2:5">
      <c r="B174" s="89"/>
      <c r="C174" s="89"/>
      <c r="D174" s="89"/>
      <c r="E174" s="89"/>
    </row>
    <row r="175" spans="2:5">
      <c r="B175" s="89"/>
      <c r="C175" s="89"/>
      <c r="D175" s="89"/>
      <c r="E175" s="89"/>
    </row>
    <row r="176" spans="2:5">
      <c r="B176" s="89"/>
      <c r="C176" s="89"/>
      <c r="D176" s="89"/>
      <c r="E176" s="8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2013-04-24T15:39:00Z</dcterms:created>
  <dcterms:modified xsi:type="dcterms:W3CDTF">2024-05-16T14:50:16Z</dcterms:modified>
</cp:coreProperties>
</file>