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3. Historicos\Portal Web\"/>
    </mc:Choice>
  </mc:AlternateContent>
  <xr:revisionPtr revIDLastSave="0" documentId="13_ncr:1_{8E5C9F36-41FE-4E88-900E-48146DD02A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nanzas Públ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E50" i="1"/>
  <c r="F50" i="1"/>
  <c r="G50" i="1"/>
  <c r="H50" i="1"/>
  <c r="I50" i="1"/>
  <c r="B50" i="1"/>
  <c r="G10" i="1" l="1"/>
  <c r="G9" i="1" s="1"/>
  <c r="G8" i="1" s="1"/>
  <c r="C40" i="1" l="1"/>
  <c r="D40" i="1"/>
  <c r="E40" i="1"/>
  <c r="F40" i="1"/>
  <c r="B40" i="1"/>
  <c r="D144" i="1" l="1"/>
  <c r="D54" i="1"/>
  <c r="D50" i="1" s="1"/>
  <c r="D31" i="1"/>
  <c r="D19" i="1"/>
  <c r="D13" i="1"/>
  <c r="F10" i="1"/>
  <c r="F9" i="1" s="1"/>
  <c r="F8" i="1" s="1"/>
  <c r="E10" i="1"/>
  <c r="E9" i="1" s="1"/>
  <c r="E8" i="1" s="1"/>
  <c r="D10" i="1"/>
  <c r="D9" i="1" s="1"/>
  <c r="C10" i="1"/>
  <c r="C9" i="1" s="1"/>
  <c r="C8" i="1" s="1"/>
  <c r="B10" i="1"/>
  <c r="B9" i="1" s="1"/>
  <c r="B8" i="1" s="1"/>
  <c r="D8" i="1" l="1"/>
</calcChain>
</file>

<file path=xl/sharedStrings.xml><?xml version="1.0" encoding="utf-8"?>
<sst xmlns="http://schemas.openxmlformats.org/spreadsheetml/2006/main" count="365" uniqueCount="151">
  <si>
    <t xml:space="preserve">                             (en millones RD$)</t>
  </si>
  <si>
    <t>Partida</t>
  </si>
  <si>
    <t>Total General (A+B+C+D+E Y F)</t>
  </si>
  <si>
    <t>Subtotal (A+B+C+D+E)</t>
  </si>
  <si>
    <t>Ingresos corrientes y de capital (A+B)</t>
  </si>
  <si>
    <t>A) Ingresos corrientes</t>
  </si>
  <si>
    <t>I) Impuestos</t>
  </si>
  <si>
    <t>1) Impuestos sobre ingresos</t>
  </si>
  <si>
    <t xml:space="preserve">    Impuestos sobre la renta de las personas físicas </t>
  </si>
  <si>
    <t xml:space="preserve">    Impuestos sobre los ingresos de las empresas y otras corporaciones</t>
  </si>
  <si>
    <t xml:space="preserve">    Otros impuestos sobre los ingresos aplicados  sin distinción de personas</t>
  </si>
  <si>
    <t xml:space="preserve">    Accesorios sobre los impuestos a los ingresos</t>
  </si>
  <si>
    <t xml:space="preserve">2) Impuestos sobre la propiedad </t>
  </si>
  <si>
    <t xml:space="preserve"> Impuestos sobre la propiedad y transacciones financieras y de capital</t>
  </si>
  <si>
    <t xml:space="preserve">  Impuestos sobre los activos </t>
  </si>
  <si>
    <t xml:space="preserve">  Impuesto sobre operaciones inmobiliarias</t>
  </si>
  <si>
    <t xml:space="preserve">  Impuestos sobre transferencias de bienes muebles</t>
  </si>
  <si>
    <t xml:space="preserve">  Impuesto sobre cheques</t>
  </si>
  <si>
    <t xml:space="preserve">  Otros</t>
  </si>
  <si>
    <t>Accesorios sobre la propiedad</t>
  </si>
  <si>
    <t>3) Impuestos internos sobre mercancías y servicios</t>
  </si>
  <si>
    <t xml:space="preserve">    ITBIS interno</t>
  </si>
  <si>
    <t xml:space="preserve">    ITBIS externo</t>
  </si>
  <si>
    <t>Impuestos adicionales y selectivos sobre bienes y servicios</t>
  </si>
  <si>
    <t xml:space="preserve">    Impuestos específico sobre los hidrocarburos </t>
  </si>
  <si>
    <t xml:space="preserve">    Impuestos selectivos Ad Valorem sobre hidrocarburos </t>
  </si>
  <si>
    <t xml:space="preserve">    Impuestos selectivos a bebidas alcohólicas</t>
  </si>
  <si>
    <t xml:space="preserve">    Impuesto selectivo al tabaco y los cigarrillos</t>
  </si>
  <si>
    <t xml:space="preserve">    Impuestos selectivo a las telecomunicaciones</t>
  </si>
  <si>
    <t xml:space="preserve">    Impuestos selectivo a los seguros</t>
  </si>
  <si>
    <t xml:space="preserve">    Otros</t>
  </si>
  <si>
    <t>Impuestos sobre el uso de bienes y licencias</t>
  </si>
  <si>
    <t xml:space="preserve">    17% Registro de propiedad de vehículo</t>
  </si>
  <si>
    <t xml:space="preserve">    Derecho de circulación vehículos de motor</t>
  </si>
  <si>
    <t xml:space="preserve">    Licencias para portar armas de fuego</t>
  </si>
  <si>
    <t>Fondo General</t>
  </si>
  <si>
    <t xml:space="preserve">Recursos de Captación Directa del Ministerio de Interior y Policia </t>
  </si>
  <si>
    <t xml:space="preserve">    Impuesto específico bancas de apuestas de Llotería  </t>
  </si>
  <si>
    <t xml:space="preserve">    Impuesto específico a banca de apuestas Deportivas </t>
  </si>
  <si>
    <t xml:space="preserve"> Accesorios sobre impuestos internos a  mercancías y  servicios</t>
  </si>
  <si>
    <t>4) Impuestos sobre el comercio  y las transacciones/comercio exterior</t>
  </si>
  <si>
    <t>Sobre las importaciones</t>
  </si>
  <si>
    <t xml:space="preserve">    Arancel</t>
  </si>
  <si>
    <t>Otros impuestos sobre el comercio exterior</t>
  </si>
  <si>
    <t xml:space="preserve">    Impuesto a la salida de pasajeros al exterior por aeropuertos y puertos </t>
  </si>
  <si>
    <t xml:space="preserve">    Derechos consulares</t>
  </si>
  <si>
    <t xml:space="preserve">5) Impuestos ecológicos </t>
  </si>
  <si>
    <t xml:space="preserve">6) Impuestos diversos </t>
  </si>
  <si>
    <t>II) Contribuciones sociales</t>
  </si>
  <si>
    <t>III) Transferencias corrientes</t>
  </si>
  <si>
    <t>Fondo Protección Económica, Social, Laboral y  Salud de los  Trabajadores Dominicanos</t>
  </si>
  <si>
    <t>Donaciones Pecuniarias Privadas de Personas Físicas  y Jurídicas por  COVID-19 (CONEP)</t>
  </si>
  <si>
    <t xml:space="preserve">De Instituciones Públicas públicas descentralizadas y autónomas </t>
  </si>
  <si>
    <t xml:space="preserve">      Otros</t>
  </si>
  <si>
    <t>IV) Ingresos por contraprestación</t>
  </si>
  <si>
    <t>Ventas de bienes y servicios</t>
  </si>
  <si>
    <t>Ventas de mercancías del Estado</t>
  </si>
  <si>
    <t>PROMESE</t>
  </si>
  <si>
    <t>Otras ventas de mercancías del Gobierno Central</t>
  </si>
  <si>
    <t xml:space="preserve">Ingresos de las instituciones centralizadas en mercancías en la Cuenta Única del Tesoro </t>
  </si>
  <si>
    <t>Otras ventas</t>
  </si>
  <si>
    <t xml:space="preserve">Ventas de servicios del Estado </t>
  </si>
  <si>
    <t>Otras ventas de servicios del Gobierno central</t>
  </si>
  <si>
    <t xml:space="preserve">Ingresos de las instituciones centralizadas en servicios en la Cuenta Única del Tesoro </t>
  </si>
  <si>
    <t>Ventas de Formularios y Facturas Consulares</t>
  </si>
  <si>
    <t xml:space="preserve"> Tasas</t>
  </si>
  <si>
    <t xml:space="preserve">    Tarjetas de turismo</t>
  </si>
  <si>
    <t xml:space="preserve">    Expedición y renovación de pasaportes</t>
  </si>
  <si>
    <t>Derechos administrativos</t>
  </si>
  <si>
    <t xml:space="preserve"> Ingresos de las instituciones Centralizadas en Servicios en la Cuenta Única del Tesoro </t>
  </si>
  <si>
    <t>Otros</t>
  </si>
  <si>
    <t>V) Otros ingresos</t>
  </si>
  <si>
    <t>Rentas de propiedad</t>
  </si>
  <si>
    <t>Dividendos por inversiones empresariales</t>
  </si>
  <si>
    <t>Intereses por colocación de Inversióones Financieras</t>
  </si>
  <si>
    <t>Multas y sanciones</t>
  </si>
  <si>
    <t>Recursos de Captación directa de la Procuradoria General de la Republica Dominicana</t>
  </si>
  <si>
    <t>Ingresos diversos</t>
  </si>
  <si>
    <t>Ingresos por diferencial del gas licuado de petróleo</t>
  </si>
  <si>
    <t xml:space="preserve"> Ingresos de la Tesoreria Seguridad Social</t>
  </si>
  <si>
    <t>B. Ingresos de capital</t>
  </si>
  <si>
    <t xml:space="preserve">    Ventas de activos no financieros</t>
  </si>
  <si>
    <t xml:space="preserve">Venta de activos fijos </t>
  </si>
  <si>
    <t>Ventas de activos Intangibles</t>
  </si>
  <si>
    <t>Transferencias de capital</t>
  </si>
  <si>
    <t>C. Donaciones</t>
  </si>
  <si>
    <t>D. Fuentes financieras</t>
  </si>
  <si>
    <t>n/d</t>
  </si>
  <si>
    <t>Incremento de documentos por pagar externo de largo plazo</t>
  </si>
  <si>
    <t>Colocación de títulos, valores de la deuda pública a largo plazo</t>
  </si>
  <si>
    <t>Obtención de préstamos de la deuda pública a largo plazo</t>
  </si>
  <si>
    <t xml:space="preserve">    De la deuda pública interna a largo plazo</t>
  </si>
  <si>
    <t xml:space="preserve">    De la deuda pública externa a largo plazo</t>
  </si>
  <si>
    <t>PETROCARIBE</t>
  </si>
  <si>
    <t>Importes a devengar por primas en colocaciones de títulos valores</t>
  </si>
  <si>
    <t>E. Aplicaciones financieras</t>
  </si>
  <si>
    <r>
      <t>F. Otros ingresos</t>
    </r>
    <r>
      <rPr>
        <b/>
        <vertAlign val="superscript"/>
        <sz val="9"/>
        <rFont val="Roboto"/>
      </rPr>
      <t>1</t>
    </r>
  </si>
  <si>
    <t>Depósitos a cargo del Estado y fondos especiales y de terceros</t>
  </si>
  <si>
    <t>Devolución de recursos a empleados por retenciones excesivas de la Tesorería de la Seguridad Social</t>
  </si>
  <si>
    <t>Fondo de Contribución Especial para la Gestión Integral de Residuos</t>
  </si>
  <si>
    <t>Devolución impuesto selectivo al consumo de combustibles</t>
  </si>
  <si>
    <t xml:space="preserve">Fondo para registro y devolución de los depósitos en excesos en la cuenta única del tesoro </t>
  </si>
  <si>
    <t>Ingresos de la Cuenta Única del Tesorero No Presupuestaria (Dividendos Banreservas y 15% pago de deudas)</t>
  </si>
  <si>
    <t>Ingresos de las instituciones centralizadas en la Cuenta única del Tesoro no presupuestaria</t>
  </si>
  <si>
    <t>Nota: Incluye los dólares convertidos a la tasa oficial.</t>
  </si>
  <si>
    <t xml:space="preserve">Excluye los fondos especiales y de terceros e ingresos de otras direcciones e instituciones y los depósitos en exceso de las recaudadoras. </t>
  </si>
  <si>
    <t xml:space="preserve"> Además excluye los ingresos de la cuenta única del tesoro de las instituciones centralizadas que no están en el presupuesto.</t>
  </si>
  <si>
    <t xml:space="preserve">    Transferencias</t>
  </si>
  <si>
    <t xml:space="preserve">    Otros ventas</t>
  </si>
  <si>
    <t>n/a</t>
  </si>
  <si>
    <t>Recursos de captación directa del programa PROMESECAL (D.No. 308-97)</t>
  </si>
  <si>
    <t>Recursos de Captación directa para el fomento y desarrollo del el gas natural en el parque vehicular</t>
  </si>
  <si>
    <t xml:space="preserve"> Arriendo de activos tangibles no producidos</t>
  </si>
  <si>
    <t xml:space="preserve"> Accesorios de Arriendo de ActivosTangibles no Producidos</t>
  </si>
  <si>
    <t xml:space="preserve"> Ingresos por tenencia de activos financieros (Instrumentos Derivados</t>
  </si>
  <si>
    <t xml:space="preserve"> Ingresos de las Instituciones Centralizadas en Servicios en la Cuenta Única del Tesoro</t>
  </si>
  <si>
    <t xml:space="preserve">     Disminución de activos financieros</t>
  </si>
  <si>
    <t xml:space="preserve">        Recuperación de prestamos internos</t>
  </si>
  <si>
    <t xml:space="preserve">        Disminución de otros activos financieros externos de largo plazo</t>
  </si>
  <si>
    <t xml:space="preserve">        Disminución de Instrumentos Derivados</t>
  </si>
  <si>
    <t xml:space="preserve">   Incremento de pasivos financieros</t>
  </si>
  <si>
    <t xml:space="preserve">     De la deuda pública interna a largo plazo</t>
  </si>
  <si>
    <t xml:space="preserve">     De la deuda pública externa a largo plazo</t>
  </si>
  <si>
    <t xml:space="preserve">            Primas por colocación de títulos valores internos y externos de largo plazo</t>
  </si>
  <si>
    <t xml:space="preserve">                valores internos</t>
  </si>
  <si>
    <t xml:space="preserve">                valores externos</t>
  </si>
  <si>
    <t xml:space="preserve">             Intereses corridos internos y externos de largo plazo</t>
  </si>
  <si>
    <t xml:space="preserve">                títulos internos </t>
  </si>
  <si>
    <t xml:space="preserve">                títulos externos</t>
  </si>
  <si>
    <t xml:space="preserve">   Incremento de disponibilidades (reintegros de cheques de periodos anteriores)</t>
  </si>
  <si>
    <t>Cifras sujetas a rectificación.</t>
  </si>
  <si>
    <t xml:space="preserve"> Excluye en los ingresos corrientes  los reintegros de cheques y los depósitos en exceso.</t>
  </si>
  <si>
    <t>Fuente: Ministerio de Hacienda, sistema integrado de gestión financiera (SIGEF),informe de ejecución de ingresos.</t>
  </si>
  <si>
    <r>
      <rPr>
        <b/>
        <sz val="9"/>
        <color indexed="8"/>
        <rFont val="Roboto"/>
      </rPr>
      <t>Cuadro 3.18-02</t>
    </r>
    <r>
      <rPr>
        <sz val="9"/>
        <color indexed="8"/>
        <rFont val="Roboto"/>
      </rPr>
      <t xml:space="preserve"> REPÚBLICA DOMINICANA: Ingresos fiscales por año, según partidas, 2017-2024*</t>
    </r>
  </si>
  <si>
    <t xml:space="preserve">     Impuestos a la Propiedad Inmobiliaria (IPI) (impuesto a las viviendas suntuarias ivss)</t>
  </si>
  <si>
    <t xml:space="preserve">Impuesto sobre los bienes y servicios </t>
  </si>
  <si>
    <t xml:space="preserve">    Fondo de contribución al desarrollo de las telecomunicaciones (2127)</t>
  </si>
  <si>
    <t xml:space="preserve">          Del Sector Privado Interno</t>
  </si>
  <si>
    <t xml:space="preserve">          Del Gobierno Central</t>
  </si>
  <si>
    <t xml:space="preserve">De Instituciones Públicas Financiera No Monetarias </t>
  </si>
  <si>
    <t>De Empresas Públicas no Financieras</t>
  </si>
  <si>
    <t xml:space="preserve"> De Instituciones  Públicas de la Seguridad Social </t>
  </si>
  <si>
    <t>Arrendamiento</t>
  </si>
  <si>
    <t xml:space="preserve">  Disminución de documentos por cobrar de largo plazo</t>
  </si>
  <si>
    <t xml:space="preserve">       Incremento de pasivos corrientes</t>
  </si>
  <si>
    <t xml:space="preserve">          Obtención de préstamos internos a corto plaz</t>
  </si>
  <si>
    <t xml:space="preserve">       Incremento de pasivos no corrientes</t>
  </si>
  <si>
    <t>Patrimonio público recuperado</t>
  </si>
  <si>
    <t>Ingresos de las instituciones Centralizadas en la Cuenta única del Tesoro no presupuestaria Presupuestaria</t>
  </si>
  <si>
    <t>n/d: Información no disponible.</t>
  </si>
  <si>
    <t>n/a: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</si>
</sst>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_);\(#,##0.0\)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Franklin Gothic Demi"/>
      <family val="2"/>
    </font>
    <font>
      <sz val="8"/>
      <name val="Franklin Gothic Demi"/>
      <family val="2"/>
    </font>
    <font>
      <sz val="9"/>
      <color indexed="8"/>
      <name val="Roboto"/>
    </font>
    <font>
      <b/>
      <sz val="9"/>
      <color indexed="8"/>
      <name val="Roboto"/>
    </font>
    <font>
      <b/>
      <sz val="8"/>
      <name val="Roboto"/>
    </font>
    <font>
      <b/>
      <sz val="9"/>
      <name val="Roboto"/>
    </font>
    <font>
      <sz val="9"/>
      <name val="Roboto"/>
    </font>
    <font>
      <b/>
      <vertAlign val="superscript"/>
      <sz val="9"/>
      <name val="Roboto"/>
    </font>
    <font>
      <sz val="7"/>
      <name val="Roboto"/>
    </font>
    <font>
      <sz val="9"/>
      <color indexed="8"/>
      <name val="Franklin Gothic Book"/>
      <family val="2"/>
    </font>
    <font>
      <sz val="10"/>
      <color indexed="8"/>
      <name val="Arial"/>
      <family val="2"/>
    </font>
    <font>
      <sz val="7"/>
      <color indexed="8"/>
      <name val="Franklin Gothic Book"/>
      <family val="2"/>
    </font>
    <font>
      <sz val="7"/>
      <color indexed="8"/>
      <name val="Roboto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4" fillId="3" borderId="0" xfId="1" applyFont="1" applyFill="1"/>
    <xf numFmtId="0" fontId="3" fillId="3" borderId="0" xfId="1" applyFont="1" applyFill="1"/>
    <xf numFmtId="0" fontId="6" fillId="3" borderId="1" xfId="1" applyFont="1" applyFill="1" applyBorder="1" applyAlignment="1">
      <alignment vertical="center"/>
    </xf>
    <xf numFmtId="1" fontId="6" fillId="3" borderId="1" xfId="1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indent="1"/>
    </xf>
    <xf numFmtId="0" fontId="7" fillId="3" borderId="0" xfId="1" applyFont="1" applyFill="1"/>
    <xf numFmtId="0" fontId="7" fillId="2" borderId="0" xfId="1" applyFont="1" applyFill="1"/>
    <xf numFmtId="0" fontId="8" fillId="4" borderId="0" xfId="2" applyFont="1" applyFill="1" applyAlignment="1">
      <alignment vertical="center" wrapText="1"/>
    </xf>
    <xf numFmtId="0" fontId="8" fillId="2" borderId="0" xfId="1" applyFont="1" applyFill="1"/>
    <xf numFmtId="0" fontId="8" fillId="0" borderId="0" xfId="1" applyFont="1"/>
    <xf numFmtId="0" fontId="8" fillId="3" borderId="0" xfId="1" applyFont="1" applyFill="1" applyAlignment="1">
      <alignment horizontal="left"/>
    </xf>
    <xf numFmtId="0" fontId="8" fillId="3" borderId="0" xfId="1" applyFont="1" applyFill="1" applyAlignment="1">
      <alignment horizontal="left" indent="1"/>
    </xf>
    <xf numFmtId="0" fontId="9" fillId="3" borderId="0" xfId="1" applyFont="1" applyFill="1" applyAlignment="1">
      <alignment horizontal="left" indent="1"/>
    </xf>
    <xf numFmtId="49" fontId="9" fillId="0" borderId="0" xfId="3" applyNumberFormat="1" applyFont="1" applyAlignment="1">
      <alignment horizontal="left" indent="1"/>
    </xf>
    <xf numFmtId="49" fontId="8" fillId="0" borderId="0" xfId="4" applyNumberFormat="1" applyFont="1" applyAlignment="1">
      <alignment horizontal="left" indent="1"/>
    </xf>
    <xf numFmtId="49" fontId="9" fillId="3" borderId="0" xfId="1" applyNumberFormat="1" applyFont="1" applyFill="1" applyAlignment="1">
      <alignment horizontal="left" indent="1"/>
    </xf>
    <xf numFmtId="165" fontId="9" fillId="3" borderId="0" xfId="1" applyNumberFormat="1" applyFont="1" applyFill="1" applyAlignment="1">
      <alignment horizontal="left" indent="1"/>
    </xf>
    <xf numFmtId="165" fontId="9" fillId="3" borderId="0" xfId="1" applyNumberFormat="1" applyFont="1" applyFill="1" applyAlignment="1">
      <alignment horizontal="left" wrapText="1" indent="3"/>
    </xf>
    <xf numFmtId="0" fontId="8" fillId="3" borderId="0" xfId="1" applyFont="1" applyFill="1" applyAlignment="1">
      <alignment horizontal="left" indent="2"/>
    </xf>
    <xf numFmtId="0" fontId="9" fillId="3" borderId="0" xfId="1" applyFont="1" applyFill="1" applyAlignment="1">
      <alignment horizontal="left" indent="3"/>
    </xf>
    <xf numFmtId="0" fontId="9" fillId="0" borderId="0" xfId="1" applyFont="1" applyAlignment="1">
      <alignment horizontal="left" indent="3"/>
    </xf>
    <xf numFmtId="0" fontId="9" fillId="2" borderId="0" xfId="1" applyFont="1" applyFill="1" applyAlignment="1">
      <alignment horizontal="left" indent="3"/>
    </xf>
    <xf numFmtId="0" fontId="9" fillId="3" borderId="0" xfId="1" applyFont="1" applyFill="1" applyAlignment="1">
      <alignment horizontal="left" indent="2"/>
    </xf>
    <xf numFmtId="165" fontId="8" fillId="3" borderId="0" xfId="1" applyNumberFormat="1" applyFont="1" applyFill="1" applyAlignment="1">
      <alignment horizontal="left" indent="1"/>
    </xf>
    <xf numFmtId="165" fontId="9" fillId="3" borderId="0" xfId="1" applyNumberFormat="1" applyFont="1" applyFill="1" applyAlignment="1">
      <alignment horizontal="left" indent="2"/>
    </xf>
    <xf numFmtId="165" fontId="9" fillId="2" borderId="0" xfId="1" applyNumberFormat="1" applyFont="1" applyFill="1" applyAlignment="1">
      <alignment horizontal="left" indent="2"/>
    </xf>
    <xf numFmtId="0" fontId="9" fillId="2" borderId="0" xfId="1" applyFont="1" applyFill="1" applyAlignment="1">
      <alignment horizontal="left" indent="1"/>
    </xf>
    <xf numFmtId="0" fontId="8" fillId="0" borderId="0" xfId="1" applyFont="1" applyAlignment="1">
      <alignment horizontal="left"/>
    </xf>
    <xf numFmtId="165" fontId="9" fillId="3" borderId="0" xfId="1" applyNumberFormat="1" applyFont="1" applyFill="1" applyAlignment="1">
      <alignment horizontal="left" indent="3"/>
    </xf>
    <xf numFmtId="0" fontId="11" fillId="3" borderId="0" xfId="1" applyFont="1" applyFill="1"/>
    <xf numFmtId="4" fontId="12" fillId="3" borderId="0" xfId="1" applyNumberFormat="1" applyFont="1" applyFill="1" applyAlignment="1">
      <alignment horizontal="right" vertical="justify" wrapText="1" indent="1"/>
    </xf>
    <xf numFmtId="4" fontId="12" fillId="2" borderId="0" xfId="1" applyNumberFormat="1" applyFont="1" applyFill="1" applyAlignment="1">
      <alignment horizontal="right" vertical="justify" wrapText="1" indent="1"/>
    </xf>
    <xf numFmtId="4" fontId="12" fillId="5" borderId="0" xfId="6" applyNumberFormat="1" applyFont="1" applyFill="1" applyBorder="1" applyAlignment="1" applyProtection="1">
      <alignment horizontal="right" wrapText="1" indent="1"/>
    </xf>
    <xf numFmtId="0" fontId="11" fillId="3" borderId="0" xfId="1" applyFont="1" applyFill="1" applyAlignment="1">
      <alignment wrapText="1"/>
    </xf>
    <xf numFmtId="49" fontId="13" fillId="0" borderId="0" xfId="7" applyNumberFormat="1" applyFont="1" applyAlignment="1" applyProtection="1">
      <alignment horizontal="left" indent="3"/>
      <protection locked="0"/>
    </xf>
    <xf numFmtId="49" fontId="13" fillId="2" borderId="0" xfId="7" applyNumberFormat="1" applyFont="1" applyFill="1" applyAlignment="1" applyProtection="1">
      <alignment horizontal="left" indent="3"/>
      <protection locked="0"/>
    </xf>
    <xf numFmtId="0" fontId="14" fillId="3" borderId="0" xfId="1" applyFont="1" applyFill="1"/>
    <xf numFmtId="0" fontId="14" fillId="2" borderId="0" xfId="1" applyFont="1" applyFill="1"/>
    <xf numFmtId="0" fontId="15" fillId="3" borderId="0" xfId="1" applyFont="1" applyFill="1"/>
    <xf numFmtId="49" fontId="13" fillId="2" borderId="0" xfId="7" applyNumberFormat="1" applyFont="1" applyFill="1" applyAlignment="1">
      <alignment horizontal="left" indent="3"/>
    </xf>
    <xf numFmtId="0" fontId="3" fillId="5" borderId="0" xfId="7" applyFont="1" applyFill="1" applyAlignment="1">
      <alignment horizontal="center" vertical="center" wrapText="1"/>
    </xf>
    <xf numFmtId="49" fontId="16" fillId="0" borderId="0" xfId="7" applyNumberFormat="1" applyFont="1" applyAlignment="1">
      <alignment horizontal="left" indent="2"/>
    </xf>
    <xf numFmtId="166" fontId="6" fillId="3" borderId="0" xfId="1" applyNumberFormat="1" applyFont="1" applyFill="1" applyAlignment="1">
      <alignment horizontal="right" vertical="justify" wrapText="1" indent="1"/>
    </xf>
    <xf numFmtId="166" fontId="6" fillId="2" borderId="0" xfId="1" applyNumberFormat="1" applyFont="1" applyFill="1" applyAlignment="1">
      <alignment horizontal="right" vertical="justify" wrapText="1" indent="1"/>
    </xf>
    <xf numFmtId="166" fontId="8" fillId="3" borderId="0" xfId="1" applyNumberFormat="1" applyFont="1" applyFill="1" applyAlignment="1">
      <alignment horizontal="right" vertical="justify" wrapText="1" indent="1"/>
    </xf>
    <xf numFmtId="166" fontId="5" fillId="3" borderId="0" xfId="1" applyNumberFormat="1" applyFont="1" applyFill="1" applyAlignment="1">
      <alignment horizontal="right" vertical="justify" wrapText="1" indent="1"/>
    </xf>
    <xf numFmtId="166" fontId="5" fillId="2" borderId="0" xfId="1" applyNumberFormat="1" applyFont="1" applyFill="1" applyAlignment="1">
      <alignment horizontal="right" vertical="justify" wrapText="1" indent="1"/>
    </xf>
    <xf numFmtId="166" fontId="9" fillId="3" borderId="0" xfId="1" applyNumberFormat="1" applyFont="1" applyFill="1" applyAlignment="1">
      <alignment horizontal="right" vertical="justify" wrapText="1" indent="1"/>
    </xf>
    <xf numFmtId="166" fontId="6" fillId="2" borderId="0" xfId="5" applyNumberFormat="1" applyFont="1" applyFill="1" applyBorder="1" applyAlignment="1">
      <alignment horizontal="right" wrapText="1" indent="1"/>
    </xf>
    <xf numFmtId="166" fontId="6" fillId="4" borderId="0" xfId="5" applyNumberFormat="1" applyFont="1" applyFill="1" applyBorder="1" applyAlignment="1">
      <alignment horizontal="right" wrapText="1" indent="1"/>
    </xf>
    <xf numFmtId="166" fontId="6" fillId="2" borderId="0" xfId="5" applyNumberFormat="1" applyFont="1" applyFill="1" applyBorder="1" applyAlignment="1" applyProtection="1">
      <alignment horizontal="right" wrapText="1" indent="1"/>
    </xf>
    <xf numFmtId="166" fontId="5" fillId="2" borderId="0" xfId="5" applyNumberFormat="1" applyFont="1" applyFill="1" applyBorder="1" applyAlignment="1">
      <alignment horizontal="right" wrapText="1" indent="1"/>
    </xf>
    <xf numFmtId="166" fontId="5" fillId="2" borderId="0" xfId="1" applyNumberFormat="1" applyFont="1" applyFill="1" applyBorder="1" applyAlignment="1">
      <alignment horizontal="right" vertical="justify" wrapText="1" indent="1"/>
    </xf>
    <xf numFmtId="166" fontId="5" fillId="3" borderId="2" xfId="1" applyNumberFormat="1" applyFont="1" applyFill="1" applyBorder="1" applyAlignment="1">
      <alignment horizontal="right" vertical="justify" wrapText="1" indent="1"/>
    </xf>
    <xf numFmtId="166" fontId="5" fillId="2" borderId="2" xfId="1" applyNumberFormat="1" applyFont="1" applyFill="1" applyBorder="1" applyAlignment="1">
      <alignment horizontal="right" vertical="justify" wrapText="1" indent="1"/>
    </xf>
    <xf numFmtId="165" fontId="9" fillId="3" borderId="0" xfId="1" applyNumberFormat="1" applyFont="1" applyFill="1" applyAlignment="1">
      <alignment wrapText="1"/>
    </xf>
    <xf numFmtId="165" fontId="9" fillId="3" borderId="0" xfId="1" applyNumberFormat="1" applyFont="1" applyFill="1" applyBorder="1" applyAlignment="1">
      <alignment wrapText="1"/>
    </xf>
    <xf numFmtId="165" fontId="9" fillId="3" borderId="2" xfId="1" applyNumberFormat="1" applyFont="1" applyFill="1" applyBorder="1" applyAlignment="1">
      <alignment wrapText="1"/>
    </xf>
    <xf numFmtId="0" fontId="9" fillId="3" borderId="0" xfId="1" applyFont="1" applyFill="1" applyAlignment="1">
      <alignment horizontal="left" vertical="center"/>
    </xf>
    <xf numFmtId="166" fontId="8" fillId="2" borderId="0" xfId="1" applyNumberFormat="1" applyFont="1" applyFill="1" applyAlignment="1">
      <alignment horizontal="right" vertical="justify" wrapText="1" indent="1"/>
    </xf>
    <xf numFmtId="166" fontId="9" fillId="2" borderId="0" xfId="1" applyNumberFormat="1" applyFont="1" applyFill="1" applyAlignment="1">
      <alignment horizontal="right" vertical="justify" wrapText="1" indent="1"/>
    </xf>
    <xf numFmtId="165" fontId="9" fillId="2" borderId="0" xfId="1" applyNumberFormat="1" applyFont="1" applyFill="1" applyAlignment="1">
      <alignment horizontal="right" vertical="justify" wrapText="1" indent="1"/>
    </xf>
    <xf numFmtId="165" fontId="5" fillId="2" borderId="0" xfId="1" applyNumberFormat="1" applyFont="1" applyFill="1" applyAlignment="1">
      <alignment horizontal="right" vertical="justify" wrapText="1" indent="1"/>
    </xf>
    <xf numFmtId="166" fontId="8" fillId="2" borderId="0" xfId="5" applyNumberFormat="1" applyFont="1" applyFill="1" applyBorder="1" applyAlignment="1">
      <alignment horizontal="right" wrapText="1" indent="1"/>
    </xf>
    <xf numFmtId="166" fontId="8" fillId="4" borderId="0" xfId="5" applyNumberFormat="1" applyFont="1" applyFill="1" applyBorder="1" applyAlignment="1">
      <alignment horizontal="right" wrapText="1" indent="1"/>
    </xf>
    <xf numFmtId="166" fontId="8" fillId="2" borderId="0" xfId="5" applyNumberFormat="1" applyFont="1" applyFill="1" applyBorder="1" applyAlignment="1" applyProtection="1">
      <alignment horizontal="right" wrapText="1" indent="1"/>
    </xf>
    <xf numFmtId="166" fontId="9" fillId="2" borderId="0" xfId="5" applyNumberFormat="1" applyFont="1" applyFill="1" applyBorder="1" applyAlignment="1">
      <alignment horizontal="right" wrapText="1" indent="1"/>
    </xf>
    <xf numFmtId="4" fontId="12" fillId="4" borderId="0" xfId="6" applyNumberFormat="1" applyFont="1" applyFill="1" applyBorder="1" applyAlignment="1" applyProtection="1">
      <alignment horizontal="right" wrapText="1" indent="1"/>
    </xf>
    <xf numFmtId="165" fontId="9" fillId="2" borderId="0" xfId="1" applyNumberFormat="1" applyFont="1" applyFill="1" applyAlignment="1">
      <alignment horizontal="left" indent="1"/>
    </xf>
    <xf numFmtId="0" fontId="3" fillId="3" borderId="0" xfId="1" applyFont="1" applyFill="1" applyAlignment="1">
      <alignment horizontal="left"/>
    </xf>
    <xf numFmtId="0" fontId="5" fillId="3" borderId="0" xfId="1" applyFont="1" applyFill="1" applyAlignment="1">
      <alignment horizontal="left"/>
    </xf>
    <xf numFmtId="166" fontId="9" fillId="2" borderId="0" xfId="5" applyNumberFormat="1" applyFont="1" applyFill="1" applyBorder="1" applyAlignment="1" applyProtection="1">
      <alignment horizontal="right" wrapText="1" indent="1"/>
    </xf>
  </cellXfs>
  <cellStyles count="8">
    <cellStyle name="Millares 10" xfId="5" xr:uid="{00000000-0005-0000-0000-000000000000}"/>
    <cellStyle name="Millares 2" xfId="6" xr:uid="{00000000-0005-0000-0000-000001000000}"/>
    <cellStyle name="Normal" xfId="0" builtinId="0"/>
    <cellStyle name="Normal 10 2" xfId="1" xr:uid="{00000000-0005-0000-0000-000003000000}"/>
    <cellStyle name="Normal 2 2 2" xfId="3" xr:uid="{00000000-0005-0000-0000-000004000000}"/>
    <cellStyle name="Normal 3 2" xfId="7" xr:uid="{00000000-0005-0000-0000-000005000000}"/>
    <cellStyle name="Normal 5 20 2" xfId="2" xr:uid="{00000000-0005-0000-0000-000006000000}"/>
    <cellStyle name="Normal_COMPARACION 2002-200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76200</xdr:rowOff>
    </xdr:from>
    <xdr:to>
      <xdr:col>8</xdr:col>
      <xdr:colOff>914399</xdr:colOff>
      <xdr:row>2</xdr:row>
      <xdr:rowOff>29883</xdr:rowOff>
    </xdr:to>
    <xdr:pic>
      <xdr:nvPicPr>
        <xdr:cNvPr id="4" name="3 Imagen" descr="logo%20ONE%20sin%20fond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49025" y="76200"/>
          <a:ext cx="542924" cy="287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5"/>
  <sheetViews>
    <sheetView tabSelected="1" topLeftCell="A34" workbookViewId="0">
      <pane xSplit="1" topLeftCell="B1" activePane="topRight" state="frozen"/>
      <selection pane="topRight" activeCell="E35" sqref="E35"/>
    </sheetView>
  </sheetViews>
  <sheetFormatPr baseColWidth="10" defaultColWidth="11" defaultRowHeight="12.75" x14ac:dyDescent="0.25"/>
  <cols>
    <col min="1" max="1" width="56.140625" style="3" customWidth="1"/>
    <col min="2" max="2" width="15.28515625" style="3" customWidth="1"/>
    <col min="3" max="3" width="15.28515625" style="2" customWidth="1"/>
    <col min="4" max="7" width="15.28515625" style="3" customWidth="1"/>
    <col min="8" max="8" width="15.28515625" style="2" customWidth="1"/>
    <col min="9" max="9" width="15.28515625" style="3" customWidth="1"/>
    <col min="10" max="16384" width="11" style="3"/>
  </cols>
  <sheetData>
    <row r="1" spans="1:9" s="2" customFormat="1" x14ac:dyDescent="0.25">
      <c r="A1" s="1"/>
    </row>
    <row r="2" spans="1:9" ht="12.6" x14ac:dyDescent="0.3">
      <c r="A2" s="73"/>
      <c r="B2" s="73"/>
      <c r="C2" s="73"/>
      <c r="D2" s="73"/>
      <c r="E2" s="73"/>
    </row>
    <row r="3" spans="1:9" ht="15.75" customHeight="1" x14ac:dyDescent="0.25">
      <c r="A3" s="74" t="s">
        <v>133</v>
      </c>
      <c r="B3" s="74"/>
      <c r="C3" s="74"/>
      <c r="D3" s="74"/>
      <c r="E3" s="74"/>
      <c r="F3" s="74"/>
      <c r="G3" s="74"/>
    </row>
    <row r="4" spans="1:9" ht="12" x14ac:dyDescent="0.25">
      <c r="A4" s="74" t="s">
        <v>0</v>
      </c>
      <c r="B4" s="74"/>
      <c r="C4" s="74"/>
      <c r="D4" s="74"/>
      <c r="E4" s="74"/>
    </row>
    <row r="5" spans="1:9" ht="8.25" customHeight="1" x14ac:dyDescent="0.3">
      <c r="A5" s="4"/>
    </row>
    <row r="6" spans="1:9" ht="17.25" customHeight="1" x14ac:dyDescent="0.25">
      <c r="A6" s="5" t="s">
        <v>1</v>
      </c>
      <c r="B6" s="6">
        <v>2017</v>
      </c>
      <c r="C6" s="7">
        <v>2018</v>
      </c>
      <c r="D6" s="6">
        <v>2019</v>
      </c>
      <c r="E6" s="6">
        <v>2020</v>
      </c>
      <c r="F6" s="6">
        <v>2021</v>
      </c>
      <c r="G6" s="6">
        <v>2022</v>
      </c>
      <c r="H6" s="7">
        <v>2023</v>
      </c>
      <c r="I6" s="6">
        <v>2024</v>
      </c>
    </row>
    <row r="7" spans="1:9" ht="4.5" customHeight="1" x14ac:dyDescent="0.25">
      <c r="A7" s="8"/>
      <c r="B7" s="9"/>
      <c r="C7" s="10"/>
      <c r="D7" s="9"/>
      <c r="E7" s="9"/>
      <c r="F7" s="9"/>
      <c r="G7" s="9"/>
      <c r="H7" s="10"/>
      <c r="I7" s="9"/>
    </row>
    <row r="8" spans="1:9" ht="12" x14ac:dyDescent="0.25">
      <c r="A8" s="11" t="s">
        <v>2</v>
      </c>
      <c r="B8" s="46">
        <f t="shared" ref="B8:G8" si="0">SUM(B9,B144)</f>
        <v>738979.9</v>
      </c>
      <c r="C8" s="46">
        <f t="shared" si="0"/>
        <v>829530.20000000007</v>
      </c>
      <c r="D8" s="46">
        <f t="shared" si="0"/>
        <v>913558.79999999993</v>
      </c>
      <c r="E8" s="46">
        <f t="shared" si="0"/>
        <v>1247196.2999999996</v>
      </c>
      <c r="F8" s="46">
        <f t="shared" si="0"/>
        <v>1081009.1999999997</v>
      </c>
      <c r="G8" s="46">
        <f t="shared" si="0"/>
        <v>1250188.7</v>
      </c>
      <c r="H8" s="47">
        <v>1384830.3</v>
      </c>
      <c r="I8" s="46">
        <v>1553842.9</v>
      </c>
    </row>
    <row r="9" spans="1:9" ht="12" x14ac:dyDescent="0.25">
      <c r="A9" s="12" t="s">
        <v>3</v>
      </c>
      <c r="B9" s="46">
        <f t="shared" ref="B9:G9" si="1">SUM(B10,B115,B116,B142)</f>
        <v>728346.5</v>
      </c>
      <c r="C9" s="46">
        <f t="shared" si="1"/>
        <v>821473.60000000009</v>
      </c>
      <c r="D9" s="46">
        <f t="shared" si="1"/>
        <v>905657.89999999991</v>
      </c>
      <c r="E9" s="46">
        <f t="shared" si="1"/>
        <v>1236735.3999999997</v>
      </c>
      <c r="F9" s="46">
        <f t="shared" si="1"/>
        <v>1071660.1999999997</v>
      </c>
      <c r="G9" s="46">
        <f t="shared" si="1"/>
        <v>1237227.5</v>
      </c>
      <c r="H9" s="47">
        <v>1371954</v>
      </c>
      <c r="I9" s="46">
        <v>1543589.2000000002</v>
      </c>
    </row>
    <row r="10" spans="1:9" ht="12" x14ac:dyDescent="0.25">
      <c r="A10" s="13" t="s">
        <v>4</v>
      </c>
      <c r="B10" s="46">
        <f t="shared" ref="B10:G10" si="2">SUM(B11,B110)</f>
        <v>537193</v>
      </c>
      <c r="C10" s="47">
        <f t="shared" si="2"/>
        <v>602410.30000000005</v>
      </c>
      <c r="D10" s="47">
        <f t="shared" si="2"/>
        <v>660242.1</v>
      </c>
      <c r="E10" s="47">
        <f t="shared" si="2"/>
        <v>635167.89999999979</v>
      </c>
      <c r="F10" s="47">
        <f t="shared" si="2"/>
        <v>840343.69999999984</v>
      </c>
      <c r="G10" s="47">
        <f t="shared" si="2"/>
        <v>955181</v>
      </c>
      <c r="H10" s="47">
        <v>1070946.4000000001</v>
      </c>
      <c r="I10" s="47">
        <v>1211976</v>
      </c>
    </row>
    <row r="11" spans="1:9" ht="12" x14ac:dyDescent="0.25">
      <c r="A11" s="14" t="s">
        <v>5</v>
      </c>
      <c r="B11" s="46">
        <v>537172.5</v>
      </c>
      <c r="C11" s="47">
        <v>602388.9</v>
      </c>
      <c r="D11" s="47">
        <v>660222.5</v>
      </c>
      <c r="E11" s="47">
        <v>624504.69999999984</v>
      </c>
      <c r="F11" s="47">
        <v>830532.79999999981</v>
      </c>
      <c r="G11" s="47">
        <v>944013.1</v>
      </c>
      <c r="H11" s="47">
        <v>1062279.3</v>
      </c>
      <c r="I11" s="47">
        <v>1209202.5</v>
      </c>
    </row>
    <row r="12" spans="1:9" ht="12" x14ac:dyDescent="0.25">
      <c r="A12" s="15" t="s">
        <v>6</v>
      </c>
      <c r="B12" s="46">
        <v>497947.6</v>
      </c>
      <c r="C12" s="47">
        <v>555166.5</v>
      </c>
      <c r="D12" s="48">
        <v>611746.9</v>
      </c>
      <c r="E12" s="48">
        <v>553769.79999999993</v>
      </c>
      <c r="F12" s="48">
        <v>779119.79999999981</v>
      </c>
      <c r="G12" s="48">
        <v>870447.1</v>
      </c>
      <c r="H12" s="63">
        <v>971890.49999999988</v>
      </c>
      <c r="I12" s="48">
        <v>1082460.3999999999</v>
      </c>
    </row>
    <row r="13" spans="1:9" ht="12" x14ac:dyDescent="0.25">
      <c r="A13" s="15" t="s">
        <v>7</v>
      </c>
      <c r="B13" s="46">
        <v>155024.29999999999</v>
      </c>
      <c r="C13" s="47">
        <v>170561.1</v>
      </c>
      <c r="D13" s="48">
        <f>SUM(D14:D17)</f>
        <v>194280.79999999996</v>
      </c>
      <c r="E13" s="48">
        <v>188486.19999999995</v>
      </c>
      <c r="F13" s="48">
        <v>264631.29999999993</v>
      </c>
      <c r="G13" s="48">
        <v>278502.2</v>
      </c>
      <c r="H13" s="63">
        <v>342233.80000000005</v>
      </c>
      <c r="I13" s="48">
        <v>383237.1</v>
      </c>
    </row>
    <row r="14" spans="1:9" x14ac:dyDescent="0.25">
      <c r="A14" s="16" t="s">
        <v>8</v>
      </c>
      <c r="B14" s="49">
        <v>43553.100000000006</v>
      </c>
      <c r="C14" s="50">
        <v>51425.2</v>
      </c>
      <c r="D14" s="51">
        <v>59447.7</v>
      </c>
      <c r="E14" s="51">
        <v>58746.900000000009</v>
      </c>
      <c r="F14" s="51">
        <v>69025.8</v>
      </c>
      <c r="G14" s="51">
        <v>87199.700000000012</v>
      </c>
      <c r="H14" s="64">
        <v>103149.90000000001</v>
      </c>
      <c r="I14" s="51">
        <v>117251.7</v>
      </c>
    </row>
    <row r="15" spans="1:9" ht="12" x14ac:dyDescent="0.25">
      <c r="A15" s="16" t="s">
        <v>9</v>
      </c>
      <c r="B15" s="49">
        <v>83046.599999999991</v>
      </c>
      <c r="C15" s="50">
        <v>88079.1</v>
      </c>
      <c r="D15" s="51">
        <v>96181.4</v>
      </c>
      <c r="E15" s="51">
        <v>90442.4</v>
      </c>
      <c r="F15" s="51">
        <v>150874.79999999999</v>
      </c>
      <c r="G15" s="51">
        <v>140884.29999999999</v>
      </c>
      <c r="H15" s="64">
        <v>180075.4</v>
      </c>
      <c r="I15" s="51">
        <v>193430.7</v>
      </c>
    </row>
    <row r="16" spans="1:9" x14ac:dyDescent="0.25">
      <c r="A16" s="16" t="s">
        <v>10</v>
      </c>
      <c r="B16" s="49">
        <v>26696.100000000002</v>
      </c>
      <c r="C16" s="50">
        <v>29238.300000000003</v>
      </c>
      <c r="D16" s="51">
        <v>36395.399999999994</v>
      </c>
      <c r="E16" s="51">
        <v>38020.599999999991</v>
      </c>
      <c r="F16" s="51">
        <v>43361.100000000006</v>
      </c>
      <c r="G16" s="51">
        <v>48380.299999999996</v>
      </c>
      <c r="H16" s="64">
        <v>56747.700000000012</v>
      </c>
      <c r="I16" s="51">
        <v>69809.5</v>
      </c>
    </row>
    <row r="17" spans="1:9" ht="12" x14ac:dyDescent="0.25">
      <c r="A17" s="17" t="s">
        <v>11</v>
      </c>
      <c r="B17" s="49">
        <v>1728.5</v>
      </c>
      <c r="C17" s="50">
        <v>1818.5000000000002</v>
      </c>
      <c r="D17" s="51">
        <v>2256.3000000000002</v>
      </c>
      <c r="E17" s="51">
        <v>1276.3000000000002</v>
      </c>
      <c r="F17" s="51">
        <v>1369.6</v>
      </c>
      <c r="G17" s="51">
        <v>2037.9</v>
      </c>
      <c r="H17" s="64">
        <v>2260.8000000000002</v>
      </c>
      <c r="I17" s="51">
        <v>2745.2000000000003</v>
      </c>
    </row>
    <row r="18" spans="1:9" ht="12" x14ac:dyDescent="0.25">
      <c r="A18" s="15" t="s">
        <v>12</v>
      </c>
      <c r="B18" s="46">
        <v>22942.399999999998</v>
      </c>
      <c r="C18" s="47">
        <v>25716.200000000004</v>
      </c>
      <c r="D18" s="48">
        <v>29564.499999999993</v>
      </c>
      <c r="E18" s="48">
        <v>25251.4</v>
      </c>
      <c r="F18" s="48">
        <v>47648.2</v>
      </c>
      <c r="G18" s="48">
        <v>47361.899999999994</v>
      </c>
      <c r="H18" s="63">
        <v>51309.600000000006</v>
      </c>
      <c r="I18" s="48">
        <v>55102.400000000001</v>
      </c>
    </row>
    <row r="19" spans="1:9" ht="12" x14ac:dyDescent="0.25">
      <c r="A19" s="18" t="s">
        <v>13</v>
      </c>
      <c r="B19" s="46">
        <v>21501.8</v>
      </c>
      <c r="C19" s="47">
        <v>23955.300000000003</v>
      </c>
      <c r="D19" s="48">
        <f>SUM(D20:D25)</f>
        <v>27374.199999999993</v>
      </c>
      <c r="E19" s="48">
        <v>24366.800000000003</v>
      </c>
      <c r="F19" s="48">
        <v>45798.5</v>
      </c>
      <c r="G19" s="48">
        <v>45060.900000000009</v>
      </c>
      <c r="H19" s="63">
        <v>49223.5</v>
      </c>
      <c r="I19" s="48">
        <v>52618.7</v>
      </c>
    </row>
    <row r="20" spans="1:9" ht="16.5" customHeight="1" x14ac:dyDescent="0.25">
      <c r="A20" s="62" t="s">
        <v>134</v>
      </c>
      <c r="B20" s="49">
        <v>2166.3000000000002</v>
      </c>
      <c r="C20" s="50">
        <v>2526.8000000000002</v>
      </c>
      <c r="D20" s="49">
        <v>2904.3</v>
      </c>
      <c r="E20" s="49">
        <v>2856.7</v>
      </c>
      <c r="F20" s="49">
        <v>4170.7</v>
      </c>
      <c r="G20" s="49">
        <v>4437.5</v>
      </c>
      <c r="H20" s="50">
        <v>5105.2000000000007</v>
      </c>
      <c r="I20" s="49">
        <v>5348.7000000000007</v>
      </c>
    </row>
    <row r="21" spans="1:9" ht="12" x14ac:dyDescent="0.25">
      <c r="A21" s="16" t="s">
        <v>14</v>
      </c>
      <c r="B21" s="49">
        <v>4112.4999999999991</v>
      </c>
      <c r="C21" s="50">
        <v>4608.5</v>
      </c>
      <c r="D21" s="49">
        <v>5154.9999999999991</v>
      </c>
      <c r="E21" s="49">
        <v>4522.3</v>
      </c>
      <c r="F21" s="49">
        <v>8395.6999999999989</v>
      </c>
      <c r="G21" s="49">
        <v>8614.5</v>
      </c>
      <c r="H21" s="50">
        <v>9401</v>
      </c>
      <c r="I21" s="49">
        <v>9989.7999999999993</v>
      </c>
    </row>
    <row r="22" spans="1:9" ht="12" x14ac:dyDescent="0.25">
      <c r="A22" s="16" t="s">
        <v>15</v>
      </c>
      <c r="B22" s="49">
        <v>5801.7</v>
      </c>
      <c r="C22" s="50">
        <v>6320.4000000000005</v>
      </c>
      <c r="D22" s="49">
        <v>7525.9</v>
      </c>
      <c r="E22" s="49">
        <v>5909.9</v>
      </c>
      <c r="F22" s="49">
        <v>17067.900000000001</v>
      </c>
      <c r="G22" s="49">
        <v>13014.699999999999</v>
      </c>
      <c r="H22" s="50">
        <v>13131.8</v>
      </c>
      <c r="I22" s="49">
        <v>14106.599999999997</v>
      </c>
    </row>
    <row r="23" spans="1:9" ht="12" x14ac:dyDescent="0.25">
      <c r="A23" s="16" t="s">
        <v>16</v>
      </c>
      <c r="B23" s="49">
        <v>1076.4000000000001</v>
      </c>
      <c r="C23" s="50">
        <v>1215</v>
      </c>
      <c r="D23" s="49">
        <v>1422.2</v>
      </c>
      <c r="E23" s="49">
        <v>1080.2</v>
      </c>
      <c r="F23" s="49">
        <v>1906.9</v>
      </c>
      <c r="G23" s="49">
        <v>2048.2999999999997</v>
      </c>
      <c r="H23" s="50">
        <v>2098.9</v>
      </c>
      <c r="I23" s="49">
        <v>2394.2000000000003</v>
      </c>
    </row>
    <row r="24" spans="1:9" ht="12" x14ac:dyDescent="0.25">
      <c r="A24" s="19" t="s">
        <v>17</v>
      </c>
      <c r="B24" s="49">
        <v>7116.9000000000005</v>
      </c>
      <c r="C24" s="50">
        <v>8139.4000000000005</v>
      </c>
      <c r="D24" s="49">
        <v>8646.4999999999982</v>
      </c>
      <c r="E24" s="49">
        <v>8644.3000000000011</v>
      </c>
      <c r="F24" s="49">
        <v>11231.300000000001</v>
      </c>
      <c r="G24" s="49">
        <v>13547.500000000002</v>
      </c>
      <c r="H24" s="50">
        <v>15506.1</v>
      </c>
      <c r="I24" s="49">
        <v>17958.3</v>
      </c>
    </row>
    <row r="25" spans="1:9" ht="12" x14ac:dyDescent="0.25">
      <c r="A25" s="16" t="s">
        <v>18</v>
      </c>
      <c r="B25" s="49">
        <v>1227.9999999999998</v>
      </c>
      <c r="C25" s="50">
        <v>1145.2</v>
      </c>
      <c r="D25" s="49">
        <v>1720.3</v>
      </c>
      <c r="E25" s="49">
        <v>1353.4</v>
      </c>
      <c r="F25" s="49">
        <v>3026</v>
      </c>
      <c r="G25" s="49">
        <v>3398.4</v>
      </c>
      <c r="H25" s="50">
        <v>3980.5</v>
      </c>
      <c r="I25" s="49">
        <v>2821.1000000000004</v>
      </c>
    </row>
    <row r="26" spans="1:9" ht="12" x14ac:dyDescent="0.25">
      <c r="A26" s="18" t="s">
        <v>19</v>
      </c>
      <c r="B26" s="46">
        <v>1440.6000000000001</v>
      </c>
      <c r="C26" s="47">
        <v>1760.9</v>
      </c>
      <c r="D26" s="48">
        <v>2190.3000000000002</v>
      </c>
      <c r="E26" s="48">
        <v>884.6</v>
      </c>
      <c r="F26" s="48">
        <v>1849.7</v>
      </c>
      <c r="G26" s="48">
        <v>2301</v>
      </c>
      <c r="H26" s="63">
        <v>2086.1</v>
      </c>
      <c r="I26" s="48">
        <v>2483.7000000000003</v>
      </c>
    </row>
    <row r="27" spans="1:9" x14ac:dyDescent="0.25">
      <c r="A27" s="15" t="s">
        <v>20</v>
      </c>
      <c r="B27" s="46">
        <v>283970.60000000009</v>
      </c>
      <c r="C27" s="47">
        <v>318714</v>
      </c>
      <c r="D27" s="48">
        <v>346896.60000000003</v>
      </c>
      <c r="E27" s="48">
        <v>306667.5</v>
      </c>
      <c r="F27" s="48">
        <v>416882.9</v>
      </c>
      <c r="G27" s="48">
        <v>483901.6</v>
      </c>
      <c r="H27" s="63">
        <v>516077.29999999993</v>
      </c>
      <c r="I27" s="48">
        <v>571576.69999999995</v>
      </c>
    </row>
    <row r="28" spans="1:9" ht="12" x14ac:dyDescent="0.25">
      <c r="A28" s="15" t="s">
        <v>135</v>
      </c>
      <c r="B28" s="46">
        <v>169628.80000000005</v>
      </c>
      <c r="C28" s="47">
        <v>194725</v>
      </c>
      <c r="D28" s="48">
        <v>214324</v>
      </c>
      <c r="E28" s="48">
        <v>194407.59999999998</v>
      </c>
      <c r="F28" s="48">
        <v>261207.00000000003</v>
      </c>
      <c r="G28" s="48">
        <v>310788.3</v>
      </c>
      <c r="H28" s="63">
        <v>336693.6</v>
      </c>
      <c r="I28" s="48">
        <v>375087.6</v>
      </c>
    </row>
    <row r="29" spans="1:9" x14ac:dyDescent="0.25">
      <c r="A29" s="16" t="s">
        <v>21</v>
      </c>
      <c r="B29" s="49">
        <v>94770.700000000012</v>
      </c>
      <c r="C29" s="50">
        <v>106661.99999999999</v>
      </c>
      <c r="D29" s="49">
        <v>120605.6</v>
      </c>
      <c r="E29" s="49">
        <v>112315.79999999999</v>
      </c>
      <c r="F29" s="49">
        <v>136179.30000000002</v>
      </c>
      <c r="G29" s="49">
        <v>159208.6</v>
      </c>
      <c r="H29" s="50">
        <v>188587.6</v>
      </c>
      <c r="I29" s="49">
        <v>207949.5</v>
      </c>
    </row>
    <row r="30" spans="1:9" x14ac:dyDescent="0.25">
      <c r="A30" s="16" t="s">
        <v>22</v>
      </c>
      <c r="B30" s="49">
        <v>74858.10000000002</v>
      </c>
      <c r="C30" s="50">
        <v>88063</v>
      </c>
      <c r="D30" s="49">
        <v>93718.400000000009</v>
      </c>
      <c r="E30" s="49">
        <v>82091.8</v>
      </c>
      <c r="F30" s="49">
        <v>125027.70000000001</v>
      </c>
      <c r="G30" s="49">
        <v>151579.69999999998</v>
      </c>
      <c r="H30" s="50">
        <v>148106</v>
      </c>
      <c r="I30" s="49">
        <v>167138.09999999998</v>
      </c>
    </row>
    <row r="31" spans="1:9" x14ac:dyDescent="0.25">
      <c r="A31" s="15" t="s">
        <v>23</v>
      </c>
      <c r="B31" s="46">
        <v>100473.2</v>
      </c>
      <c r="C31" s="47">
        <v>109033.2</v>
      </c>
      <c r="D31" s="48">
        <f>SUM(D32:D38)</f>
        <v>114491.40000000001</v>
      </c>
      <c r="E31" s="48">
        <v>100155.9</v>
      </c>
      <c r="F31" s="48">
        <v>134006.79999999999</v>
      </c>
      <c r="G31" s="48">
        <v>148910.59999999998</v>
      </c>
      <c r="H31" s="63">
        <v>153214.6</v>
      </c>
      <c r="I31" s="48">
        <v>166424.79999999999</v>
      </c>
    </row>
    <row r="32" spans="1:9" x14ac:dyDescent="0.25">
      <c r="A32" s="16" t="s">
        <v>24</v>
      </c>
      <c r="B32" s="49">
        <v>36148</v>
      </c>
      <c r="C32" s="50">
        <v>36433.599999999999</v>
      </c>
      <c r="D32" s="49">
        <v>40590.700000000004</v>
      </c>
      <c r="E32" s="49">
        <v>33407.300000000003</v>
      </c>
      <c r="F32" s="49">
        <v>43260.1</v>
      </c>
      <c r="G32" s="49">
        <v>45678.3</v>
      </c>
      <c r="H32" s="50">
        <v>47188.700000000004</v>
      </c>
      <c r="I32" s="49">
        <v>54108.599999999991</v>
      </c>
    </row>
    <row r="33" spans="1:9" x14ac:dyDescent="0.25">
      <c r="A33" s="16" t="s">
        <v>25</v>
      </c>
      <c r="B33" s="49">
        <v>16926.600000000002</v>
      </c>
      <c r="C33" s="50">
        <v>20619.2</v>
      </c>
      <c r="D33" s="49">
        <v>20237.600000000002</v>
      </c>
      <c r="E33" s="49">
        <v>14446.5</v>
      </c>
      <c r="F33" s="49">
        <v>24562.9</v>
      </c>
      <c r="G33" s="49">
        <v>32896.6</v>
      </c>
      <c r="H33" s="50">
        <v>32225.100000000002</v>
      </c>
      <c r="I33" s="49">
        <v>32047.5</v>
      </c>
    </row>
    <row r="34" spans="1:9" x14ac:dyDescent="0.25">
      <c r="A34" s="19" t="s">
        <v>26</v>
      </c>
      <c r="B34" s="49">
        <v>25694</v>
      </c>
      <c r="C34" s="50">
        <v>28882.1</v>
      </c>
      <c r="D34" s="49">
        <v>30610.300000000003</v>
      </c>
      <c r="E34" s="49">
        <v>29336.400000000001</v>
      </c>
      <c r="F34" s="49">
        <v>39822.1</v>
      </c>
      <c r="G34" s="49">
        <v>42491.399999999994</v>
      </c>
      <c r="H34" s="50">
        <v>43904.5</v>
      </c>
      <c r="I34" s="49">
        <v>47591.199999999997</v>
      </c>
    </row>
    <row r="35" spans="1:9" x14ac:dyDescent="0.25">
      <c r="A35" s="16" t="s">
        <v>27</v>
      </c>
      <c r="B35" s="49">
        <v>5120.2000000000007</v>
      </c>
      <c r="C35" s="50">
        <v>4355</v>
      </c>
      <c r="D35" s="49">
        <v>3922.7999999999993</v>
      </c>
      <c r="E35" s="49">
        <v>3507.3999999999996</v>
      </c>
      <c r="F35" s="49">
        <v>3746.9000000000005</v>
      </c>
      <c r="G35" s="49">
        <v>3309.9999999999995</v>
      </c>
      <c r="H35" s="50">
        <v>3088.1</v>
      </c>
      <c r="I35" s="49">
        <v>2907.3999999999996</v>
      </c>
    </row>
    <row r="36" spans="1:9" x14ac:dyDescent="0.25">
      <c r="A36" s="16" t="s">
        <v>28</v>
      </c>
      <c r="B36" s="49">
        <v>6781.4000000000005</v>
      </c>
      <c r="C36" s="50">
        <v>7145.4999999999991</v>
      </c>
      <c r="D36" s="49">
        <v>7313</v>
      </c>
      <c r="E36" s="49">
        <v>7494.2</v>
      </c>
      <c r="F36" s="49">
        <v>8181.8</v>
      </c>
      <c r="G36" s="49">
        <v>8715.6999999999989</v>
      </c>
      <c r="H36" s="50">
        <v>9035.5</v>
      </c>
      <c r="I36" s="49">
        <v>9495</v>
      </c>
    </row>
    <row r="37" spans="1:9" x14ac:dyDescent="0.25">
      <c r="A37" s="16" t="s">
        <v>29</v>
      </c>
      <c r="B37" s="49">
        <v>5236.3999999999996</v>
      </c>
      <c r="C37" s="50">
        <v>5975.5</v>
      </c>
      <c r="D37" s="49">
        <v>6782.3</v>
      </c>
      <c r="E37" s="49">
        <v>7127.9000000000005</v>
      </c>
      <c r="F37" s="49">
        <v>8495.5</v>
      </c>
      <c r="G37" s="49">
        <v>9567</v>
      </c>
      <c r="H37" s="50">
        <v>11491.3</v>
      </c>
      <c r="I37" s="49">
        <v>13715.300000000001</v>
      </c>
    </row>
    <row r="38" spans="1:9" x14ac:dyDescent="0.25">
      <c r="A38" s="16" t="s">
        <v>30</v>
      </c>
      <c r="B38" s="49">
        <v>4566.6000000000004</v>
      </c>
      <c r="C38" s="50">
        <v>5622.3</v>
      </c>
      <c r="D38" s="49">
        <v>5034.7</v>
      </c>
      <c r="E38" s="49">
        <v>4836.2</v>
      </c>
      <c r="F38" s="49">
        <v>5937.5</v>
      </c>
      <c r="G38" s="49">
        <v>6251.6</v>
      </c>
      <c r="H38" s="50">
        <v>6281.4000000000005</v>
      </c>
      <c r="I38" s="49">
        <v>6559.8</v>
      </c>
    </row>
    <row r="39" spans="1:9" x14ac:dyDescent="0.25">
      <c r="A39" s="15" t="s">
        <v>136</v>
      </c>
      <c r="B39" s="50" t="s">
        <v>87</v>
      </c>
      <c r="C39" s="50" t="s">
        <v>87</v>
      </c>
      <c r="D39" s="50" t="s">
        <v>87</v>
      </c>
      <c r="E39" s="50" t="s">
        <v>87</v>
      </c>
      <c r="F39" s="50" t="s">
        <v>87</v>
      </c>
      <c r="G39" s="50" t="s">
        <v>87</v>
      </c>
      <c r="H39" s="50" t="s">
        <v>87</v>
      </c>
      <c r="I39" s="49">
        <v>311.2</v>
      </c>
    </row>
    <row r="40" spans="1:9" x14ac:dyDescent="0.25">
      <c r="A40" s="15" t="s">
        <v>31</v>
      </c>
      <c r="B40" s="46">
        <f>SUM(B41,B42,B43,B46,B47)</f>
        <v>12579.2</v>
      </c>
      <c r="C40" s="46">
        <f t="shared" ref="C40:F40" si="3">SUM(C41,C42,C43,C46,C47)</f>
        <v>13430.2</v>
      </c>
      <c r="D40" s="46">
        <f t="shared" si="3"/>
        <v>16299.2</v>
      </c>
      <c r="E40" s="46">
        <f t="shared" si="3"/>
        <v>11117.499999999998</v>
      </c>
      <c r="F40" s="46">
        <f t="shared" si="3"/>
        <v>19722.099999999995</v>
      </c>
      <c r="G40" s="46">
        <v>21784.2</v>
      </c>
      <c r="H40" s="47">
        <v>23977.599999999999</v>
      </c>
      <c r="I40" s="46">
        <v>27251.100000000002</v>
      </c>
    </row>
    <row r="41" spans="1:9" x14ac:dyDescent="0.25">
      <c r="A41" s="16" t="s">
        <v>32</v>
      </c>
      <c r="B41" s="49">
        <v>9071.6999999999989</v>
      </c>
      <c r="C41" s="50">
        <v>9667.2000000000007</v>
      </c>
      <c r="D41" s="49">
        <v>11442</v>
      </c>
      <c r="E41" s="49">
        <v>8882.0999999999985</v>
      </c>
      <c r="F41" s="49">
        <v>15188.199999999999</v>
      </c>
      <c r="G41" s="49">
        <v>17059.099999999999</v>
      </c>
      <c r="H41" s="50">
        <v>19329.2</v>
      </c>
      <c r="I41" s="49">
        <v>21916.499999999996</v>
      </c>
    </row>
    <row r="42" spans="1:9" x14ac:dyDescent="0.25">
      <c r="A42" s="16" t="s">
        <v>33</v>
      </c>
      <c r="B42" s="49">
        <v>2081.3000000000002</v>
      </c>
      <c r="C42" s="50">
        <v>2309.5</v>
      </c>
      <c r="D42" s="49">
        <v>3406.6000000000004</v>
      </c>
      <c r="E42" s="49">
        <v>1189.3</v>
      </c>
      <c r="F42" s="49">
        <v>2990.9999999999995</v>
      </c>
      <c r="G42" s="49">
        <v>3022.6000000000004</v>
      </c>
      <c r="H42" s="50">
        <v>2765.5</v>
      </c>
      <c r="I42" s="49">
        <v>3314.2000000000003</v>
      </c>
    </row>
    <row r="43" spans="1:9" x14ac:dyDescent="0.25">
      <c r="A43" s="16" t="s">
        <v>34</v>
      </c>
      <c r="B43" s="49">
        <v>175.9</v>
      </c>
      <c r="C43" s="50">
        <v>191.49999999999994</v>
      </c>
      <c r="D43" s="49">
        <v>182.1</v>
      </c>
      <c r="E43" s="49">
        <v>161.5</v>
      </c>
      <c r="F43" s="49">
        <v>168.5</v>
      </c>
      <c r="G43" s="49">
        <v>275.90000000000003</v>
      </c>
      <c r="H43" s="50">
        <v>273.60000000000002</v>
      </c>
      <c r="I43" s="49">
        <v>384.39999999999992</v>
      </c>
    </row>
    <row r="44" spans="1:9" x14ac:dyDescent="0.25">
      <c r="A44" s="16" t="s">
        <v>35</v>
      </c>
      <c r="B44" s="49" t="s">
        <v>87</v>
      </c>
      <c r="C44" s="49" t="s">
        <v>87</v>
      </c>
      <c r="D44" s="49">
        <v>162</v>
      </c>
      <c r="E44" s="49">
        <v>111.4</v>
      </c>
      <c r="F44" s="49">
        <v>101.89999999999999</v>
      </c>
      <c r="G44" s="49">
        <v>142.10000000000002</v>
      </c>
      <c r="H44" s="50">
        <v>113.39999999999999</v>
      </c>
      <c r="I44" s="49">
        <v>192.79999999999998</v>
      </c>
    </row>
    <row r="45" spans="1:9" x14ac:dyDescent="0.25">
      <c r="A45" s="16" t="s">
        <v>36</v>
      </c>
      <c r="B45" s="49" t="s">
        <v>87</v>
      </c>
      <c r="C45" s="49" t="s">
        <v>87</v>
      </c>
      <c r="D45" s="49">
        <v>20.100000000000001</v>
      </c>
      <c r="E45" s="49">
        <v>50.100000000000009</v>
      </c>
      <c r="F45" s="49">
        <v>66.599999999999994</v>
      </c>
      <c r="G45" s="49">
        <v>133.79999999999998</v>
      </c>
      <c r="H45" s="50">
        <v>160.19999999999999</v>
      </c>
      <c r="I45" s="49">
        <v>191.6</v>
      </c>
    </row>
    <row r="46" spans="1:9" x14ac:dyDescent="0.25">
      <c r="A46" s="20" t="s">
        <v>37</v>
      </c>
      <c r="B46" s="49">
        <v>984.7</v>
      </c>
      <c r="C46" s="50">
        <v>988.30000000000007</v>
      </c>
      <c r="D46" s="49">
        <v>985.80000000000007</v>
      </c>
      <c r="E46" s="49">
        <v>685.2</v>
      </c>
      <c r="F46" s="49">
        <v>1027.3000000000002</v>
      </c>
      <c r="G46" s="49">
        <v>1084.4000000000001</v>
      </c>
      <c r="H46" s="50">
        <v>1217.1999999999998</v>
      </c>
      <c r="I46" s="49">
        <v>1233.1000000000001</v>
      </c>
    </row>
    <row r="47" spans="1:9" x14ac:dyDescent="0.25">
      <c r="A47" s="20" t="s">
        <v>38</v>
      </c>
      <c r="B47" s="49">
        <v>265.60000000000002</v>
      </c>
      <c r="C47" s="50">
        <v>273.7</v>
      </c>
      <c r="D47" s="49">
        <v>282.7</v>
      </c>
      <c r="E47" s="49">
        <v>199.39999999999998</v>
      </c>
      <c r="F47" s="49">
        <v>347.1</v>
      </c>
      <c r="G47" s="49">
        <v>342.2</v>
      </c>
      <c r="H47" s="50">
        <v>392.09999999999997</v>
      </c>
      <c r="I47" s="49">
        <v>402.8</v>
      </c>
    </row>
    <row r="48" spans="1:9" x14ac:dyDescent="0.25">
      <c r="A48" s="20" t="s">
        <v>70</v>
      </c>
      <c r="B48" s="50" t="s">
        <v>87</v>
      </c>
      <c r="C48" s="50" t="s">
        <v>87</v>
      </c>
      <c r="D48" s="50" t="s">
        <v>87</v>
      </c>
      <c r="E48" s="50" t="s">
        <v>87</v>
      </c>
      <c r="F48" s="50" t="s">
        <v>87</v>
      </c>
      <c r="G48" s="50" t="s">
        <v>87</v>
      </c>
      <c r="H48" s="50" t="s">
        <v>87</v>
      </c>
      <c r="I48" s="50">
        <v>0.1</v>
      </c>
    </row>
    <row r="49" spans="1:9" x14ac:dyDescent="0.25">
      <c r="A49" s="15" t="s">
        <v>39</v>
      </c>
      <c r="B49" s="47">
        <v>1289.4000000000001</v>
      </c>
      <c r="C49" s="47">
        <v>1525.6</v>
      </c>
      <c r="D49" s="63">
        <v>1782</v>
      </c>
      <c r="E49" s="63">
        <v>986.5</v>
      </c>
      <c r="F49" s="63">
        <v>1947.0000000000002</v>
      </c>
      <c r="G49" s="63">
        <v>2418.5</v>
      </c>
      <c r="H49" s="63">
        <v>2191.5</v>
      </c>
      <c r="I49" s="63">
        <v>2813.2</v>
      </c>
    </row>
    <row r="50" spans="1:9" x14ac:dyDescent="0.25">
      <c r="A50" s="15" t="s">
        <v>40</v>
      </c>
      <c r="B50" s="47">
        <f t="shared" ref="B50:I50" si="4">SUM(B51,B54)</f>
        <v>35334.399999999994</v>
      </c>
      <c r="C50" s="47">
        <f t="shared" si="4"/>
        <v>39463.200000000004</v>
      </c>
      <c r="D50" s="47">
        <f t="shared" si="4"/>
        <v>40168.9</v>
      </c>
      <c r="E50" s="47">
        <f t="shared" si="4"/>
        <v>32734.6</v>
      </c>
      <c r="F50" s="47">
        <f t="shared" si="4"/>
        <v>48854</v>
      </c>
      <c r="G50" s="47">
        <f t="shared" si="4"/>
        <v>59469.400000000009</v>
      </c>
      <c r="H50" s="47">
        <f t="shared" si="4"/>
        <v>60865.600000000006</v>
      </c>
      <c r="I50" s="47">
        <f t="shared" si="4"/>
        <v>70925.099999999991</v>
      </c>
    </row>
    <row r="51" spans="1:9" x14ac:dyDescent="0.25">
      <c r="A51" s="16" t="s">
        <v>41</v>
      </c>
      <c r="B51" s="50">
        <v>28702.699999999993</v>
      </c>
      <c r="C51" s="50">
        <v>32095.800000000003</v>
      </c>
      <c r="D51" s="64">
        <v>32478.400000000001</v>
      </c>
      <c r="E51" s="64">
        <v>29630.1</v>
      </c>
      <c r="F51" s="64">
        <v>42637.5</v>
      </c>
      <c r="G51" s="64">
        <v>50634.700000000004</v>
      </c>
      <c r="H51" s="65">
        <v>50795.000000000007</v>
      </c>
      <c r="I51" s="65">
        <v>60110.399999999994</v>
      </c>
    </row>
    <row r="52" spans="1:9" x14ac:dyDescent="0.25">
      <c r="A52" s="16" t="s">
        <v>42</v>
      </c>
      <c r="B52" s="50">
        <v>27276.399999999994</v>
      </c>
      <c r="C52" s="50">
        <v>30931.300000000003</v>
      </c>
      <c r="D52" s="50">
        <v>32478.400000000001</v>
      </c>
      <c r="E52" s="50">
        <v>29630.1</v>
      </c>
      <c r="F52" s="50">
        <v>42637.5</v>
      </c>
      <c r="G52" s="50">
        <v>50634.700000000004</v>
      </c>
      <c r="H52" s="66">
        <v>50795.000000000007</v>
      </c>
      <c r="I52" s="66">
        <v>60110.399999999994</v>
      </c>
    </row>
    <row r="53" spans="1:9" x14ac:dyDescent="0.25">
      <c r="A53" s="16" t="s">
        <v>30</v>
      </c>
      <c r="B53" s="50">
        <v>1426.3000000000002</v>
      </c>
      <c r="C53" s="50">
        <v>1164.5</v>
      </c>
      <c r="D53" s="50" t="s">
        <v>87</v>
      </c>
      <c r="E53" s="50" t="s">
        <v>87</v>
      </c>
      <c r="F53" s="50" t="s">
        <v>87</v>
      </c>
      <c r="G53" s="50" t="s">
        <v>87</v>
      </c>
      <c r="H53" s="50" t="s">
        <v>87</v>
      </c>
      <c r="I53" s="50" t="s">
        <v>87</v>
      </c>
    </row>
    <row r="54" spans="1:9" x14ac:dyDescent="0.25">
      <c r="A54" s="16" t="s">
        <v>43</v>
      </c>
      <c r="B54" s="50">
        <v>6631.6999999999989</v>
      </c>
      <c r="C54" s="50">
        <v>7367.4</v>
      </c>
      <c r="D54" s="50">
        <f>SUM(D55:D57)</f>
        <v>7690.4999999999991</v>
      </c>
      <c r="E54" s="50">
        <v>3104.4999999999995</v>
      </c>
      <c r="F54" s="50">
        <v>6216.5</v>
      </c>
      <c r="G54" s="50">
        <v>8834.7000000000007</v>
      </c>
      <c r="H54" s="50">
        <v>10070.6</v>
      </c>
      <c r="I54" s="50">
        <v>10814.699999999999</v>
      </c>
    </row>
    <row r="55" spans="1:9" x14ac:dyDescent="0.25">
      <c r="A55" s="20" t="s">
        <v>44</v>
      </c>
      <c r="B55" s="50">
        <v>6251.5999999999995</v>
      </c>
      <c r="C55" s="50">
        <v>6932.8</v>
      </c>
      <c r="D55" s="50">
        <v>7180.0999999999995</v>
      </c>
      <c r="E55" s="50">
        <v>2893.8999999999996</v>
      </c>
      <c r="F55" s="50">
        <v>5870.0999999999995</v>
      </c>
      <c r="G55" s="50">
        <v>8427.6</v>
      </c>
      <c r="H55" s="50">
        <v>9684.5000000000018</v>
      </c>
      <c r="I55" s="50">
        <v>10620.5</v>
      </c>
    </row>
    <row r="56" spans="1:9" x14ac:dyDescent="0.25">
      <c r="A56" s="20" t="s">
        <v>45</v>
      </c>
      <c r="B56" s="50">
        <v>152.9</v>
      </c>
      <c r="C56" s="50">
        <v>153.20000000000002</v>
      </c>
      <c r="D56" s="50">
        <v>155.4</v>
      </c>
      <c r="E56" s="50">
        <v>72</v>
      </c>
      <c r="F56" s="50">
        <v>64.599999999999994</v>
      </c>
      <c r="G56" s="50">
        <v>132.5</v>
      </c>
      <c r="H56" s="50">
        <v>178.3</v>
      </c>
      <c r="I56" s="50">
        <v>173.89999999999998</v>
      </c>
    </row>
    <row r="57" spans="1:9" x14ac:dyDescent="0.25">
      <c r="A57" s="20" t="s">
        <v>30</v>
      </c>
      <c r="B57" s="50">
        <v>227.19999999999996</v>
      </c>
      <c r="C57" s="50">
        <v>281.40000000000003</v>
      </c>
      <c r="D57" s="50">
        <v>355</v>
      </c>
      <c r="E57" s="50">
        <v>138.6</v>
      </c>
      <c r="F57" s="50">
        <v>281.8</v>
      </c>
      <c r="G57" s="50">
        <v>274.60000000000002</v>
      </c>
      <c r="H57" s="50">
        <v>207.79999999999998</v>
      </c>
      <c r="I57" s="50">
        <v>20.3</v>
      </c>
    </row>
    <row r="58" spans="1:9" x14ac:dyDescent="0.25">
      <c r="A58" s="15" t="s">
        <v>46</v>
      </c>
      <c r="B58" s="47">
        <v>675.00000000000011</v>
      </c>
      <c r="C58" s="47">
        <v>710.8</v>
      </c>
      <c r="D58" s="47">
        <v>834.5</v>
      </c>
      <c r="E58" s="47">
        <v>629.1</v>
      </c>
      <c r="F58" s="47">
        <v>1101.7</v>
      </c>
      <c r="G58" s="47">
        <v>1209</v>
      </c>
      <c r="H58" s="47">
        <v>1401.3</v>
      </c>
      <c r="I58" s="47">
        <v>1616.3999999999999</v>
      </c>
    </row>
    <row r="59" spans="1:9" x14ac:dyDescent="0.25">
      <c r="A59" s="15" t="s">
        <v>47</v>
      </c>
      <c r="B59" s="47">
        <v>0.89999999999999991</v>
      </c>
      <c r="C59" s="47">
        <v>1.2000000000000002</v>
      </c>
      <c r="D59" s="47">
        <v>1.6000000000000003</v>
      </c>
      <c r="E59" s="47">
        <v>0.99999999999999989</v>
      </c>
      <c r="F59" s="47">
        <v>1.7000000000000002</v>
      </c>
      <c r="G59" s="47">
        <v>2.9999999999999996</v>
      </c>
      <c r="H59" s="47">
        <v>2.9000000000000004</v>
      </c>
      <c r="I59" s="47">
        <v>2.7</v>
      </c>
    </row>
    <row r="60" spans="1:9" x14ac:dyDescent="0.25">
      <c r="A60" s="15" t="s">
        <v>48</v>
      </c>
      <c r="B60" s="47">
        <v>2635.1</v>
      </c>
      <c r="C60" s="47">
        <v>2514.2000000000003</v>
      </c>
      <c r="D60" s="47">
        <v>2553.2999999999997</v>
      </c>
      <c r="E60" s="47">
        <v>2660.6</v>
      </c>
      <c r="F60" s="47">
        <v>3420.2000000000003</v>
      </c>
      <c r="G60" s="47">
        <v>4923.1999999999989</v>
      </c>
      <c r="H60" s="47">
        <v>4220.8999999999996</v>
      </c>
      <c r="I60" s="47">
        <v>7372.4000000000005</v>
      </c>
    </row>
    <row r="61" spans="1:9" x14ac:dyDescent="0.25">
      <c r="A61" s="15" t="s">
        <v>107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2043.1000000000001</v>
      </c>
      <c r="H61" s="47">
        <v>19732.600000000002</v>
      </c>
      <c r="I61" s="47">
        <v>54178.700000000004</v>
      </c>
    </row>
    <row r="62" spans="1:9" x14ac:dyDescent="0.25">
      <c r="A62" s="15" t="s">
        <v>49</v>
      </c>
      <c r="B62" s="47">
        <v>1580.4999999999998</v>
      </c>
      <c r="C62" s="47">
        <v>2.3000000000000003</v>
      </c>
      <c r="D62" s="47">
        <v>2.3000000000000003</v>
      </c>
      <c r="E62" s="47">
        <v>16981.099999999999</v>
      </c>
      <c r="F62" s="47">
        <v>2661.8</v>
      </c>
      <c r="G62" s="47">
        <v>2043.1000000000001</v>
      </c>
      <c r="H62" s="47">
        <v>19732.600000000002</v>
      </c>
      <c r="I62" s="47">
        <v>54178.700000000004</v>
      </c>
    </row>
    <row r="63" spans="1:9" x14ac:dyDescent="0.25">
      <c r="A63" s="20" t="s">
        <v>137</v>
      </c>
      <c r="B63" s="50" t="s">
        <v>87</v>
      </c>
      <c r="C63" s="50" t="s">
        <v>87</v>
      </c>
      <c r="D63" s="50" t="s">
        <v>87</v>
      </c>
      <c r="E63" s="50" t="s">
        <v>87</v>
      </c>
      <c r="F63" s="50" t="s">
        <v>87</v>
      </c>
      <c r="G63" s="50" t="s">
        <v>87</v>
      </c>
      <c r="H63" s="50" t="s">
        <v>87</v>
      </c>
      <c r="I63" s="50">
        <v>14</v>
      </c>
    </row>
    <row r="64" spans="1:9" s="2" customFormat="1" x14ac:dyDescent="0.25">
      <c r="A64" s="72" t="s">
        <v>138</v>
      </c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</row>
    <row r="65" spans="1:10" ht="12" customHeight="1" x14ac:dyDescent="0.25">
      <c r="A65" s="21" t="s">
        <v>52</v>
      </c>
      <c r="B65" s="50" t="s">
        <v>87</v>
      </c>
      <c r="C65" s="50" t="s">
        <v>87</v>
      </c>
      <c r="D65" s="50" t="s">
        <v>87</v>
      </c>
      <c r="E65" s="50" t="s">
        <v>87</v>
      </c>
      <c r="F65" s="50">
        <v>1648.9</v>
      </c>
      <c r="G65" s="50" t="s">
        <v>87</v>
      </c>
      <c r="H65" s="50">
        <v>5000</v>
      </c>
      <c r="I65" s="50">
        <v>47578.2</v>
      </c>
    </row>
    <row r="66" spans="1:10" x14ac:dyDescent="0.25">
      <c r="A66" s="21" t="s">
        <v>141</v>
      </c>
      <c r="B66" s="50" t="s">
        <v>87</v>
      </c>
      <c r="C66" s="50" t="s">
        <v>87</v>
      </c>
      <c r="D66" s="50" t="s">
        <v>87</v>
      </c>
      <c r="E66" s="50" t="s">
        <v>87</v>
      </c>
      <c r="F66" s="50" t="s">
        <v>87</v>
      </c>
      <c r="G66" s="50" t="s">
        <v>87</v>
      </c>
      <c r="H66" s="50">
        <v>735.5</v>
      </c>
      <c r="I66" s="50">
        <v>1086.2</v>
      </c>
    </row>
    <row r="67" spans="1:10" ht="13.5" customHeight="1" x14ac:dyDescent="0.25">
      <c r="A67" s="21" t="s">
        <v>140</v>
      </c>
      <c r="B67" s="50" t="s">
        <v>87</v>
      </c>
      <c r="C67" s="50" t="s">
        <v>87</v>
      </c>
      <c r="D67" s="50" t="s">
        <v>87</v>
      </c>
      <c r="E67" s="50">
        <v>400</v>
      </c>
      <c r="F67" s="50" t="s">
        <v>87</v>
      </c>
      <c r="G67" s="50" t="s">
        <v>87</v>
      </c>
      <c r="H67" s="50">
        <v>1397.4</v>
      </c>
      <c r="I67" s="50">
        <v>3500</v>
      </c>
    </row>
    <row r="68" spans="1:10" ht="24" customHeight="1" x14ac:dyDescent="0.25">
      <c r="A68" s="21" t="s">
        <v>50</v>
      </c>
      <c r="B68" s="50" t="s">
        <v>87</v>
      </c>
      <c r="C68" s="50" t="s">
        <v>87</v>
      </c>
      <c r="D68" s="50" t="s">
        <v>87</v>
      </c>
      <c r="E68" s="50">
        <v>12000</v>
      </c>
      <c r="F68" s="50" t="s">
        <v>87</v>
      </c>
      <c r="G68" s="50" t="s">
        <v>87</v>
      </c>
      <c r="H68" s="50">
        <v>2598</v>
      </c>
      <c r="I68" s="50" t="s">
        <v>87</v>
      </c>
    </row>
    <row r="69" spans="1:10" ht="23.25" customHeight="1" x14ac:dyDescent="0.25">
      <c r="A69" s="21" t="s">
        <v>51</v>
      </c>
      <c r="B69" s="50" t="s">
        <v>87</v>
      </c>
      <c r="C69" s="50" t="s">
        <v>87</v>
      </c>
      <c r="D69" s="50" t="s">
        <v>87</v>
      </c>
      <c r="E69" s="50">
        <v>578.79999999999995</v>
      </c>
      <c r="F69" s="50">
        <v>11.8</v>
      </c>
      <c r="G69" s="50" t="s">
        <v>87</v>
      </c>
      <c r="H69" s="50" t="s">
        <v>87</v>
      </c>
      <c r="I69" s="50" t="s">
        <v>87</v>
      </c>
      <c r="J69" s="2"/>
    </row>
    <row r="70" spans="1:10" ht="12.75" customHeight="1" x14ac:dyDescent="0.25">
      <c r="A70" s="21" t="s">
        <v>139</v>
      </c>
      <c r="B70" s="50" t="s">
        <v>87</v>
      </c>
      <c r="C70" s="50" t="s">
        <v>87</v>
      </c>
      <c r="D70" s="50" t="s">
        <v>87</v>
      </c>
      <c r="E70" s="50">
        <v>4000</v>
      </c>
      <c r="F70" s="50">
        <v>1000</v>
      </c>
      <c r="G70" s="50">
        <v>2000</v>
      </c>
      <c r="H70" s="50">
        <v>10000</v>
      </c>
      <c r="I70" s="50">
        <v>2000</v>
      </c>
    </row>
    <row r="71" spans="1:10" x14ac:dyDescent="0.25">
      <c r="A71" s="20" t="s">
        <v>53</v>
      </c>
      <c r="B71" s="50">
        <v>2.8</v>
      </c>
      <c r="C71" s="50">
        <v>2.3000000000000003</v>
      </c>
      <c r="D71" s="50">
        <v>2.2999999999999998</v>
      </c>
      <c r="E71" s="50">
        <v>2.2999999999999998</v>
      </c>
      <c r="F71" s="50">
        <v>1.0999999999999999</v>
      </c>
      <c r="G71" s="50">
        <v>43.099999999999994</v>
      </c>
      <c r="H71" s="50">
        <v>1.7000000000000002</v>
      </c>
      <c r="I71" s="50">
        <v>0.30000000000000004</v>
      </c>
    </row>
    <row r="72" spans="1:10" ht="15" customHeight="1" x14ac:dyDescent="0.25">
      <c r="A72" s="15" t="s">
        <v>54</v>
      </c>
      <c r="B72" s="47">
        <v>19841.300000000003</v>
      </c>
      <c r="C72" s="47">
        <v>25383.600000000002</v>
      </c>
      <c r="D72" s="47">
        <v>25277.100000000002</v>
      </c>
      <c r="E72" s="47">
        <v>17653.500000000004</v>
      </c>
      <c r="F72" s="47">
        <v>21874</v>
      </c>
      <c r="G72" s="47">
        <v>30838.7</v>
      </c>
      <c r="H72" s="47">
        <v>37535.100000000006</v>
      </c>
      <c r="I72" s="47">
        <v>41663.100000000006</v>
      </c>
    </row>
    <row r="73" spans="1:10" ht="14.25" customHeight="1" x14ac:dyDescent="0.25">
      <c r="A73" s="15" t="s">
        <v>55</v>
      </c>
      <c r="B73" s="47">
        <v>16717.800000000003</v>
      </c>
      <c r="C73" s="47">
        <v>21856.2</v>
      </c>
      <c r="D73" s="47">
        <v>19842.5</v>
      </c>
      <c r="E73" s="47">
        <v>13978.900000000003</v>
      </c>
      <c r="F73" s="47">
        <v>17334.400000000001</v>
      </c>
      <c r="G73" s="47">
        <v>24254.299999999996</v>
      </c>
      <c r="H73" s="47">
        <v>29737.899999999998</v>
      </c>
      <c r="I73" s="47">
        <v>33045.800000000003</v>
      </c>
    </row>
    <row r="74" spans="1:10" x14ac:dyDescent="0.25">
      <c r="A74" s="22" t="s">
        <v>56</v>
      </c>
      <c r="B74" s="47">
        <v>1192.3000000000002</v>
      </c>
      <c r="C74" s="47">
        <v>1158.3</v>
      </c>
      <c r="D74" s="47">
        <v>1189.2999999999997</v>
      </c>
      <c r="E74" s="47">
        <v>1027.5</v>
      </c>
      <c r="F74" s="47">
        <v>1526.1999999999998</v>
      </c>
      <c r="G74" s="47">
        <v>2379.0999999999995</v>
      </c>
      <c r="H74" s="47">
        <v>2429.7000000000003</v>
      </c>
      <c r="I74" s="47">
        <v>2794.2999999999997</v>
      </c>
    </row>
    <row r="75" spans="1:10" x14ac:dyDescent="0.25">
      <c r="A75" s="23" t="s">
        <v>57</v>
      </c>
      <c r="B75" s="50">
        <v>971.30000000000007</v>
      </c>
      <c r="C75" s="50">
        <v>1039.5999999999999</v>
      </c>
      <c r="D75" s="50">
        <v>1077.6999999999998</v>
      </c>
      <c r="E75" s="50">
        <v>970.6</v>
      </c>
      <c r="F75" s="50">
        <v>1034.0999999999999</v>
      </c>
      <c r="G75" s="50">
        <v>1246.3999999999999</v>
      </c>
      <c r="H75" s="50">
        <v>1239.1000000000001</v>
      </c>
      <c r="I75" s="50">
        <v>1236.3000000000002</v>
      </c>
    </row>
    <row r="76" spans="1:10" x14ac:dyDescent="0.25">
      <c r="A76" s="23" t="s">
        <v>35</v>
      </c>
      <c r="B76" s="50" t="s">
        <v>109</v>
      </c>
      <c r="C76" s="50" t="s">
        <v>87</v>
      </c>
      <c r="D76" s="50" t="s">
        <v>87</v>
      </c>
      <c r="E76" s="50" t="s">
        <v>87</v>
      </c>
      <c r="F76" s="50" t="s">
        <v>87</v>
      </c>
      <c r="G76" s="50">
        <v>1034.7</v>
      </c>
      <c r="H76" s="50">
        <v>1125.9000000000001</v>
      </c>
      <c r="I76" s="50">
        <v>1052.6999999999998</v>
      </c>
    </row>
    <row r="77" spans="1:10" x14ac:dyDescent="0.25">
      <c r="A77" s="23" t="s">
        <v>110</v>
      </c>
      <c r="B77" s="50" t="s">
        <v>109</v>
      </c>
      <c r="C77" s="50" t="s">
        <v>87</v>
      </c>
      <c r="D77" s="50" t="s">
        <v>87</v>
      </c>
      <c r="E77" s="50" t="s">
        <v>87</v>
      </c>
      <c r="F77" s="50" t="s">
        <v>87</v>
      </c>
      <c r="G77" s="50">
        <v>211.69999999999996</v>
      </c>
      <c r="H77" s="50">
        <v>113.2</v>
      </c>
      <c r="I77" s="50">
        <v>183.60000000000002</v>
      </c>
    </row>
    <row r="78" spans="1:10" x14ac:dyDescent="0.25">
      <c r="A78" s="24" t="s">
        <v>59</v>
      </c>
      <c r="B78" s="50">
        <v>184.4</v>
      </c>
      <c r="C78" s="50">
        <v>86.899999999999991</v>
      </c>
      <c r="D78" s="50">
        <v>85.6</v>
      </c>
      <c r="E78" s="50">
        <v>51.999999999999993</v>
      </c>
      <c r="F78" s="50">
        <v>486.79999999999995</v>
      </c>
      <c r="G78" s="50">
        <v>1129.5</v>
      </c>
      <c r="H78" s="50">
        <v>1186.2999999999997</v>
      </c>
      <c r="I78" s="50">
        <v>1550.8999999999999</v>
      </c>
    </row>
    <row r="79" spans="1:10" x14ac:dyDescent="0.25">
      <c r="A79" s="23" t="s">
        <v>58</v>
      </c>
      <c r="B79" s="50">
        <v>34.4</v>
      </c>
      <c r="C79" s="50">
        <v>30</v>
      </c>
      <c r="D79" s="50">
        <v>24.299999999999997</v>
      </c>
      <c r="E79" s="50">
        <v>4.0999999999999996</v>
      </c>
      <c r="F79" s="50" t="s">
        <v>87</v>
      </c>
      <c r="G79" s="50" t="s">
        <v>87</v>
      </c>
      <c r="H79" s="50" t="s">
        <v>87</v>
      </c>
      <c r="I79" s="50" t="s">
        <v>87</v>
      </c>
    </row>
    <row r="80" spans="1:10" x14ac:dyDescent="0.25">
      <c r="A80" s="23" t="s">
        <v>60</v>
      </c>
      <c r="B80" s="50">
        <v>2.2000000000000002</v>
      </c>
      <c r="C80" s="50">
        <v>1.8</v>
      </c>
      <c r="D80" s="50">
        <v>1.7000000000000002</v>
      </c>
      <c r="E80" s="50">
        <v>0.79999999999999993</v>
      </c>
      <c r="F80" s="50">
        <v>5.3</v>
      </c>
      <c r="G80" s="50">
        <v>3.2000000000000006</v>
      </c>
      <c r="H80" s="50">
        <v>4.3000000000000007</v>
      </c>
      <c r="I80" s="50">
        <v>7.1</v>
      </c>
    </row>
    <row r="81" spans="1:9" x14ac:dyDescent="0.25">
      <c r="A81" s="22" t="s">
        <v>61</v>
      </c>
      <c r="B81" s="47">
        <v>15525.500000000002</v>
      </c>
      <c r="C81" s="47">
        <v>20697.900000000001</v>
      </c>
      <c r="D81" s="47">
        <v>18653.2</v>
      </c>
      <c r="E81" s="47">
        <v>12951.400000000003</v>
      </c>
      <c r="F81" s="47">
        <v>15808.2</v>
      </c>
      <c r="G81" s="47">
        <v>21875.200000000001</v>
      </c>
      <c r="H81" s="47">
        <v>27308.2</v>
      </c>
      <c r="I81" s="47">
        <v>30251.5</v>
      </c>
    </row>
    <row r="82" spans="1:9" x14ac:dyDescent="0.25">
      <c r="A82" s="23" t="s">
        <v>62</v>
      </c>
      <c r="B82" s="50">
        <v>259.39999999999998</v>
      </c>
      <c r="C82" s="50">
        <v>233.49999999999997</v>
      </c>
      <c r="D82" s="50">
        <v>274.5</v>
      </c>
      <c r="E82" s="50">
        <v>226.2</v>
      </c>
      <c r="F82" s="50">
        <v>494.20000000000005</v>
      </c>
      <c r="G82" s="50">
        <v>355.2</v>
      </c>
      <c r="H82" s="50">
        <v>253.99999999999997</v>
      </c>
      <c r="I82" s="50">
        <v>89.300000000000011</v>
      </c>
    </row>
    <row r="83" spans="1:9" x14ac:dyDescent="0.25">
      <c r="A83" s="23" t="s">
        <v>63</v>
      </c>
      <c r="B83" s="50">
        <v>13031.600000000002</v>
      </c>
      <c r="C83" s="50">
        <v>19131.400000000001</v>
      </c>
      <c r="D83" s="50">
        <v>16871.5</v>
      </c>
      <c r="E83" s="50">
        <v>11687.100000000002</v>
      </c>
      <c r="F83" s="50">
        <v>12727.4</v>
      </c>
      <c r="G83" s="50">
        <v>16861.300000000003</v>
      </c>
      <c r="H83" s="50">
        <v>25149.100000000002</v>
      </c>
      <c r="I83" s="50">
        <v>28058.6</v>
      </c>
    </row>
    <row r="84" spans="1:9" x14ac:dyDescent="0.25">
      <c r="A84" s="25" t="s">
        <v>64</v>
      </c>
      <c r="B84" s="50">
        <v>1533</v>
      </c>
      <c r="C84" s="50" t="s">
        <v>87</v>
      </c>
      <c r="D84" s="50" t="s">
        <v>87</v>
      </c>
      <c r="E84" s="50" t="s">
        <v>87</v>
      </c>
      <c r="F84" s="50" t="s">
        <v>87</v>
      </c>
      <c r="G84" s="50" t="s">
        <v>87</v>
      </c>
      <c r="H84" s="50" t="s">
        <v>87</v>
      </c>
      <c r="I84" s="50" t="s">
        <v>87</v>
      </c>
    </row>
    <row r="85" spans="1:9" x14ac:dyDescent="0.25">
      <c r="A85" s="26" t="s">
        <v>108</v>
      </c>
      <c r="B85" s="50">
        <v>701.5</v>
      </c>
      <c r="C85" s="50">
        <v>1333</v>
      </c>
      <c r="D85" s="50">
        <v>1507.2</v>
      </c>
      <c r="E85" s="50">
        <v>1038.1000000000001</v>
      </c>
      <c r="F85" s="50">
        <v>2586.6</v>
      </c>
      <c r="G85" s="50">
        <v>4658.7</v>
      </c>
      <c r="H85" s="50">
        <v>1905.0999999999997</v>
      </c>
      <c r="I85" s="50">
        <v>2103.6</v>
      </c>
    </row>
    <row r="86" spans="1:9" x14ac:dyDescent="0.25">
      <c r="A86" s="15" t="s">
        <v>65</v>
      </c>
      <c r="B86" s="47">
        <v>3082.1000000000004</v>
      </c>
      <c r="C86" s="47">
        <v>3483</v>
      </c>
      <c r="D86" s="47">
        <v>4243.8999999999996</v>
      </c>
      <c r="E86" s="47">
        <v>2485.1</v>
      </c>
      <c r="F86" s="47">
        <v>4385.3</v>
      </c>
      <c r="G86" s="47">
        <v>5619.4</v>
      </c>
      <c r="H86" s="47">
        <v>6361.7</v>
      </c>
      <c r="I86" s="47">
        <v>6993.7000000000007</v>
      </c>
    </row>
    <row r="87" spans="1:9" x14ac:dyDescent="0.25">
      <c r="A87" s="20" t="s">
        <v>66</v>
      </c>
      <c r="B87" s="50">
        <v>2085.3000000000002</v>
      </c>
      <c r="C87" s="50">
        <v>2634.4</v>
      </c>
      <c r="D87" s="50">
        <v>3493.7999999999997</v>
      </c>
      <c r="E87" s="50">
        <v>2009</v>
      </c>
      <c r="F87" s="50">
        <v>3441</v>
      </c>
      <c r="G87" s="50">
        <v>4349.9000000000005</v>
      </c>
      <c r="H87" s="50">
        <v>4962.6000000000004</v>
      </c>
      <c r="I87" s="50">
        <v>5443.2999999999993</v>
      </c>
    </row>
    <row r="88" spans="1:9" x14ac:dyDescent="0.25">
      <c r="A88" s="20" t="s">
        <v>67</v>
      </c>
      <c r="B88" s="50">
        <v>968.00000000000011</v>
      </c>
      <c r="C88" s="50">
        <v>818</v>
      </c>
      <c r="D88" s="50">
        <v>717.30000000000007</v>
      </c>
      <c r="E88" s="50">
        <v>454.39999999999992</v>
      </c>
      <c r="F88" s="50">
        <v>913.80000000000007</v>
      </c>
      <c r="G88" s="50">
        <v>1236.0999999999999</v>
      </c>
      <c r="H88" s="50">
        <v>1369.1000000000001</v>
      </c>
      <c r="I88" s="50">
        <v>1520.2000000000003</v>
      </c>
    </row>
    <row r="89" spans="1:9" x14ac:dyDescent="0.25">
      <c r="A89" s="20" t="s">
        <v>30</v>
      </c>
      <c r="B89" s="50">
        <v>28.800000000000004</v>
      </c>
      <c r="C89" s="50">
        <v>30.6</v>
      </c>
      <c r="D89" s="50">
        <v>32.799999999999997</v>
      </c>
      <c r="E89" s="50">
        <v>21.7</v>
      </c>
      <c r="F89" s="50">
        <v>30.500000000000004</v>
      </c>
      <c r="G89" s="50">
        <v>33.4</v>
      </c>
      <c r="H89" s="50">
        <v>30</v>
      </c>
      <c r="I89" s="50">
        <v>30.200000000000003</v>
      </c>
    </row>
    <row r="90" spans="1:9" ht="13.5" customHeight="1" x14ac:dyDescent="0.25">
      <c r="A90" s="27" t="s">
        <v>68</v>
      </c>
      <c r="B90" s="47">
        <v>41.4</v>
      </c>
      <c r="C90" s="47">
        <v>44.4</v>
      </c>
      <c r="D90" s="47">
        <v>1190.7</v>
      </c>
      <c r="E90" s="47">
        <v>1189.5</v>
      </c>
      <c r="F90" s="47">
        <v>154.30000000000001</v>
      </c>
      <c r="G90" s="47">
        <v>965</v>
      </c>
      <c r="H90" s="47">
        <v>1435.5</v>
      </c>
      <c r="I90" s="47">
        <v>1623.6000000000004</v>
      </c>
    </row>
    <row r="91" spans="1:9" ht="29.25" customHeight="1" x14ac:dyDescent="0.25">
      <c r="A91" s="21" t="s">
        <v>111</v>
      </c>
      <c r="B91" s="50" t="s">
        <v>87</v>
      </c>
      <c r="C91" s="50" t="s">
        <v>87</v>
      </c>
      <c r="D91" s="50" t="s">
        <v>87</v>
      </c>
      <c r="E91" s="50" t="s">
        <v>87</v>
      </c>
      <c r="F91" s="50" t="s">
        <v>87</v>
      </c>
      <c r="G91" s="50">
        <v>51.5</v>
      </c>
      <c r="H91" s="50">
        <v>52.2</v>
      </c>
      <c r="I91" s="50">
        <v>46.4</v>
      </c>
    </row>
    <row r="92" spans="1:9" ht="24" customHeight="1" x14ac:dyDescent="0.25">
      <c r="A92" s="21" t="s">
        <v>69</v>
      </c>
      <c r="B92" s="50" t="s">
        <v>87</v>
      </c>
      <c r="C92" s="50" t="s">
        <v>87</v>
      </c>
      <c r="D92" s="50">
        <v>1132.6000000000001</v>
      </c>
      <c r="E92" s="50">
        <v>1151.3</v>
      </c>
      <c r="F92" s="50">
        <v>102.4</v>
      </c>
      <c r="G92" s="50">
        <v>860.40000000000009</v>
      </c>
      <c r="H92" s="50">
        <v>1335.8999999999999</v>
      </c>
      <c r="I92" s="50">
        <v>1530.1999999999998</v>
      </c>
    </row>
    <row r="93" spans="1:9" ht="11.25" customHeight="1" x14ac:dyDescent="0.25">
      <c r="A93" s="21" t="s">
        <v>70</v>
      </c>
      <c r="B93" s="50" t="s">
        <v>87</v>
      </c>
      <c r="C93" s="50" t="s">
        <v>87</v>
      </c>
      <c r="D93" s="50">
        <v>58.099999999999987</v>
      </c>
      <c r="E93" s="50">
        <v>38.200000000000003</v>
      </c>
      <c r="F93" s="50">
        <v>51.900000000000006</v>
      </c>
      <c r="G93" s="50">
        <v>53.099999999999994</v>
      </c>
      <c r="H93" s="50">
        <v>47.4</v>
      </c>
      <c r="I93" s="50">
        <v>47.000000000000007</v>
      </c>
    </row>
    <row r="94" spans="1:9" ht="11.25" customHeight="1" x14ac:dyDescent="0.25">
      <c r="A94" s="27" t="s">
        <v>142</v>
      </c>
      <c r="B94" s="47">
        <v>0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</row>
    <row r="95" spans="1:9" x14ac:dyDescent="0.25">
      <c r="A95" s="15" t="s">
        <v>71</v>
      </c>
      <c r="B95" s="47">
        <v>15168</v>
      </c>
      <c r="C95" s="47">
        <v>17321.7</v>
      </c>
      <c r="D95" s="63">
        <v>20643</v>
      </c>
      <c r="E95" s="63">
        <v>33439.699999999997</v>
      </c>
      <c r="F95" s="63">
        <v>23457</v>
      </c>
      <c r="G95" s="63">
        <v>35761</v>
      </c>
      <c r="H95" s="63">
        <v>28900.200000000008</v>
      </c>
      <c r="I95" s="63">
        <v>23527.9</v>
      </c>
    </row>
    <row r="96" spans="1:9" x14ac:dyDescent="0.25">
      <c r="A96" s="15" t="s">
        <v>72</v>
      </c>
      <c r="B96" s="47">
        <v>14899.2</v>
      </c>
      <c r="C96" s="47">
        <v>8927.4</v>
      </c>
      <c r="D96" s="63">
        <v>10853.699999999999</v>
      </c>
      <c r="E96" s="63">
        <v>22947.1</v>
      </c>
      <c r="F96" s="63">
        <v>12335.999999999998</v>
      </c>
      <c r="G96" s="63">
        <v>23623.599999999999</v>
      </c>
      <c r="H96" s="63">
        <v>13358.799999999997</v>
      </c>
      <c r="I96" s="63">
        <v>11534.199999999999</v>
      </c>
    </row>
    <row r="97" spans="1:9" x14ac:dyDescent="0.25">
      <c r="A97" s="28" t="s">
        <v>73</v>
      </c>
      <c r="B97" s="50">
        <v>4493.1000000000004</v>
      </c>
      <c r="C97" s="50">
        <v>3740.5</v>
      </c>
      <c r="D97" s="64">
        <v>3150</v>
      </c>
      <c r="E97" s="64">
        <v>10678.3</v>
      </c>
      <c r="F97" s="64">
        <v>2600.1</v>
      </c>
      <c r="G97" s="64">
        <v>12117.6</v>
      </c>
      <c r="H97" s="64">
        <v>10433.6</v>
      </c>
      <c r="I97" s="64">
        <v>8820</v>
      </c>
    </row>
    <row r="98" spans="1:9" x14ac:dyDescent="0.25">
      <c r="A98" s="28" t="s">
        <v>74</v>
      </c>
      <c r="B98" s="50">
        <v>8247.2000000000007</v>
      </c>
      <c r="C98" s="50">
        <v>2667.7</v>
      </c>
      <c r="D98" s="64">
        <v>5294.9</v>
      </c>
      <c r="E98" s="64">
        <v>6534.5000000000009</v>
      </c>
      <c r="F98" s="64">
        <v>2095.3000000000002</v>
      </c>
      <c r="G98" s="64">
        <v>4540</v>
      </c>
      <c r="H98" s="64">
        <v>2669.5</v>
      </c>
      <c r="I98" s="64">
        <v>946.10000000000014</v>
      </c>
    </row>
    <row r="99" spans="1:9" x14ac:dyDescent="0.25">
      <c r="A99" s="20" t="s">
        <v>112</v>
      </c>
      <c r="B99" s="50">
        <v>2158.8999999999996</v>
      </c>
      <c r="C99" s="50">
        <v>2496.2999999999997</v>
      </c>
      <c r="D99" s="64">
        <v>2406.9</v>
      </c>
      <c r="E99" s="64">
        <v>5706.5999999999995</v>
      </c>
      <c r="F99" s="64">
        <v>5889.2</v>
      </c>
      <c r="G99" s="64">
        <v>362.40000000000003</v>
      </c>
      <c r="H99" s="64">
        <v>247.7</v>
      </c>
      <c r="I99" s="64">
        <v>1768.1</v>
      </c>
    </row>
    <row r="100" spans="1:9" x14ac:dyDescent="0.25">
      <c r="A100" s="20" t="s">
        <v>113</v>
      </c>
      <c r="B100" s="50" t="s">
        <v>87</v>
      </c>
      <c r="C100" s="50" t="s">
        <v>87</v>
      </c>
      <c r="D100" s="50" t="s">
        <v>87</v>
      </c>
      <c r="E100" s="50" t="s">
        <v>87</v>
      </c>
      <c r="F100" s="50" t="s">
        <v>87</v>
      </c>
      <c r="G100" s="64">
        <v>0.1</v>
      </c>
      <c r="H100" s="64">
        <v>0.2</v>
      </c>
      <c r="I100" s="64">
        <v>0</v>
      </c>
    </row>
    <row r="101" spans="1:9" x14ac:dyDescent="0.25">
      <c r="A101" s="20" t="s">
        <v>114</v>
      </c>
      <c r="B101" s="50" t="s">
        <v>87</v>
      </c>
      <c r="C101" s="50" t="s">
        <v>87</v>
      </c>
      <c r="D101" s="50" t="s">
        <v>87</v>
      </c>
      <c r="E101" s="50" t="s">
        <v>87</v>
      </c>
      <c r="F101" s="64">
        <v>1751.4</v>
      </c>
      <c r="G101" s="64">
        <v>6603.4999999999991</v>
      </c>
      <c r="H101" s="64">
        <v>7.8</v>
      </c>
      <c r="I101" s="64">
        <v>0</v>
      </c>
    </row>
    <row r="102" spans="1:9" x14ac:dyDescent="0.25">
      <c r="A102" s="29" t="s">
        <v>70</v>
      </c>
      <c r="B102" s="50" t="s">
        <v>87</v>
      </c>
      <c r="C102" s="50">
        <v>22.9</v>
      </c>
      <c r="D102" s="64">
        <v>1.9</v>
      </c>
      <c r="E102" s="64">
        <v>27.7</v>
      </c>
      <c r="F102" s="64" t="s">
        <v>87</v>
      </c>
      <c r="G102" s="64" t="s">
        <v>87</v>
      </c>
      <c r="H102" s="64">
        <v>0</v>
      </c>
      <c r="I102" s="64">
        <v>0</v>
      </c>
    </row>
    <row r="103" spans="1:9" x14ac:dyDescent="0.25">
      <c r="A103" s="27" t="s">
        <v>75</v>
      </c>
      <c r="B103" s="52">
        <v>206.5</v>
      </c>
      <c r="C103" s="52">
        <v>258.5</v>
      </c>
      <c r="D103" s="67">
        <v>551.20000000000005</v>
      </c>
      <c r="E103" s="67">
        <v>121.79999999999998</v>
      </c>
      <c r="F103" s="67">
        <v>1393.6</v>
      </c>
      <c r="G103" s="67">
        <v>1407.6999999999998</v>
      </c>
      <c r="H103" s="67">
        <v>2148.9</v>
      </c>
      <c r="I103" s="67">
        <v>1252.9000000000001</v>
      </c>
    </row>
    <row r="104" spans="1:9" x14ac:dyDescent="0.25">
      <c r="A104" s="16" t="s">
        <v>76</v>
      </c>
      <c r="B104" s="50" t="s">
        <v>87</v>
      </c>
      <c r="C104" s="50" t="s">
        <v>87</v>
      </c>
      <c r="D104" s="50" t="s">
        <v>87</v>
      </c>
      <c r="E104" s="50" t="s">
        <v>87</v>
      </c>
      <c r="F104" s="70">
        <v>962.1</v>
      </c>
      <c r="G104" s="70">
        <v>1005.8</v>
      </c>
      <c r="H104" s="70">
        <v>934.59999999999991</v>
      </c>
      <c r="I104" s="70">
        <v>914.99999999999989</v>
      </c>
    </row>
    <row r="105" spans="1:9" x14ac:dyDescent="0.25">
      <c r="A105" s="27" t="s">
        <v>77</v>
      </c>
      <c r="B105" s="53">
        <v>62.3</v>
      </c>
      <c r="C105" s="53">
        <v>8135.8</v>
      </c>
      <c r="D105" s="68">
        <v>9238.1</v>
      </c>
      <c r="E105" s="68">
        <v>10370.800000000001</v>
      </c>
      <c r="F105" s="68">
        <v>9727.4000000000015</v>
      </c>
      <c r="G105" s="68">
        <v>10729.699999999999</v>
      </c>
      <c r="H105" s="68">
        <v>13392.5</v>
      </c>
      <c r="I105" s="68">
        <v>10740.800000000001</v>
      </c>
    </row>
    <row r="106" spans="1:9" x14ac:dyDescent="0.25">
      <c r="A106" s="20" t="s">
        <v>78</v>
      </c>
      <c r="B106" s="50" t="s">
        <v>87</v>
      </c>
      <c r="C106" s="50">
        <v>8060.9</v>
      </c>
      <c r="D106" s="64">
        <v>9183</v>
      </c>
      <c r="E106" s="64">
        <v>8831</v>
      </c>
      <c r="F106" s="64">
        <v>9637.7999999999993</v>
      </c>
      <c r="G106" s="64">
        <v>9239.1999999999989</v>
      </c>
      <c r="H106" s="64">
        <v>9527.4000000000015</v>
      </c>
      <c r="I106" s="64">
        <v>10158.699999999999</v>
      </c>
    </row>
    <row r="107" spans="1:9" x14ac:dyDescent="0.25">
      <c r="A107" s="20" t="s">
        <v>79</v>
      </c>
      <c r="B107" s="50" t="s">
        <v>87</v>
      </c>
      <c r="C107" s="50" t="s">
        <v>87</v>
      </c>
      <c r="D107" s="50" t="s">
        <v>87</v>
      </c>
      <c r="E107" s="64">
        <v>1462.4</v>
      </c>
      <c r="F107" s="64">
        <v>0</v>
      </c>
      <c r="G107" s="64">
        <v>801.3</v>
      </c>
      <c r="H107" s="64">
        <v>0</v>
      </c>
      <c r="I107" s="64">
        <v>0</v>
      </c>
    </row>
    <row r="108" spans="1:9" x14ac:dyDescent="0.25">
      <c r="A108" s="20" t="s">
        <v>115</v>
      </c>
      <c r="B108" s="50" t="s">
        <v>87</v>
      </c>
      <c r="C108" s="50" t="s">
        <v>87</v>
      </c>
      <c r="D108" s="50" t="s">
        <v>87</v>
      </c>
      <c r="E108" s="50" t="s">
        <v>87</v>
      </c>
      <c r="F108" s="50" t="s">
        <v>87</v>
      </c>
      <c r="G108" s="75">
        <v>0.1</v>
      </c>
      <c r="H108" s="75">
        <v>0</v>
      </c>
      <c r="I108" s="75">
        <v>0</v>
      </c>
    </row>
    <row r="109" spans="1:9" x14ac:dyDescent="0.25">
      <c r="A109" s="20" t="s">
        <v>70</v>
      </c>
      <c r="B109" s="50" t="s">
        <v>87</v>
      </c>
      <c r="C109" s="50" t="s">
        <v>87</v>
      </c>
      <c r="D109" s="50" t="s">
        <v>87</v>
      </c>
      <c r="E109" s="50" t="s">
        <v>87</v>
      </c>
      <c r="F109" s="50" t="s">
        <v>87</v>
      </c>
      <c r="G109" s="64">
        <v>689.10000000000014</v>
      </c>
      <c r="H109" s="64">
        <v>3865.1</v>
      </c>
      <c r="I109" s="64">
        <v>582.1</v>
      </c>
    </row>
    <row r="110" spans="1:9" x14ac:dyDescent="0.25">
      <c r="A110" s="14" t="s">
        <v>80</v>
      </c>
      <c r="B110" s="54">
        <v>20.5</v>
      </c>
      <c r="C110" s="54">
        <v>21.4</v>
      </c>
      <c r="D110" s="69">
        <v>19.600000000000001</v>
      </c>
      <c r="E110" s="69">
        <v>10663.199999999999</v>
      </c>
      <c r="F110" s="69">
        <v>9810.9000000000015</v>
      </c>
      <c r="G110" s="69">
        <v>11167.900000000001</v>
      </c>
      <c r="H110" s="69">
        <v>8667.0999999999985</v>
      </c>
      <c r="I110" s="69">
        <v>2773.5</v>
      </c>
    </row>
    <row r="111" spans="1:9" x14ac:dyDescent="0.25">
      <c r="A111" s="16" t="s">
        <v>81</v>
      </c>
      <c r="B111" s="55">
        <v>20.5</v>
      </c>
      <c r="C111" s="55">
        <v>21.4</v>
      </c>
      <c r="D111" s="70">
        <v>19.600000000000001</v>
      </c>
      <c r="E111" s="70">
        <v>11.3</v>
      </c>
      <c r="F111" s="70">
        <v>1219.5</v>
      </c>
      <c r="G111" s="70">
        <v>1151.9000000000001</v>
      </c>
      <c r="H111" s="70">
        <v>1194</v>
      </c>
      <c r="I111" s="70">
        <v>131</v>
      </c>
    </row>
    <row r="112" spans="1:9" x14ac:dyDescent="0.25">
      <c r="A112" s="16" t="s">
        <v>82</v>
      </c>
      <c r="B112" s="55" t="s">
        <v>87</v>
      </c>
      <c r="C112" s="55" t="s">
        <v>87</v>
      </c>
      <c r="D112" s="55" t="s">
        <v>87</v>
      </c>
      <c r="E112" s="55" t="s">
        <v>87</v>
      </c>
      <c r="F112" s="70">
        <v>82.699999999999989</v>
      </c>
      <c r="G112" s="70">
        <v>35.000000000000007</v>
      </c>
      <c r="H112" s="70">
        <v>51.6</v>
      </c>
      <c r="I112" s="70">
        <v>131</v>
      </c>
    </row>
    <row r="113" spans="1:9" x14ac:dyDescent="0.25">
      <c r="A113" s="16" t="s">
        <v>83</v>
      </c>
      <c r="B113" s="55" t="s">
        <v>87</v>
      </c>
      <c r="C113" s="55" t="s">
        <v>87</v>
      </c>
      <c r="D113" s="55" t="s">
        <v>87</v>
      </c>
      <c r="E113" s="55" t="s">
        <v>87</v>
      </c>
      <c r="F113" s="70">
        <v>1136.8</v>
      </c>
      <c r="G113" s="70">
        <v>1116.9000000000001</v>
      </c>
      <c r="H113" s="70">
        <v>1142.4000000000001</v>
      </c>
      <c r="I113" s="70">
        <v>0</v>
      </c>
    </row>
    <row r="114" spans="1:9" x14ac:dyDescent="0.25">
      <c r="A114" s="16" t="s">
        <v>84</v>
      </c>
      <c r="B114" s="55" t="s">
        <v>87</v>
      </c>
      <c r="C114" s="55" t="s">
        <v>87</v>
      </c>
      <c r="D114" s="55" t="s">
        <v>87</v>
      </c>
      <c r="E114" s="70">
        <v>10651.9</v>
      </c>
      <c r="F114" s="70">
        <v>8591.4000000000015</v>
      </c>
      <c r="G114" s="70">
        <v>10016</v>
      </c>
      <c r="H114" s="70">
        <v>7473.1</v>
      </c>
      <c r="I114" s="70">
        <v>2642.5</v>
      </c>
    </row>
    <row r="115" spans="1:9" x14ac:dyDescent="0.25">
      <c r="A115" s="14" t="s">
        <v>85</v>
      </c>
      <c r="B115" s="53">
        <v>1846.3</v>
      </c>
      <c r="C115" s="53">
        <v>965.1</v>
      </c>
      <c r="D115" s="68">
        <v>1038.4000000000001</v>
      </c>
      <c r="E115" s="68">
        <v>1493.8000000000002</v>
      </c>
      <c r="F115" s="68">
        <v>895.90000000000009</v>
      </c>
      <c r="G115" s="68">
        <v>1145.8</v>
      </c>
      <c r="H115" s="68">
        <v>972.90000000000009</v>
      </c>
      <c r="I115" s="68">
        <v>620.5</v>
      </c>
    </row>
    <row r="116" spans="1:9" x14ac:dyDescent="0.25">
      <c r="A116" s="14" t="s">
        <v>86</v>
      </c>
      <c r="B116" s="53">
        <v>189035.59999999998</v>
      </c>
      <c r="C116" s="53">
        <v>217545.7</v>
      </c>
      <c r="D116" s="68">
        <v>244319.2</v>
      </c>
      <c r="E116" s="68">
        <v>599735.89999999991</v>
      </c>
      <c r="F116" s="68">
        <v>229636.2</v>
      </c>
      <c r="G116" s="68">
        <v>279973.89999999997</v>
      </c>
      <c r="H116" s="68">
        <v>298119.09999999992</v>
      </c>
      <c r="I116" s="68">
        <v>329389.09999999998</v>
      </c>
    </row>
    <row r="117" spans="1:9" x14ac:dyDescent="0.25">
      <c r="A117" s="14" t="s">
        <v>116</v>
      </c>
      <c r="B117" s="47">
        <v>121.4</v>
      </c>
      <c r="C117" s="47">
        <v>1450</v>
      </c>
      <c r="D117" s="63">
        <v>278.8</v>
      </c>
      <c r="E117" s="63">
        <v>268.70000000000005</v>
      </c>
      <c r="F117" s="63">
        <v>561.1</v>
      </c>
      <c r="G117" s="63">
        <v>742.1</v>
      </c>
      <c r="H117" s="63">
        <v>3341.6</v>
      </c>
      <c r="I117" s="63">
        <v>9738.8999999999978</v>
      </c>
    </row>
    <row r="118" spans="1:9" x14ac:dyDescent="0.25">
      <c r="A118" s="16" t="s">
        <v>143</v>
      </c>
      <c r="B118" s="70" t="s">
        <v>87</v>
      </c>
      <c r="C118" s="70" t="s">
        <v>87</v>
      </c>
      <c r="D118" s="70" t="s">
        <v>87</v>
      </c>
      <c r="E118" s="70" t="s">
        <v>87</v>
      </c>
      <c r="F118" s="70" t="s">
        <v>87</v>
      </c>
      <c r="G118" s="70" t="s">
        <v>87</v>
      </c>
      <c r="H118" s="70" t="s">
        <v>87</v>
      </c>
      <c r="I118" s="70">
        <v>9100.1999999999989</v>
      </c>
    </row>
    <row r="119" spans="1:9" x14ac:dyDescent="0.25">
      <c r="A119" s="16" t="s">
        <v>117</v>
      </c>
      <c r="B119" s="55">
        <v>121.4</v>
      </c>
      <c r="C119" s="55">
        <v>168.7</v>
      </c>
      <c r="D119" s="70">
        <v>278.8</v>
      </c>
      <c r="E119" s="70">
        <v>268.70000000000005</v>
      </c>
      <c r="F119" s="70">
        <v>426.3</v>
      </c>
      <c r="G119" s="70">
        <v>389.1</v>
      </c>
      <c r="H119" s="70">
        <v>2525.6999999999998</v>
      </c>
      <c r="I119" s="70">
        <v>638.70000000000005</v>
      </c>
    </row>
    <row r="120" spans="1:9" x14ac:dyDescent="0.25">
      <c r="A120" s="30" t="s">
        <v>118</v>
      </c>
      <c r="B120" s="50" t="s">
        <v>87</v>
      </c>
      <c r="C120" s="55">
        <v>1281.3</v>
      </c>
      <c r="D120" s="70" t="s">
        <v>87</v>
      </c>
      <c r="E120" s="70" t="s">
        <v>87</v>
      </c>
      <c r="F120" s="70" t="s">
        <v>87</v>
      </c>
      <c r="G120" s="70" t="s">
        <v>87</v>
      </c>
      <c r="H120" s="70">
        <v>577.20000000000005</v>
      </c>
      <c r="I120" s="70">
        <v>0</v>
      </c>
    </row>
    <row r="121" spans="1:9" x14ac:dyDescent="0.25">
      <c r="A121" s="30" t="s">
        <v>119</v>
      </c>
      <c r="B121" s="50" t="s">
        <v>87</v>
      </c>
      <c r="C121" s="50" t="s">
        <v>87</v>
      </c>
      <c r="D121" s="50" t="s">
        <v>87</v>
      </c>
      <c r="E121" s="50" t="s">
        <v>87</v>
      </c>
      <c r="F121" s="50">
        <v>134.80000000000001</v>
      </c>
      <c r="G121" s="70">
        <v>353</v>
      </c>
      <c r="H121" s="70">
        <v>238.7</v>
      </c>
      <c r="I121" s="70">
        <v>0</v>
      </c>
    </row>
    <row r="122" spans="1:9" x14ac:dyDescent="0.25">
      <c r="A122" s="15" t="s">
        <v>120</v>
      </c>
      <c r="B122" s="47">
        <v>188914.19999999998</v>
      </c>
      <c r="C122" s="47">
        <v>216095.7</v>
      </c>
      <c r="D122" s="47">
        <v>244040.40000000002</v>
      </c>
      <c r="E122" s="47">
        <v>599467.19999999995</v>
      </c>
      <c r="F122" s="47">
        <v>221717.9</v>
      </c>
      <c r="G122" s="47">
        <v>278099.39999999997</v>
      </c>
      <c r="H122" s="47">
        <v>276522</v>
      </c>
      <c r="I122" s="47">
        <v>314905</v>
      </c>
    </row>
    <row r="123" spans="1:9" x14ac:dyDescent="0.25">
      <c r="A123" s="16" t="s">
        <v>144</v>
      </c>
      <c r="B123" s="50">
        <v>6400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</row>
    <row r="124" spans="1:9" x14ac:dyDescent="0.25">
      <c r="A124" s="16" t="s">
        <v>145</v>
      </c>
      <c r="B124" s="50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</row>
    <row r="125" spans="1:9" x14ac:dyDescent="0.25">
      <c r="A125" s="16" t="s">
        <v>146</v>
      </c>
      <c r="B125" s="50">
        <v>182514.19999999998</v>
      </c>
      <c r="C125" s="50">
        <v>216095.7</v>
      </c>
      <c r="D125" s="50">
        <v>244040.40000000002</v>
      </c>
      <c r="E125" s="50">
        <v>599467.19999999995</v>
      </c>
      <c r="F125" s="50">
        <v>221717.9</v>
      </c>
      <c r="G125" s="50">
        <v>278099.39999999997</v>
      </c>
      <c r="H125" s="50">
        <v>276522</v>
      </c>
      <c r="I125" s="50">
        <v>314905</v>
      </c>
    </row>
    <row r="126" spans="1:9" x14ac:dyDescent="0.25">
      <c r="A126" s="22" t="s">
        <v>88</v>
      </c>
      <c r="B126" s="47">
        <v>0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251.6</v>
      </c>
      <c r="I126" s="47">
        <v>0</v>
      </c>
    </row>
    <row r="127" spans="1:9" x14ac:dyDescent="0.25">
      <c r="A127" s="22" t="s">
        <v>89</v>
      </c>
      <c r="B127" s="47">
        <v>164825.09999999998</v>
      </c>
      <c r="C127" s="47">
        <v>181751.2</v>
      </c>
      <c r="D127" s="47">
        <v>212693.2</v>
      </c>
      <c r="E127" s="47">
        <v>470465.4</v>
      </c>
      <c r="F127" s="47">
        <v>197656</v>
      </c>
      <c r="G127" s="47">
        <v>234382.7</v>
      </c>
      <c r="H127" s="47">
        <v>184543.9</v>
      </c>
      <c r="I127" s="47">
        <v>245502.4</v>
      </c>
    </row>
    <row r="128" spans="1:9" x14ac:dyDescent="0.25">
      <c r="A128" s="26" t="s">
        <v>121</v>
      </c>
      <c r="B128" s="50">
        <v>85000</v>
      </c>
      <c r="C128" s="50">
        <v>28521</v>
      </c>
      <c r="D128" s="50">
        <v>87375.9</v>
      </c>
      <c r="E128" s="50">
        <v>122567.30000000002</v>
      </c>
      <c r="F128" s="50">
        <v>52643</v>
      </c>
      <c r="G128" s="50">
        <v>100229</v>
      </c>
      <c r="H128" s="50">
        <v>120159.8</v>
      </c>
      <c r="I128" s="50">
        <v>125000</v>
      </c>
    </row>
    <row r="129" spans="1:9" x14ac:dyDescent="0.25">
      <c r="A129" s="26" t="s">
        <v>122</v>
      </c>
      <c r="B129" s="50">
        <v>79825.099999999991</v>
      </c>
      <c r="C129" s="50">
        <v>153230.20000000001</v>
      </c>
      <c r="D129" s="50">
        <v>125317.3</v>
      </c>
      <c r="E129" s="50">
        <v>347898.10000000003</v>
      </c>
      <c r="F129" s="50">
        <v>145013</v>
      </c>
      <c r="G129" s="50">
        <v>134153.70000000001</v>
      </c>
      <c r="H129" s="50">
        <v>64384.1</v>
      </c>
      <c r="I129" s="50">
        <v>120502.39999999999</v>
      </c>
    </row>
    <row r="130" spans="1:9" x14ac:dyDescent="0.25">
      <c r="A130" s="22" t="s">
        <v>90</v>
      </c>
      <c r="B130" s="47">
        <v>17689.100000000002</v>
      </c>
      <c r="C130" s="47">
        <v>34344.5</v>
      </c>
      <c r="D130" s="47">
        <v>31347.199999999997</v>
      </c>
      <c r="E130" s="47">
        <v>129001.79999999999</v>
      </c>
      <c r="F130" s="47">
        <v>24061.9</v>
      </c>
      <c r="G130" s="47">
        <v>43716.7</v>
      </c>
      <c r="H130" s="47">
        <v>91726.5</v>
      </c>
      <c r="I130" s="47">
        <v>69402.599999999991</v>
      </c>
    </row>
    <row r="131" spans="1:9" x14ac:dyDescent="0.25">
      <c r="A131" s="26" t="s">
        <v>91</v>
      </c>
      <c r="B131" s="50">
        <v>0</v>
      </c>
      <c r="C131" s="50">
        <v>7613.2</v>
      </c>
      <c r="D131" s="50">
        <v>0</v>
      </c>
      <c r="E131" s="50">
        <v>7500</v>
      </c>
      <c r="F131" s="50">
        <v>0</v>
      </c>
      <c r="G131" s="50">
        <v>0</v>
      </c>
      <c r="H131" s="50">
        <v>0</v>
      </c>
      <c r="I131" s="50">
        <v>0</v>
      </c>
    </row>
    <row r="132" spans="1:9" x14ac:dyDescent="0.25">
      <c r="A132" s="26" t="s">
        <v>92</v>
      </c>
      <c r="B132" s="50">
        <v>17689.100000000002</v>
      </c>
      <c r="C132" s="50">
        <v>26731.3</v>
      </c>
      <c r="D132" s="50">
        <v>31347.199999999997</v>
      </c>
      <c r="E132" s="50">
        <v>121501.79999999999</v>
      </c>
      <c r="F132" s="50">
        <v>24061.9</v>
      </c>
      <c r="G132" s="50">
        <v>43716.7</v>
      </c>
      <c r="H132" s="50">
        <v>91726.5</v>
      </c>
      <c r="I132" s="50">
        <v>69402.599999999991</v>
      </c>
    </row>
    <row r="133" spans="1:9" x14ac:dyDescent="0.25">
      <c r="A133" s="26" t="s">
        <v>93</v>
      </c>
      <c r="B133" s="50">
        <v>125.89999999999999</v>
      </c>
      <c r="C133" s="50">
        <v>8.3000000000000007</v>
      </c>
      <c r="D133" s="50" t="s">
        <v>87</v>
      </c>
      <c r="E133" s="50" t="s">
        <v>87</v>
      </c>
      <c r="F133" s="50" t="s">
        <v>87</v>
      </c>
      <c r="G133" s="50" t="s">
        <v>87</v>
      </c>
      <c r="H133" s="50" t="s">
        <v>87</v>
      </c>
      <c r="I133" s="50" t="s">
        <v>87</v>
      </c>
    </row>
    <row r="134" spans="1:9" x14ac:dyDescent="0.25">
      <c r="A134" s="26" t="s">
        <v>70</v>
      </c>
      <c r="B134" s="50">
        <v>17563.2</v>
      </c>
      <c r="C134" s="50">
        <v>26723</v>
      </c>
      <c r="D134" s="50">
        <v>31347.199999999997</v>
      </c>
      <c r="E134" s="50">
        <v>121501.79999999999</v>
      </c>
      <c r="F134" s="50">
        <v>24061.9</v>
      </c>
      <c r="G134" s="50" t="s">
        <v>87</v>
      </c>
      <c r="H134" s="50" t="s">
        <v>87</v>
      </c>
      <c r="I134" s="50" t="s">
        <v>87</v>
      </c>
    </row>
    <row r="135" spans="1:9" x14ac:dyDescent="0.25">
      <c r="A135" s="22" t="s">
        <v>94</v>
      </c>
      <c r="B135" s="47" t="s">
        <v>87</v>
      </c>
      <c r="C135" s="47" t="s">
        <v>87</v>
      </c>
      <c r="D135" s="47" t="s">
        <v>87</v>
      </c>
      <c r="E135" s="47" t="s">
        <v>87</v>
      </c>
      <c r="F135" s="47">
        <v>7357.2</v>
      </c>
      <c r="G135" s="47">
        <v>1132.4000000000001</v>
      </c>
      <c r="H135" s="47">
        <v>18255.5</v>
      </c>
      <c r="I135" s="47">
        <v>4745.2</v>
      </c>
    </row>
    <row r="136" spans="1:9" x14ac:dyDescent="0.25">
      <c r="A136" s="22" t="s">
        <v>123</v>
      </c>
      <c r="B136" s="47" t="s">
        <v>87</v>
      </c>
      <c r="C136" s="47" t="s">
        <v>87</v>
      </c>
      <c r="D136" s="47" t="s">
        <v>87</v>
      </c>
      <c r="E136" s="47" t="s">
        <v>87</v>
      </c>
      <c r="F136" s="47">
        <v>5911.9</v>
      </c>
      <c r="G136" s="47">
        <v>1132.4000000000001</v>
      </c>
      <c r="H136" s="47">
        <v>15868.300000000001</v>
      </c>
      <c r="I136" s="47">
        <v>3086.9</v>
      </c>
    </row>
    <row r="137" spans="1:9" x14ac:dyDescent="0.25">
      <c r="A137" s="26" t="s">
        <v>124</v>
      </c>
      <c r="B137" s="50" t="s">
        <v>87</v>
      </c>
      <c r="C137" s="50" t="s">
        <v>87</v>
      </c>
      <c r="D137" s="50" t="s">
        <v>87</v>
      </c>
      <c r="E137" s="50" t="s">
        <v>87</v>
      </c>
      <c r="F137" s="50">
        <v>3173.5</v>
      </c>
      <c r="G137" s="50">
        <v>1132.4000000000001</v>
      </c>
      <c r="H137" s="50">
        <v>15868.300000000001</v>
      </c>
      <c r="I137" s="50">
        <v>3086.9</v>
      </c>
    </row>
    <row r="138" spans="1:9" x14ac:dyDescent="0.25">
      <c r="A138" s="26" t="s">
        <v>125</v>
      </c>
      <c r="B138" s="50" t="s">
        <v>87</v>
      </c>
      <c r="C138" s="50" t="s">
        <v>87</v>
      </c>
      <c r="D138" s="50" t="s">
        <v>87</v>
      </c>
      <c r="E138" s="50" t="s">
        <v>87</v>
      </c>
      <c r="F138" s="50">
        <v>2738.4</v>
      </c>
      <c r="G138" s="50">
        <v>0</v>
      </c>
      <c r="H138" s="50">
        <v>0</v>
      </c>
      <c r="I138" s="50">
        <v>0</v>
      </c>
    </row>
    <row r="139" spans="1:9" x14ac:dyDescent="0.25">
      <c r="A139" s="22" t="s">
        <v>126</v>
      </c>
      <c r="B139" s="47" t="s">
        <v>87</v>
      </c>
      <c r="C139" s="47" t="s">
        <v>87</v>
      </c>
      <c r="D139" s="47" t="s">
        <v>87</v>
      </c>
      <c r="E139" s="47" t="s">
        <v>87</v>
      </c>
      <c r="F139" s="47">
        <v>1445.3000000000002</v>
      </c>
      <c r="G139" s="47">
        <v>0</v>
      </c>
      <c r="H139" s="47">
        <v>2387.1999999999998</v>
      </c>
      <c r="I139" s="47">
        <v>1658.3000000000002</v>
      </c>
    </row>
    <row r="140" spans="1:9" x14ac:dyDescent="0.25">
      <c r="A140" s="26" t="s">
        <v>127</v>
      </c>
      <c r="B140" s="50" t="s">
        <v>87</v>
      </c>
      <c r="C140" s="50" t="s">
        <v>87</v>
      </c>
      <c r="D140" s="50" t="s">
        <v>87</v>
      </c>
      <c r="E140" s="50" t="s">
        <v>87</v>
      </c>
      <c r="F140" s="50">
        <v>205.4</v>
      </c>
      <c r="G140" s="50">
        <v>0</v>
      </c>
      <c r="H140" s="50">
        <v>2387.1999999999998</v>
      </c>
      <c r="I140" s="50">
        <v>1658.3000000000002</v>
      </c>
    </row>
    <row r="141" spans="1:9" x14ac:dyDescent="0.25">
      <c r="A141" s="26" t="s">
        <v>128</v>
      </c>
      <c r="B141" s="50" t="s">
        <v>87</v>
      </c>
      <c r="C141" s="50" t="s">
        <v>87</v>
      </c>
      <c r="D141" s="50" t="s">
        <v>87</v>
      </c>
      <c r="E141" s="50" t="s">
        <v>87</v>
      </c>
      <c r="F141" s="50">
        <v>1239.9000000000001</v>
      </c>
      <c r="G141" s="50">
        <v>0</v>
      </c>
      <c r="H141" s="50">
        <v>0</v>
      </c>
      <c r="I141" s="50">
        <v>0</v>
      </c>
    </row>
    <row r="142" spans="1:9" x14ac:dyDescent="0.25">
      <c r="A142" s="31" t="s">
        <v>95</v>
      </c>
      <c r="B142" s="47">
        <v>271.59999999999997</v>
      </c>
      <c r="C142" s="47">
        <v>552.5</v>
      </c>
      <c r="D142" s="47">
        <v>58.199999999999996</v>
      </c>
      <c r="E142" s="47">
        <v>337.8</v>
      </c>
      <c r="F142" s="47">
        <v>784.4</v>
      </c>
      <c r="G142" s="47">
        <v>926.8</v>
      </c>
      <c r="H142" s="47">
        <v>1915.6000000000004</v>
      </c>
      <c r="I142" s="47">
        <v>1603.6</v>
      </c>
    </row>
    <row r="143" spans="1:9" x14ac:dyDescent="0.25">
      <c r="A143" s="32" t="s">
        <v>129</v>
      </c>
      <c r="B143" s="50">
        <v>271.59999999999997</v>
      </c>
      <c r="C143" s="50">
        <v>552.5</v>
      </c>
      <c r="D143" s="50">
        <v>58.199999999999996</v>
      </c>
      <c r="E143" s="50">
        <v>337.8</v>
      </c>
      <c r="F143" s="50">
        <v>784.4</v>
      </c>
      <c r="G143" s="50">
        <v>926.8</v>
      </c>
      <c r="H143" s="50">
        <v>1915.6000000000004</v>
      </c>
      <c r="I143" s="47">
        <v>1603.6</v>
      </c>
    </row>
    <row r="144" spans="1:9" ht="15" x14ac:dyDescent="0.25">
      <c r="A144" s="14" t="s">
        <v>96</v>
      </c>
      <c r="B144" s="47">
        <v>10633.4</v>
      </c>
      <c r="C144" s="47">
        <v>8056.6</v>
      </c>
      <c r="D144" s="47">
        <f>SUM(D145:D152)</f>
        <v>7900.9000000000015</v>
      </c>
      <c r="E144" s="47">
        <v>10460.899999999998</v>
      </c>
      <c r="F144" s="47">
        <v>9349</v>
      </c>
      <c r="G144" s="47">
        <v>12961.199999999999</v>
      </c>
      <c r="H144" s="47">
        <v>12876.300000000003</v>
      </c>
      <c r="I144" s="47">
        <v>10253.700000000001</v>
      </c>
    </row>
    <row r="145" spans="1:9" ht="12.75" customHeight="1" x14ac:dyDescent="0.25">
      <c r="A145" s="59" t="s">
        <v>97</v>
      </c>
      <c r="B145" s="50">
        <v>3274</v>
      </c>
      <c r="C145" s="50">
        <v>3947.2000000000003</v>
      </c>
      <c r="D145" s="50">
        <v>4254.6000000000004</v>
      </c>
      <c r="E145" s="50">
        <v>3806.7</v>
      </c>
      <c r="F145" s="50">
        <v>4292.8999999999996</v>
      </c>
      <c r="G145" s="50">
        <v>5352</v>
      </c>
      <c r="H145" s="50">
        <v>6327.7</v>
      </c>
      <c r="I145" s="50">
        <v>7227.7</v>
      </c>
    </row>
    <row r="146" spans="1:9" ht="23.25" customHeight="1" x14ac:dyDescent="0.25">
      <c r="A146" s="59" t="s">
        <v>98</v>
      </c>
      <c r="B146" s="50">
        <v>20.3</v>
      </c>
      <c r="C146" s="50" t="s">
        <v>87</v>
      </c>
      <c r="D146" s="50" t="s">
        <v>87</v>
      </c>
      <c r="E146" s="50" t="s">
        <v>87</v>
      </c>
      <c r="F146" s="50" t="s">
        <v>87</v>
      </c>
      <c r="G146" s="50" t="s">
        <v>87</v>
      </c>
      <c r="H146" s="50">
        <v>23.2</v>
      </c>
      <c r="I146" s="50">
        <v>17.8</v>
      </c>
    </row>
    <row r="147" spans="1:9" ht="15.75" customHeight="1" x14ac:dyDescent="0.25">
      <c r="A147" s="59" t="s">
        <v>99</v>
      </c>
      <c r="B147" s="50" t="s">
        <v>87</v>
      </c>
      <c r="C147" s="50" t="s">
        <v>87</v>
      </c>
      <c r="D147" s="50" t="s">
        <v>87</v>
      </c>
      <c r="E147" s="50" t="s">
        <v>87</v>
      </c>
      <c r="F147" s="50">
        <v>169.79999999999998</v>
      </c>
      <c r="G147" s="50">
        <v>2085</v>
      </c>
      <c r="H147" s="50">
        <v>2442.8000000000006</v>
      </c>
      <c r="I147" s="50">
        <v>2699.3</v>
      </c>
    </row>
    <row r="148" spans="1:9" x14ac:dyDescent="0.25">
      <c r="A148" s="59" t="s">
        <v>100</v>
      </c>
      <c r="B148" s="50">
        <v>6489.5999999999995</v>
      </c>
      <c r="C148" s="50">
        <v>3332.2999999999997</v>
      </c>
      <c r="D148" s="50">
        <v>2429.7000000000003</v>
      </c>
      <c r="E148" s="50">
        <v>3601.5</v>
      </c>
      <c r="F148" s="50">
        <v>3570.0000000000005</v>
      </c>
      <c r="G148" s="50">
        <v>4135.7000000000007</v>
      </c>
      <c r="H148" s="50">
        <v>3537.9999999999995</v>
      </c>
      <c r="I148" s="50">
        <v>0</v>
      </c>
    </row>
    <row r="149" spans="1:9" x14ac:dyDescent="0.25">
      <c r="A149" s="59" t="s">
        <v>147</v>
      </c>
      <c r="B149" s="50"/>
      <c r="C149" s="50"/>
      <c r="D149" s="50"/>
      <c r="E149" s="50"/>
      <c r="F149" s="50"/>
      <c r="G149" s="50"/>
      <c r="H149" s="50"/>
      <c r="I149" s="50">
        <v>27.5</v>
      </c>
    </row>
    <row r="150" spans="1:9" ht="24.75" x14ac:dyDescent="0.25">
      <c r="A150" s="59" t="s">
        <v>101</v>
      </c>
      <c r="B150" s="50">
        <v>3.0999999999999996</v>
      </c>
      <c r="C150" s="50">
        <v>1.2</v>
      </c>
      <c r="D150" s="50">
        <v>0.10000000000000009</v>
      </c>
      <c r="E150" s="50">
        <v>1.7</v>
      </c>
      <c r="F150" s="50" t="s">
        <v>87</v>
      </c>
      <c r="G150" s="50">
        <v>0.5</v>
      </c>
      <c r="H150" s="50" t="s">
        <v>87</v>
      </c>
      <c r="I150" s="50">
        <v>0</v>
      </c>
    </row>
    <row r="151" spans="1:9" ht="24.75" customHeight="1" x14ac:dyDescent="0.25">
      <c r="A151" s="59" t="s">
        <v>102</v>
      </c>
      <c r="B151" s="50" t="s">
        <v>87</v>
      </c>
      <c r="C151" s="50" t="s">
        <v>87</v>
      </c>
      <c r="D151" s="50" t="s">
        <v>87</v>
      </c>
      <c r="E151" s="50">
        <v>2149.1</v>
      </c>
      <c r="F151" s="50" t="s">
        <v>87</v>
      </c>
      <c r="G151" s="50" t="s">
        <v>87</v>
      </c>
      <c r="H151" s="50" t="s">
        <v>87</v>
      </c>
      <c r="I151" s="50" t="s">
        <v>87</v>
      </c>
    </row>
    <row r="152" spans="1:9" ht="24.75" x14ac:dyDescent="0.25">
      <c r="A152" s="60" t="s">
        <v>103</v>
      </c>
      <c r="B152" s="56">
        <v>846.40000000000009</v>
      </c>
      <c r="C152" s="56">
        <v>775.90000000000009</v>
      </c>
      <c r="D152" s="56">
        <v>1216.5</v>
      </c>
      <c r="E152" s="56">
        <v>901.9</v>
      </c>
      <c r="F152" s="56">
        <v>1315.4</v>
      </c>
      <c r="G152" s="56">
        <v>1388</v>
      </c>
      <c r="H152" s="56">
        <v>544.59999999999991</v>
      </c>
      <c r="I152" s="56">
        <v>281.40000000000003</v>
      </c>
    </row>
    <row r="153" spans="1:9" ht="24.75" x14ac:dyDescent="0.25">
      <c r="A153" s="61" t="s">
        <v>148</v>
      </c>
      <c r="B153" s="57" t="s">
        <v>87</v>
      </c>
      <c r="C153" s="57" t="s">
        <v>87</v>
      </c>
      <c r="D153" s="57" t="s">
        <v>87</v>
      </c>
      <c r="E153" s="57" t="s">
        <v>87</v>
      </c>
      <c r="F153" s="57">
        <v>14345.3</v>
      </c>
      <c r="G153" s="57">
        <v>20254.099999999995</v>
      </c>
      <c r="H153" s="58">
        <v>28931.5</v>
      </c>
      <c r="I153" s="57">
        <v>32476.319462020001</v>
      </c>
    </row>
    <row r="154" spans="1:9" s="40" customFormat="1" ht="12" customHeight="1" x14ac:dyDescent="0.2">
      <c r="A154" s="37" t="s">
        <v>130</v>
      </c>
      <c r="B154" s="38"/>
      <c r="C154" s="39"/>
      <c r="H154" s="41"/>
    </row>
    <row r="155" spans="1:9" s="40" customFormat="1" ht="12.75" customHeight="1" x14ac:dyDescent="0.15">
      <c r="A155" s="42" t="s">
        <v>104</v>
      </c>
      <c r="C155" s="41"/>
      <c r="H155" s="41"/>
    </row>
    <row r="156" spans="1:9" s="40" customFormat="1" ht="12.75" customHeight="1" x14ac:dyDescent="0.15">
      <c r="A156" s="42" t="s">
        <v>105</v>
      </c>
      <c r="B156" s="41"/>
      <c r="C156" s="41"/>
      <c r="H156" s="41"/>
    </row>
    <row r="157" spans="1:9" s="40" customFormat="1" ht="12.75" customHeight="1" x14ac:dyDescent="0.2">
      <c r="A157" s="42" t="s">
        <v>106</v>
      </c>
      <c r="B157" s="43"/>
      <c r="C157" s="43"/>
      <c r="H157" s="41"/>
    </row>
    <row r="158" spans="1:9" ht="12.75" customHeight="1" x14ac:dyDescent="0.25">
      <c r="A158" s="33" t="s">
        <v>149</v>
      </c>
      <c r="B158" s="34"/>
      <c r="C158" s="35"/>
      <c r="D158" s="36"/>
      <c r="E158" s="36"/>
      <c r="F158" s="36"/>
      <c r="G158" s="36"/>
      <c r="H158" s="71"/>
      <c r="I158" s="36"/>
    </row>
    <row r="159" spans="1:9" ht="12.75" customHeight="1" x14ac:dyDescent="0.25">
      <c r="A159" s="33" t="s">
        <v>150</v>
      </c>
      <c r="B159" s="34"/>
      <c r="C159" s="35"/>
      <c r="D159" s="36"/>
      <c r="E159" s="36"/>
      <c r="F159" s="36"/>
      <c r="G159" s="36"/>
      <c r="H159" s="71"/>
      <c r="I159" s="36"/>
    </row>
    <row r="160" spans="1:9" s="40" customFormat="1" ht="12.75" customHeight="1" x14ac:dyDescent="0.2">
      <c r="A160" s="42" t="s">
        <v>131</v>
      </c>
      <c r="B160" s="43"/>
      <c r="C160" s="43"/>
      <c r="H160" s="41"/>
    </row>
    <row r="161" spans="1:9" ht="14.25" customHeight="1" x14ac:dyDescent="0.25">
      <c r="A161" s="42" t="s">
        <v>132</v>
      </c>
      <c r="B161" s="35"/>
      <c r="C161" s="35"/>
      <c r="D161" s="36"/>
      <c r="E161" s="36"/>
      <c r="F161" s="36"/>
      <c r="G161" s="36"/>
      <c r="H161" s="71"/>
      <c r="I161" s="36"/>
    </row>
    <row r="162" spans="1:9" s="40" customFormat="1" ht="12.75" customHeight="1" x14ac:dyDescent="0.2">
      <c r="B162" s="43"/>
      <c r="C162" s="43"/>
      <c r="H162" s="41"/>
    </row>
    <row r="163" spans="1:9" s="40" customFormat="1" ht="11.25" customHeight="1" x14ac:dyDescent="0.2">
      <c r="B163" s="43"/>
      <c r="C163" s="43"/>
      <c r="H163" s="41"/>
    </row>
    <row r="168" spans="1:9" x14ac:dyDescent="0.25">
      <c r="A168" s="44"/>
    </row>
    <row r="169" spans="1:9" x14ac:dyDescent="0.25">
      <c r="A169" s="44"/>
    </row>
    <row r="170" spans="1:9" x14ac:dyDescent="0.25">
      <c r="A170" s="44"/>
    </row>
    <row r="171" spans="1:9" x14ac:dyDescent="0.25">
      <c r="A171" s="44"/>
    </row>
    <row r="172" spans="1:9" ht="15" x14ac:dyDescent="0.25">
      <c r="A172" s="45"/>
    </row>
    <row r="173" spans="1:9" ht="15" x14ac:dyDescent="0.25">
      <c r="A173" s="45"/>
    </row>
    <row r="174" spans="1:9" ht="15" x14ac:dyDescent="0.25">
      <c r="A174" s="45"/>
    </row>
    <row r="175" spans="1:9" ht="15" x14ac:dyDescent="0.25">
      <c r="A175" s="45"/>
    </row>
  </sheetData>
  <mergeCells count="3">
    <mergeCell ref="A2:E2"/>
    <mergeCell ref="A4:E4"/>
    <mergeCell ref="A3:G3"/>
  </mergeCells>
  <pageMargins left="0.7" right="0.7" top="0.75" bottom="0.75" header="0.3" footer="0.3"/>
  <pageSetup orientation="portrait" r:id="rId1"/>
  <ignoredErrors>
    <ignoredError sqref="D13 D19 D54 D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Finanzas Pública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2022-07-27T19:23:23Z</dcterms:created>
  <dcterms:modified xsi:type="dcterms:W3CDTF">2025-06-25T19:47:12Z</dcterms:modified>
</cp:coreProperties>
</file>