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rch-Piso-9\Nomina Contraloria\NOMINAS SASP 2024\PORTAL DE TRANSPARENCIA 2024\AGOSTO\"/>
    </mc:Choice>
  </mc:AlternateContent>
  <xr:revisionPtr revIDLastSave="0" documentId="13_ncr:1_{3D54EBDD-E29F-4585-B274-7DA111C726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riodo Probatorio" sheetId="1" r:id="rId1"/>
    <sheet name="Hoja2" sheetId="2" state="hidden" r:id="rId2"/>
    <sheet name="Hoja3" sheetId="3" state="hidden" r:id="rId3"/>
  </sheets>
  <definedNames>
    <definedName name="_xlnm.Print_Area" localSheetId="0">'Periodo Probatorio'!$A$1:$M$40</definedName>
    <definedName name="_xlnm.Print_Titles" localSheetId="0">'Periodo Probatorio'!$1:$8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1" l="1"/>
  <c r="M10" i="1"/>
  <c r="M11" i="1"/>
  <c r="M12" i="1"/>
  <c r="M13" i="1"/>
  <c r="M14" i="1"/>
  <c r="M15" i="1"/>
  <c r="M16" i="1"/>
  <c r="M17" i="1"/>
  <c r="M18" i="1"/>
  <c r="I19" i="1"/>
  <c r="G19" i="1"/>
  <c r="K19" i="1"/>
  <c r="J15" i="1"/>
  <c r="J16" i="1"/>
  <c r="J17" i="1"/>
  <c r="J18" i="1"/>
  <c r="J14" i="1"/>
  <c r="H15" i="1"/>
  <c r="L15" i="1" s="1"/>
  <c r="H16" i="1"/>
  <c r="L16" i="1" s="1"/>
  <c r="H17" i="1"/>
  <c r="L17" i="1" s="1"/>
  <c r="H18" i="1"/>
  <c r="H14" i="1"/>
  <c r="H13" i="1"/>
  <c r="J13" i="1"/>
  <c r="L14" i="1" l="1"/>
  <c r="L13" i="1"/>
  <c r="L18" i="1"/>
  <c r="J9" i="1"/>
  <c r="H9" i="1"/>
  <c r="H12" i="1"/>
  <c r="J11" i="1"/>
  <c r="J12" i="1"/>
  <c r="H11" i="1"/>
  <c r="H10" i="1"/>
  <c r="J10" i="1"/>
  <c r="J19" i="1" l="1"/>
  <c r="L12" i="1"/>
  <c r="H19" i="1"/>
  <c r="L10" i="1"/>
  <c r="L11" i="1"/>
  <c r="L9" i="1"/>
  <c r="M9" i="1" l="1"/>
  <c r="L19" i="1"/>
</calcChain>
</file>

<file path=xl/sharedStrings.xml><?xml version="1.0" encoding="utf-8"?>
<sst xmlns="http://schemas.openxmlformats.org/spreadsheetml/2006/main" count="70" uniqueCount="45">
  <si>
    <t>OFICINA NACIONAL DE ESTADÍSTICA</t>
  </si>
  <si>
    <t>Santo Domingo, República Dominicana</t>
  </si>
  <si>
    <t>AFP</t>
  </si>
  <si>
    <t>ISR</t>
  </si>
  <si>
    <t>SFS</t>
  </si>
  <si>
    <t>Otros Desc.</t>
  </si>
  <si>
    <t>MINISTERIO DE ECONOMÍA, PLANIFICACIÓN Y DESARROLLO</t>
  </si>
  <si>
    <t>Nombre</t>
  </si>
  <si>
    <t>M</t>
  </si>
  <si>
    <t xml:space="preserve">   Total Desc.</t>
  </si>
  <si>
    <t xml:space="preserve">      Neto</t>
  </si>
  <si>
    <t>Ingreso Bruto</t>
  </si>
  <si>
    <t>Genero</t>
  </si>
  <si>
    <t>Estatus</t>
  </si>
  <si>
    <t>Departamento</t>
  </si>
  <si>
    <t>No</t>
  </si>
  <si>
    <t>F</t>
  </si>
  <si>
    <t>PERIODO PROBATORIO</t>
  </si>
  <si>
    <t xml:space="preserve">        Departamento</t>
  </si>
  <si>
    <t>Cargo</t>
  </si>
  <si>
    <t>Nómina Personal Periodo Probatorio</t>
  </si>
  <si>
    <t>ENC. DIV. COMUNICACIONES INTERNAS Y EXTERNAS</t>
  </si>
  <si>
    <t>NICANOL ZARZUELA PUELLO</t>
  </si>
  <si>
    <t>COORD. DEPARTAMENTO DE ENCUESTAS</t>
  </si>
  <si>
    <t>DEPARTAMENTO DE ENCUESTAS-ONE</t>
  </si>
  <si>
    <t>DIVISION DE COMUNICACIONES INTERNAS Y EXTERNAS-ONE</t>
  </si>
  <si>
    <t xml:space="preserve">PAOLA MELISSA ORTEGA BURGOS </t>
  </si>
  <si>
    <t>DEPARTAMENTO DE ESTADISTICAS CONYUNTURALES-ONE</t>
  </si>
  <si>
    <t>ANALISTA DE ESTADISTICAS CONYUNTURALES</t>
  </si>
  <si>
    <t xml:space="preserve">RONNY MANUEL DIPRE CONTRERA </t>
  </si>
  <si>
    <t>DIVISION DE ESTADISTICA DE COMERCIO EXTERIOR-ONE</t>
  </si>
  <si>
    <t>Mes de Agosto 2024</t>
  </si>
  <si>
    <t>OLGA MARIA SURIEL CARRASCO</t>
  </si>
  <si>
    <t>ALISON OMAR GIL JIMENEZ</t>
  </si>
  <si>
    <t>ANALISTA DE ESTADISTICAS SOCIALES</t>
  </si>
  <si>
    <t>ANDRES ALEJANDRO AYBAR ABUD</t>
  </si>
  <si>
    <t>EDWIN PEREZ BRITO</t>
  </si>
  <si>
    <t>MANUELA GARCIA BALBUENA</t>
  </si>
  <si>
    <t xml:space="preserve">        Total general: 10</t>
  </si>
  <si>
    <t>IRONELIS GREGORINA ARIAS FRANCO</t>
  </si>
  <si>
    <t>ANALISTA DE ESTADISTICAS AMBIENTALES</t>
  </si>
  <si>
    <t>DEPARTAMENTO DE ESTADÍSTICAS AMBIENTALES-ONE</t>
  </si>
  <si>
    <t>DIVISION DE ESTADISTICAS SOCIALES-ONE</t>
  </si>
  <si>
    <t>TEOLENNIS DIONAYRIS CUEVAS MENDEZ</t>
  </si>
  <si>
    <t>TECNICO DE ESTADISTICAS DE COMERCIO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</si>
</sst>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Arial"/>
      <family val="2"/>
    </font>
    <font>
      <b/>
      <sz val="16"/>
      <color theme="0"/>
      <name val="Arial"/>
      <family val="2"/>
    </font>
    <font>
      <sz val="11"/>
      <color theme="3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0" fillId="5" borderId="0" xfId="0" applyFill="1"/>
    <xf numFmtId="0" fontId="0" fillId="0" borderId="0" xfId="0" applyAlignment="1">
      <alignment horizontal="center"/>
    </xf>
    <xf numFmtId="0" fontId="2" fillId="5" borderId="0" xfId="0" applyFont="1" applyFill="1"/>
    <xf numFmtId="0" fontId="2" fillId="3" borderId="0" xfId="0" applyFont="1" applyFill="1"/>
    <xf numFmtId="0" fontId="3" fillId="4" borderId="0" xfId="0" applyFont="1" applyFill="1" applyAlignment="1">
      <alignment vertical="center"/>
    </xf>
    <xf numFmtId="43" fontId="3" fillId="4" borderId="0" xfId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43" fontId="0" fillId="0" borderId="0" xfId="1" applyFont="1"/>
    <xf numFmtId="43" fontId="3" fillId="4" borderId="0" xfId="1" applyFont="1" applyFill="1" applyAlignment="1">
      <alignment vertical="center"/>
    </xf>
    <xf numFmtId="0" fontId="0" fillId="6" borderId="0" xfId="0" applyFill="1"/>
    <xf numFmtId="0" fontId="0" fillId="0" borderId="0" xfId="0" applyAlignment="1">
      <alignment horizontal="center" vertical="center"/>
    </xf>
    <xf numFmtId="0" fontId="2" fillId="0" borderId="0" xfId="0" applyFont="1"/>
    <xf numFmtId="43" fontId="0" fillId="0" borderId="0" xfId="1" applyFont="1" applyAlignment="1">
      <alignment horizontal="left" vertical="center"/>
    </xf>
    <xf numFmtId="43" fontId="0" fillId="0" borderId="0" xfId="1" applyFont="1" applyAlignment="1">
      <alignment horizontal="center" vertical="top"/>
    </xf>
    <xf numFmtId="43" fontId="8" fillId="6" borderId="0" xfId="1" applyFont="1" applyFill="1"/>
    <xf numFmtId="43" fontId="0" fillId="5" borderId="0" xfId="1" applyFont="1" applyFill="1"/>
    <xf numFmtId="43" fontId="4" fillId="0" borderId="0" xfId="1" applyFont="1" applyAlignment="1">
      <alignment vertical="center"/>
    </xf>
    <xf numFmtId="0" fontId="0" fillId="0" borderId="0" xfId="0" applyAlignment="1">
      <alignment wrapText="1"/>
    </xf>
    <xf numFmtId="43" fontId="2" fillId="0" borderId="0" xfId="1" applyFont="1" applyAlignment="1">
      <alignment horizontal="left" vertical="center"/>
    </xf>
    <xf numFmtId="4" fontId="0" fillId="0" borderId="0" xfId="0" applyNumberFormat="1"/>
    <xf numFmtId="43" fontId="1" fillId="2" borderId="1" xfId="1" applyFont="1" applyFill="1" applyBorder="1" applyAlignment="1">
      <alignment vertical="center"/>
    </xf>
    <xf numFmtId="43" fontId="1" fillId="2" borderId="4" xfId="1" applyFont="1" applyFill="1" applyBorder="1" applyAlignment="1">
      <alignment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5" xfId="1" applyFont="1" applyFill="1" applyBorder="1" applyAlignment="1">
      <alignment horizontal="center" vertical="center"/>
    </xf>
    <xf numFmtId="43" fontId="1" fillId="2" borderId="3" xfId="1" applyFont="1" applyFill="1" applyBorder="1" applyAlignment="1">
      <alignment horizontal="center" vertical="center"/>
    </xf>
    <xf numFmtId="43" fontId="1" fillId="2" borderId="6" xfId="1" applyFont="1" applyFill="1" applyBorder="1" applyAlignment="1">
      <alignment horizontal="center" vertical="center"/>
    </xf>
    <xf numFmtId="4" fontId="1" fillId="2" borderId="7" xfId="1" applyNumberFormat="1" applyFont="1" applyFill="1" applyBorder="1" applyAlignment="1">
      <alignment horizontal="center" vertical="center"/>
    </xf>
    <xf numFmtId="4" fontId="1" fillId="2" borderId="8" xfId="1" applyNumberFormat="1" applyFont="1" applyFill="1" applyBorder="1" applyAlignment="1">
      <alignment horizontal="center" vertical="center"/>
    </xf>
    <xf numFmtId="43" fontId="1" fillId="2" borderId="7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left" vertical="center"/>
    </xf>
    <xf numFmtId="43" fontId="1" fillId="2" borderId="5" xfId="1" applyFont="1" applyFill="1" applyBorder="1" applyAlignment="1">
      <alignment horizontal="left" vertical="center"/>
    </xf>
    <xf numFmtId="0" fontId="7" fillId="6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172988</xdr:colOff>
      <xdr:row>0</xdr:row>
      <xdr:rowOff>183487</xdr:rowOff>
    </xdr:from>
    <xdr:to>
      <xdr:col>1</xdr:col>
      <xdr:colOff>1162050</xdr:colOff>
      <xdr:row>5</xdr:row>
      <xdr:rowOff>106282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988" y="183487"/>
          <a:ext cx="1312912" cy="1294395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9</xdr:col>
      <xdr:colOff>720632</xdr:colOff>
      <xdr:row>0</xdr:row>
      <xdr:rowOff>128333</xdr:rowOff>
    </xdr:from>
    <xdr:to>
      <xdr:col>12</xdr:col>
      <xdr:colOff>674031</xdr:colOff>
      <xdr:row>4</xdr:row>
      <xdr:rowOff>206376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22707" y="128333"/>
          <a:ext cx="2344174" cy="1192468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0</xdr:col>
      <xdr:colOff>0</xdr:colOff>
      <xdr:row>21</xdr:row>
      <xdr:rowOff>104775</xdr:rowOff>
    </xdr:from>
    <xdr:to>
      <xdr:col>5</xdr:col>
      <xdr:colOff>971550</xdr:colOff>
      <xdr:row>40</xdr:row>
      <xdr:rowOff>95251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A1176792-F7C7-42D1-A81D-60EB8B6FE5DD}"/>
            </a:ext>
          </a:extLst>
        </xdr:cNvPr>
        <xdr:cNvPicPr/>
      </xdr:nvPicPr>
      <xdr:blipFill rotWithShape="1">
        <a:blip xmlns:r="http://schemas.openxmlformats.org/officeDocument/2006/relationships" r:embed="rId3" cstate="print"/>
        <a:srcRect l="5470" t="21920" b="21321"/>
        <a:stretch/>
      </xdr:blipFill>
      <xdr:spPr>
        <a:xfrm>
          <a:off x="0" y="4619625"/>
          <a:ext cx="13725525" cy="3733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A32"/>
  <sheetViews>
    <sheetView showGridLines="0" tabSelected="1" zoomScaleNormal="100" zoomScaleSheetLayoutView="95" zoomScalePageLayoutView="40" workbookViewId="0">
      <selection activeCell="H15" sqref="H15"/>
    </sheetView>
  </sheetViews>
  <sheetFormatPr baseColWidth="10" defaultColWidth="11.42578125" defaultRowHeight="15" x14ac:dyDescent="0.25"/>
  <cols>
    <col min="1" max="1" width="4.85546875" customWidth="1"/>
    <col min="2" max="2" width="41" bestFit="1" customWidth="1"/>
    <col min="3" max="3" width="65.7109375" customWidth="1"/>
    <col min="4" max="4" width="64.5703125" bestFit="1" customWidth="1"/>
    <col min="5" max="5" width="15.140625" customWidth="1"/>
    <col min="6" max="6" width="21.42578125" bestFit="1" customWidth="1"/>
    <col min="7" max="7" width="13.140625" style="8" bestFit="1" customWidth="1"/>
    <col min="8" max="8" width="11.5703125" style="8" bestFit="1" customWidth="1"/>
    <col min="9" max="9" width="12.7109375" style="8" bestFit="1" customWidth="1"/>
    <col min="10" max="11" width="11.5703125" style="8" bestFit="1" customWidth="1"/>
    <col min="12" max="13" width="12.7109375" style="8" bestFit="1" customWidth="1"/>
  </cols>
  <sheetData>
    <row r="1" spans="1:13" x14ac:dyDescent="0.25">
      <c r="A1" s="10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15"/>
    </row>
    <row r="2" spans="1:13" ht="26.25" x14ac:dyDescent="0.4">
      <c r="A2" s="10"/>
      <c r="B2" s="35" t="s">
        <v>6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15"/>
    </row>
    <row r="3" spans="1:13" ht="26.25" x14ac:dyDescent="0.4">
      <c r="A3" s="10"/>
      <c r="B3" s="35" t="s">
        <v>0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15"/>
    </row>
    <row r="4" spans="1:13" ht="20.25" x14ac:dyDescent="0.3">
      <c r="A4" s="10"/>
      <c r="B4" s="33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15"/>
    </row>
    <row r="5" spans="1:13" ht="20.25" x14ac:dyDescent="0.3">
      <c r="A5" s="10"/>
      <c r="B5" s="33" t="s">
        <v>20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15"/>
    </row>
    <row r="6" spans="1:13" ht="21" thickBot="1" x14ac:dyDescent="0.35">
      <c r="A6" s="10"/>
      <c r="B6" s="33" t="s">
        <v>31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15"/>
    </row>
    <row r="7" spans="1:13" x14ac:dyDescent="0.25">
      <c r="A7" s="21" t="s">
        <v>15</v>
      </c>
      <c r="B7" s="21" t="s">
        <v>7</v>
      </c>
      <c r="C7" s="31" t="s">
        <v>18</v>
      </c>
      <c r="D7" s="31" t="s">
        <v>19</v>
      </c>
      <c r="E7" s="27" t="s">
        <v>12</v>
      </c>
      <c r="F7" s="29" t="s">
        <v>13</v>
      </c>
      <c r="G7" s="29" t="s">
        <v>11</v>
      </c>
      <c r="H7" s="23" t="s">
        <v>2</v>
      </c>
      <c r="I7" s="23" t="s">
        <v>3</v>
      </c>
      <c r="J7" s="23" t="s">
        <v>4</v>
      </c>
      <c r="K7" s="23" t="s">
        <v>5</v>
      </c>
      <c r="L7" s="23" t="s">
        <v>9</v>
      </c>
      <c r="M7" s="25" t="s">
        <v>10</v>
      </c>
    </row>
    <row r="8" spans="1:13" ht="15.75" thickBot="1" x14ac:dyDescent="0.3">
      <c r="A8" s="22"/>
      <c r="B8" s="22"/>
      <c r="C8" s="32"/>
      <c r="D8" s="32" t="s">
        <v>14</v>
      </c>
      <c r="E8" s="28"/>
      <c r="F8" s="30"/>
      <c r="G8" s="30"/>
      <c r="H8" s="24"/>
      <c r="I8" s="24"/>
      <c r="J8" s="24"/>
      <c r="K8" s="24"/>
      <c r="L8" s="24"/>
      <c r="M8" s="26"/>
    </row>
    <row r="9" spans="1:13" x14ac:dyDescent="0.25">
      <c r="A9" s="11">
        <v>1</v>
      </c>
      <c r="B9" t="s">
        <v>43</v>
      </c>
      <c r="C9" s="18" t="s">
        <v>25</v>
      </c>
      <c r="D9" t="s">
        <v>21</v>
      </c>
      <c r="E9" s="2" t="s">
        <v>16</v>
      </c>
      <c r="F9" s="2" t="s">
        <v>17</v>
      </c>
      <c r="G9" s="13">
        <v>110000</v>
      </c>
      <c r="H9" s="13">
        <f>G9*0.0287</f>
        <v>3157</v>
      </c>
      <c r="I9" s="13">
        <v>14457.62</v>
      </c>
      <c r="J9" s="13">
        <f>G9*0.0304</f>
        <v>3344</v>
      </c>
      <c r="K9" s="13">
        <v>25</v>
      </c>
      <c r="L9" s="13">
        <f>H9+I9+J9+K9</f>
        <v>20983.620000000003</v>
      </c>
      <c r="M9" s="19">
        <f>G9-L9</f>
        <v>89016.38</v>
      </c>
    </row>
    <row r="10" spans="1:13" x14ac:dyDescent="0.25">
      <c r="A10" s="11">
        <v>2</v>
      </c>
      <c r="B10" t="s">
        <v>22</v>
      </c>
      <c r="C10" t="s">
        <v>24</v>
      </c>
      <c r="D10" t="s">
        <v>23</v>
      </c>
      <c r="E10" s="2" t="s">
        <v>8</v>
      </c>
      <c r="F10" s="2" t="s">
        <v>17</v>
      </c>
      <c r="G10" s="13">
        <v>85000</v>
      </c>
      <c r="H10" s="13">
        <f>G10*0.0287</f>
        <v>2439.5</v>
      </c>
      <c r="I10" s="13">
        <v>8148.13</v>
      </c>
      <c r="J10" s="13">
        <f t="shared" ref="J10:J18" si="0">G10*0.0304</f>
        <v>2584</v>
      </c>
      <c r="K10" s="13">
        <v>1740.46</v>
      </c>
      <c r="L10" s="14">
        <f>H10+I10+J10+K10</f>
        <v>14912.09</v>
      </c>
      <c r="M10" s="19">
        <f t="shared" ref="M10:M18" si="1">G10-L10</f>
        <v>70087.91</v>
      </c>
    </row>
    <row r="11" spans="1:13" x14ac:dyDescent="0.25">
      <c r="A11" s="11">
        <v>3</v>
      </c>
      <c r="B11" t="s">
        <v>26</v>
      </c>
      <c r="C11" t="s">
        <v>27</v>
      </c>
      <c r="D11" t="s">
        <v>28</v>
      </c>
      <c r="E11" s="2" t="s">
        <v>16</v>
      </c>
      <c r="F11" s="2" t="s">
        <v>17</v>
      </c>
      <c r="G11" s="13">
        <v>65000</v>
      </c>
      <c r="H11" s="13">
        <f t="shared" ref="H11:H18" si="2">G11*0.0287</f>
        <v>1865.5</v>
      </c>
      <c r="I11" s="13">
        <v>4427.58</v>
      </c>
      <c r="J11" s="13">
        <f t="shared" si="0"/>
        <v>1976</v>
      </c>
      <c r="K11" s="13">
        <v>175</v>
      </c>
      <c r="L11" s="14">
        <f t="shared" ref="L11" si="3">H11+I11+J11+K11</f>
        <v>8444.08</v>
      </c>
      <c r="M11" s="19">
        <f t="shared" si="1"/>
        <v>56555.92</v>
      </c>
    </row>
    <row r="12" spans="1:13" x14ac:dyDescent="0.25">
      <c r="A12" s="11">
        <v>4</v>
      </c>
      <c r="B12" t="s">
        <v>29</v>
      </c>
      <c r="C12" s="18" t="s">
        <v>30</v>
      </c>
      <c r="D12" t="s">
        <v>44</v>
      </c>
      <c r="E12" s="2" t="s">
        <v>8</v>
      </c>
      <c r="F12" s="2" t="s">
        <v>17</v>
      </c>
      <c r="G12" s="13">
        <v>47000</v>
      </c>
      <c r="H12" s="13">
        <f t="shared" si="2"/>
        <v>1348.9</v>
      </c>
      <c r="I12" s="20">
        <v>1430.6</v>
      </c>
      <c r="J12" s="13">
        <f t="shared" si="0"/>
        <v>1428.8</v>
      </c>
      <c r="K12" s="13">
        <v>25</v>
      </c>
      <c r="L12" s="14">
        <f>H12+I12+J12+K12</f>
        <v>4233.3</v>
      </c>
      <c r="M12" s="19">
        <f t="shared" si="1"/>
        <v>42766.7</v>
      </c>
    </row>
    <row r="13" spans="1:13" x14ac:dyDescent="0.25">
      <c r="A13" s="11">
        <v>5</v>
      </c>
      <c r="B13" t="s">
        <v>32</v>
      </c>
      <c r="C13" t="s">
        <v>41</v>
      </c>
      <c r="D13" t="s">
        <v>40</v>
      </c>
      <c r="E13" s="2" t="s">
        <v>16</v>
      </c>
      <c r="F13" s="2" t="s">
        <v>17</v>
      </c>
      <c r="G13" s="13">
        <v>65000</v>
      </c>
      <c r="H13" s="13">
        <f t="shared" si="2"/>
        <v>1865.5</v>
      </c>
      <c r="I13" s="13">
        <v>4427.58</v>
      </c>
      <c r="J13" s="13">
        <f t="shared" si="0"/>
        <v>1976</v>
      </c>
      <c r="K13" s="13">
        <v>25</v>
      </c>
      <c r="L13" s="14">
        <f t="shared" ref="L13:L18" si="4">H13+I13+J13+K13</f>
        <v>8294.08</v>
      </c>
      <c r="M13" s="19">
        <f t="shared" si="1"/>
        <v>56705.919999999998</v>
      </c>
    </row>
    <row r="14" spans="1:13" x14ac:dyDescent="0.25">
      <c r="A14" s="11">
        <v>6</v>
      </c>
      <c r="B14" t="s">
        <v>36</v>
      </c>
      <c r="C14" t="s">
        <v>41</v>
      </c>
      <c r="D14" t="s">
        <v>40</v>
      </c>
      <c r="E14" s="2" t="s">
        <v>8</v>
      </c>
      <c r="F14" s="2" t="s">
        <v>17</v>
      </c>
      <c r="G14" s="13">
        <v>65000</v>
      </c>
      <c r="H14" s="13">
        <f>G14*0.0287</f>
        <v>1865.5</v>
      </c>
      <c r="I14" s="13">
        <v>4084.48</v>
      </c>
      <c r="J14" s="13">
        <f>G14*0.0304</f>
        <v>1976</v>
      </c>
      <c r="K14" s="20">
        <v>1890.46</v>
      </c>
      <c r="L14" s="14">
        <f>H14+I14+J14+K14</f>
        <v>9816.4399999999987</v>
      </c>
      <c r="M14" s="19">
        <f t="shared" si="1"/>
        <v>55183.56</v>
      </c>
    </row>
    <row r="15" spans="1:13" x14ac:dyDescent="0.25">
      <c r="A15" s="11">
        <v>7</v>
      </c>
      <c r="B15" t="s">
        <v>33</v>
      </c>
      <c r="C15" t="s">
        <v>42</v>
      </c>
      <c r="D15" t="s">
        <v>34</v>
      </c>
      <c r="E15" s="2" t="s">
        <v>16</v>
      </c>
      <c r="F15" s="2" t="s">
        <v>17</v>
      </c>
      <c r="G15" s="13">
        <v>65000</v>
      </c>
      <c r="H15" s="13">
        <f t="shared" si="2"/>
        <v>1865.5</v>
      </c>
      <c r="I15" s="20">
        <v>4427.58</v>
      </c>
      <c r="J15" s="13">
        <f t="shared" si="0"/>
        <v>1976</v>
      </c>
      <c r="K15" s="13">
        <v>275</v>
      </c>
      <c r="L15" s="14">
        <f t="shared" si="4"/>
        <v>8544.08</v>
      </c>
      <c r="M15" s="19">
        <f t="shared" si="1"/>
        <v>56455.92</v>
      </c>
    </row>
    <row r="16" spans="1:13" x14ac:dyDescent="0.25">
      <c r="A16" s="11">
        <v>8</v>
      </c>
      <c r="B16" t="s">
        <v>37</v>
      </c>
      <c r="C16" t="s">
        <v>42</v>
      </c>
      <c r="D16" t="s">
        <v>34</v>
      </c>
      <c r="E16" s="2" t="s">
        <v>16</v>
      </c>
      <c r="F16" s="2" t="s">
        <v>17</v>
      </c>
      <c r="G16" s="13">
        <v>65000</v>
      </c>
      <c r="H16" s="13">
        <f t="shared" si="2"/>
        <v>1865.5</v>
      </c>
      <c r="I16" s="13">
        <v>4427.58</v>
      </c>
      <c r="J16" s="13">
        <f t="shared" si="0"/>
        <v>1976</v>
      </c>
      <c r="K16" s="13">
        <v>175</v>
      </c>
      <c r="L16" s="14">
        <f t="shared" si="4"/>
        <v>8444.08</v>
      </c>
      <c r="M16" s="19">
        <f t="shared" si="1"/>
        <v>56555.92</v>
      </c>
    </row>
    <row r="17" spans="1:963" x14ac:dyDescent="0.25">
      <c r="A17" s="11">
        <v>9</v>
      </c>
      <c r="B17" t="s">
        <v>39</v>
      </c>
      <c r="C17" t="s">
        <v>42</v>
      </c>
      <c r="D17" t="s">
        <v>34</v>
      </c>
      <c r="E17" s="2" t="s">
        <v>16</v>
      </c>
      <c r="F17" s="2" t="s">
        <v>17</v>
      </c>
      <c r="G17" s="13">
        <v>65000</v>
      </c>
      <c r="H17" s="13">
        <f t="shared" si="2"/>
        <v>1865.5</v>
      </c>
      <c r="I17" s="13">
        <v>4427.58</v>
      </c>
      <c r="J17" s="13">
        <f t="shared" si="0"/>
        <v>1976</v>
      </c>
      <c r="K17" s="13">
        <v>25</v>
      </c>
      <c r="L17" s="14">
        <f t="shared" si="4"/>
        <v>8294.08</v>
      </c>
      <c r="M17" s="19">
        <f t="shared" si="1"/>
        <v>56705.919999999998</v>
      </c>
    </row>
    <row r="18" spans="1:963" x14ac:dyDescent="0.25">
      <c r="A18" s="11">
        <v>10</v>
      </c>
      <c r="B18" t="s">
        <v>35</v>
      </c>
      <c r="C18" t="s">
        <v>42</v>
      </c>
      <c r="D18" t="s">
        <v>34</v>
      </c>
      <c r="E18" s="2" t="s">
        <v>8</v>
      </c>
      <c r="F18" s="2" t="s">
        <v>17</v>
      </c>
      <c r="G18" s="13">
        <v>65000</v>
      </c>
      <c r="H18" s="13">
        <f t="shared" si="2"/>
        <v>1865.5</v>
      </c>
      <c r="I18" s="13">
        <v>4427.58</v>
      </c>
      <c r="J18" s="13">
        <f t="shared" si="0"/>
        <v>1976</v>
      </c>
      <c r="K18" s="13">
        <v>25</v>
      </c>
      <c r="L18" s="14">
        <f t="shared" si="4"/>
        <v>8294.08</v>
      </c>
      <c r="M18" s="19">
        <f t="shared" si="1"/>
        <v>56705.919999999998</v>
      </c>
    </row>
    <row r="19" spans="1:963" ht="15.75" x14ac:dyDescent="0.25">
      <c r="A19" s="5" t="s">
        <v>38</v>
      </c>
      <c r="B19" s="5"/>
      <c r="C19" s="5"/>
      <c r="D19" s="5"/>
      <c r="E19" s="5"/>
      <c r="F19" s="5"/>
      <c r="G19" s="6">
        <f t="shared" ref="G19:M19" si="5">SUM(G9:G18)</f>
        <v>697000</v>
      </c>
      <c r="H19" s="9">
        <f t="shared" si="5"/>
        <v>20003.900000000001</v>
      </c>
      <c r="I19" s="6">
        <f t="shared" si="5"/>
        <v>54686.310000000012</v>
      </c>
      <c r="J19" s="9">
        <f t="shared" si="5"/>
        <v>21188.799999999999</v>
      </c>
      <c r="K19" s="6">
        <f t="shared" si="5"/>
        <v>4380.92</v>
      </c>
      <c r="L19" s="9">
        <f t="shared" si="5"/>
        <v>100259.93000000002</v>
      </c>
      <c r="M19" s="9">
        <f t="shared" si="5"/>
        <v>596740.07000000007</v>
      </c>
    </row>
    <row r="20" spans="1:963" x14ac:dyDescent="0.25">
      <c r="G20" s="20"/>
      <c r="H20" s="20"/>
      <c r="I20" s="20"/>
      <c r="J20" s="20"/>
      <c r="K20" s="20"/>
      <c r="L20" s="20"/>
      <c r="M20" s="20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</row>
    <row r="21" spans="1:963" s="4" customFormat="1" x14ac:dyDescent="0.25">
      <c r="A21" s="12"/>
      <c r="B21"/>
      <c r="C21"/>
      <c r="D21"/>
      <c r="E21"/>
      <c r="F21"/>
      <c r="G21" s="8"/>
      <c r="H21" s="8"/>
      <c r="I21" s="8"/>
      <c r="J21" s="8"/>
      <c r="K21" s="8"/>
      <c r="L21" s="8"/>
      <c r="M21" s="8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  <c r="UE21" s="3"/>
      <c r="UF21" s="3"/>
      <c r="UG21" s="3"/>
      <c r="UH21" s="3"/>
      <c r="UI21" s="3"/>
      <c r="UJ21" s="3"/>
      <c r="UK21" s="3"/>
      <c r="UL21" s="3"/>
      <c r="UM21" s="3"/>
      <c r="UN21" s="3"/>
      <c r="UO21" s="3"/>
      <c r="UP21" s="3"/>
      <c r="UQ21" s="3"/>
      <c r="UR21" s="3"/>
      <c r="US21" s="3"/>
      <c r="UT21" s="3"/>
      <c r="UU21" s="3"/>
      <c r="UV21" s="3"/>
      <c r="UW21" s="3"/>
      <c r="UX21" s="3"/>
      <c r="UY21" s="3"/>
      <c r="UZ21" s="3"/>
      <c r="VA21" s="3"/>
      <c r="VB21" s="3"/>
      <c r="VC21" s="3"/>
      <c r="VD21" s="3"/>
      <c r="VE21" s="3"/>
      <c r="VF21" s="3"/>
      <c r="VG21" s="3"/>
      <c r="VH21" s="3"/>
      <c r="VI21" s="3"/>
      <c r="VJ21" s="3"/>
      <c r="VK21" s="3"/>
      <c r="VL21" s="3"/>
      <c r="VM21" s="3"/>
      <c r="VN21" s="3"/>
      <c r="VO21" s="3"/>
      <c r="VP21" s="3"/>
      <c r="VQ21" s="3"/>
      <c r="VR21" s="3"/>
      <c r="VS21" s="3"/>
      <c r="VT21" s="3"/>
      <c r="VU21" s="3"/>
      <c r="VV21" s="3"/>
      <c r="VW21" s="3"/>
      <c r="VX21" s="3"/>
      <c r="VY21" s="3"/>
      <c r="VZ21" s="3"/>
      <c r="WA21" s="3"/>
      <c r="WB21" s="3"/>
      <c r="WC21" s="3"/>
      <c r="WD21" s="3"/>
      <c r="WE21" s="3"/>
      <c r="WF21" s="3"/>
      <c r="WG21" s="3"/>
      <c r="WH21" s="3"/>
      <c r="WI21" s="3"/>
      <c r="WJ21" s="3"/>
      <c r="WK21" s="3"/>
      <c r="WL21" s="3"/>
      <c r="WM21" s="3"/>
      <c r="WN21" s="3"/>
      <c r="WO21" s="3"/>
      <c r="WP21" s="3"/>
      <c r="WQ21" s="3"/>
      <c r="WR21" s="3"/>
      <c r="WS21" s="3"/>
      <c r="WT21" s="3"/>
      <c r="WU21" s="3"/>
      <c r="WV21" s="3"/>
      <c r="WW21" s="3"/>
      <c r="WX21" s="3"/>
      <c r="WY21" s="3"/>
      <c r="WZ21" s="3"/>
      <c r="XA21" s="3"/>
      <c r="XB21" s="3"/>
      <c r="XC21" s="3"/>
      <c r="XD21" s="3"/>
      <c r="XE21" s="3"/>
      <c r="XF21" s="3"/>
      <c r="XG21" s="3"/>
      <c r="XH21" s="3"/>
      <c r="XI21" s="3"/>
      <c r="XJ21" s="3"/>
      <c r="XK21" s="3"/>
      <c r="XL21" s="3"/>
      <c r="XM21" s="3"/>
      <c r="XN21" s="3"/>
      <c r="XO21" s="3"/>
      <c r="XP21" s="3"/>
      <c r="XQ21" s="3"/>
      <c r="XR21" s="3"/>
      <c r="XS21" s="3"/>
      <c r="XT21" s="3"/>
      <c r="XU21" s="3"/>
      <c r="XV21" s="3"/>
      <c r="XW21" s="3"/>
      <c r="XX21" s="3"/>
      <c r="XY21" s="3"/>
      <c r="XZ21" s="3"/>
      <c r="YA21" s="3"/>
      <c r="YB21" s="3"/>
      <c r="YC21" s="3"/>
      <c r="YD21" s="3"/>
      <c r="YE21" s="3"/>
      <c r="YF21" s="3"/>
      <c r="YG21" s="3"/>
      <c r="YH21" s="3"/>
      <c r="YI21" s="3"/>
      <c r="YJ21" s="3"/>
      <c r="YK21" s="3"/>
      <c r="YL21" s="3"/>
      <c r="YM21" s="3"/>
      <c r="YN21" s="3"/>
      <c r="YO21" s="3"/>
      <c r="YP21" s="3"/>
      <c r="YQ21" s="3"/>
      <c r="YR21" s="3"/>
      <c r="YS21" s="3"/>
      <c r="YT21" s="3"/>
      <c r="YU21" s="3"/>
      <c r="YV21" s="3"/>
      <c r="YW21" s="3"/>
      <c r="YX21" s="3"/>
      <c r="YY21" s="3"/>
      <c r="YZ21" s="3"/>
      <c r="ZA21" s="3"/>
      <c r="ZB21" s="3"/>
      <c r="ZC21" s="3"/>
      <c r="ZD21" s="3"/>
      <c r="ZE21" s="3"/>
      <c r="ZF21" s="3"/>
      <c r="ZG21" s="3"/>
      <c r="ZH21" s="3"/>
      <c r="ZI21" s="3"/>
      <c r="ZJ21" s="3"/>
      <c r="ZK21" s="3"/>
      <c r="ZL21" s="3"/>
      <c r="ZM21" s="3"/>
      <c r="ZN21" s="3"/>
      <c r="ZO21" s="3"/>
      <c r="ZP21" s="3"/>
      <c r="ZQ21" s="3"/>
      <c r="ZR21" s="3"/>
      <c r="ZS21" s="3"/>
      <c r="ZT21" s="3"/>
      <c r="ZU21" s="3"/>
      <c r="ZV21" s="3"/>
      <c r="ZW21" s="3"/>
      <c r="ZX21" s="3"/>
      <c r="ZY21" s="3"/>
      <c r="ZZ21" s="3"/>
      <c r="AAA21" s="3"/>
      <c r="AAB21" s="3"/>
      <c r="AAC21" s="3"/>
      <c r="AAD21" s="3"/>
      <c r="AAE21" s="3"/>
      <c r="AAF21" s="3"/>
      <c r="AAG21" s="3"/>
      <c r="AAH21" s="3"/>
      <c r="AAI21" s="3"/>
      <c r="AAJ21" s="3"/>
      <c r="AAK21" s="3"/>
      <c r="AAL21" s="3"/>
      <c r="AAM21" s="3"/>
      <c r="AAN21" s="3"/>
      <c r="AAO21" s="3"/>
      <c r="AAP21" s="3"/>
      <c r="AAQ21" s="3"/>
      <c r="AAR21" s="3"/>
      <c r="AAS21" s="3"/>
      <c r="AAT21" s="3"/>
      <c r="AAU21" s="3"/>
      <c r="AAV21" s="3"/>
      <c r="AAW21" s="3"/>
      <c r="AAX21" s="3"/>
      <c r="AAY21" s="3"/>
      <c r="AAZ21" s="3"/>
      <c r="ABA21" s="3"/>
      <c r="ABB21" s="3"/>
      <c r="ABC21" s="3"/>
      <c r="ABD21" s="3"/>
      <c r="ABE21" s="3"/>
      <c r="ABF21" s="3"/>
      <c r="ABG21" s="3"/>
      <c r="ABH21" s="3"/>
      <c r="ABI21" s="3"/>
      <c r="ABJ21" s="3"/>
      <c r="ABK21" s="3"/>
      <c r="ABL21" s="3"/>
      <c r="ABM21" s="3"/>
      <c r="ABN21" s="3"/>
      <c r="ABO21" s="3"/>
      <c r="ABP21" s="3"/>
      <c r="ABQ21" s="3"/>
      <c r="ABR21" s="3"/>
      <c r="ABS21" s="3"/>
      <c r="ABT21" s="3"/>
      <c r="ABU21" s="3"/>
      <c r="ABV21" s="3"/>
      <c r="ABW21" s="3"/>
      <c r="ABX21" s="3"/>
      <c r="ABY21" s="3"/>
      <c r="ABZ21" s="3"/>
      <c r="ACA21" s="3"/>
      <c r="ACB21" s="3"/>
      <c r="ACC21" s="3"/>
      <c r="ACD21" s="3"/>
      <c r="ACE21" s="3"/>
      <c r="ACF21" s="3"/>
      <c r="ACG21" s="3"/>
      <c r="ACH21" s="3"/>
      <c r="ACI21" s="3"/>
      <c r="ACJ21" s="3"/>
      <c r="ACK21" s="3"/>
      <c r="ACL21" s="3"/>
      <c r="ACM21" s="3"/>
      <c r="ACN21" s="3"/>
      <c r="ACO21" s="3"/>
      <c r="ACP21" s="3"/>
      <c r="ACQ21" s="3"/>
      <c r="ACR21" s="3"/>
      <c r="ACS21" s="3"/>
      <c r="ACT21" s="3"/>
      <c r="ACU21" s="3"/>
      <c r="ACV21" s="3"/>
      <c r="ACW21" s="3"/>
      <c r="ACX21" s="3"/>
      <c r="ACY21" s="3"/>
      <c r="ACZ21" s="3"/>
      <c r="ADA21" s="3"/>
      <c r="ADB21" s="3"/>
      <c r="ADC21" s="3"/>
      <c r="ADD21" s="3"/>
      <c r="ADE21" s="3"/>
      <c r="ADF21" s="3"/>
      <c r="ADG21" s="3"/>
      <c r="ADH21" s="3"/>
      <c r="ADI21" s="3"/>
      <c r="ADJ21" s="3"/>
      <c r="ADK21" s="3"/>
      <c r="ADL21" s="3"/>
      <c r="ADM21" s="3"/>
      <c r="ADN21" s="3"/>
      <c r="ADO21" s="3"/>
      <c r="ADP21" s="3"/>
      <c r="ADQ21" s="3"/>
      <c r="ADR21" s="3"/>
      <c r="ADS21" s="3"/>
      <c r="ADT21" s="3"/>
      <c r="ADU21" s="3"/>
      <c r="ADV21" s="3"/>
      <c r="ADW21" s="3"/>
      <c r="ADX21" s="3"/>
      <c r="ADY21" s="3"/>
      <c r="ADZ21" s="3"/>
      <c r="AEA21" s="3"/>
      <c r="AEB21" s="3"/>
      <c r="AEC21" s="3"/>
      <c r="AED21" s="3"/>
      <c r="AEE21" s="3"/>
      <c r="AEF21" s="3"/>
      <c r="AEG21" s="3"/>
      <c r="AEH21" s="3"/>
      <c r="AEI21" s="3"/>
      <c r="AEJ21" s="3"/>
      <c r="AEK21" s="3"/>
      <c r="AEL21" s="3"/>
      <c r="AEM21" s="3"/>
      <c r="AEN21" s="3"/>
      <c r="AEO21" s="3"/>
      <c r="AEP21" s="3"/>
      <c r="AEQ21" s="3"/>
      <c r="AER21" s="3"/>
      <c r="AES21" s="3"/>
      <c r="AET21" s="3"/>
      <c r="AEU21" s="3"/>
      <c r="AEV21" s="3"/>
      <c r="AEW21" s="3"/>
      <c r="AEX21" s="3"/>
      <c r="AEY21" s="3"/>
      <c r="AEZ21" s="3"/>
      <c r="AFA21" s="3"/>
      <c r="AFB21" s="3"/>
      <c r="AFC21" s="3"/>
      <c r="AFD21" s="3"/>
      <c r="AFE21" s="3"/>
      <c r="AFF21" s="3"/>
      <c r="AFG21" s="3"/>
      <c r="AFH21" s="3"/>
      <c r="AFI21" s="3"/>
      <c r="AFJ21" s="3"/>
      <c r="AFK21" s="3"/>
      <c r="AFL21" s="3"/>
      <c r="AFM21" s="3"/>
      <c r="AFN21" s="3"/>
      <c r="AFO21" s="3"/>
      <c r="AFP21" s="3"/>
      <c r="AFQ21" s="3"/>
      <c r="AFR21" s="3"/>
      <c r="AFS21" s="3"/>
      <c r="AFT21" s="3"/>
      <c r="AFU21" s="3"/>
      <c r="AFV21" s="3"/>
      <c r="AFW21" s="3"/>
      <c r="AFX21" s="3"/>
      <c r="AFY21" s="3"/>
      <c r="AFZ21" s="3"/>
      <c r="AGA21" s="3"/>
      <c r="AGB21" s="3"/>
      <c r="AGC21" s="3"/>
      <c r="AGD21" s="3"/>
      <c r="AGE21" s="3"/>
      <c r="AGF21" s="3"/>
      <c r="AGG21" s="3"/>
      <c r="AGH21" s="3"/>
      <c r="AGI21" s="3"/>
      <c r="AGJ21" s="3"/>
      <c r="AGK21" s="3"/>
      <c r="AGL21" s="3"/>
      <c r="AGM21" s="3"/>
      <c r="AGN21" s="3"/>
      <c r="AGO21" s="3"/>
      <c r="AGP21" s="3"/>
      <c r="AGQ21" s="3"/>
      <c r="AGR21" s="3"/>
      <c r="AGS21" s="3"/>
      <c r="AGT21" s="3"/>
      <c r="AGU21" s="3"/>
      <c r="AGV21" s="3"/>
      <c r="AGW21" s="3"/>
      <c r="AGX21" s="3"/>
      <c r="AGY21" s="3"/>
      <c r="AGZ21" s="3"/>
      <c r="AHA21" s="3"/>
      <c r="AHB21" s="3"/>
      <c r="AHC21" s="3"/>
      <c r="AHD21" s="3"/>
      <c r="AHE21" s="3"/>
      <c r="AHF21" s="3"/>
      <c r="AHG21" s="3"/>
      <c r="AHH21" s="3"/>
      <c r="AHI21" s="3"/>
      <c r="AHJ21" s="3"/>
      <c r="AHK21" s="3"/>
      <c r="AHL21" s="3"/>
      <c r="AHM21" s="3"/>
      <c r="AHN21" s="3"/>
      <c r="AHO21" s="3"/>
      <c r="AHP21" s="3"/>
      <c r="AHQ21" s="3"/>
      <c r="AHR21" s="3"/>
      <c r="AHS21" s="3"/>
      <c r="AHT21" s="3"/>
      <c r="AHU21" s="3"/>
      <c r="AHV21" s="3"/>
      <c r="AHW21" s="3"/>
      <c r="AHX21" s="3"/>
      <c r="AHY21" s="3"/>
      <c r="AHZ21" s="3"/>
      <c r="AIA21" s="3"/>
      <c r="AIB21" s="3"/>
      <c r="AIC21" s="3"/>
      <c r="AID21" s="3"/>
      <c r="AIE21" s="3"/>
      <c r="AIF21" s="3"/>
      <c r="AIG21" s="3"/>
      <c r="AIH21" s="3"/>
      <c r="AII21" s="3"/>
      <c r="AIJ21" s="3"/>
      <c r="AIK21" s="3"/>
      <c r="AIL21" s="3"/>
      <c r="AIM21" s="3"/>
      <c r="AIN21" s="3"/>
      <c r="AIO21" s="3"/>
      <c r="AIP21" s="3"/>
      <c r="AIQ21" s="3"/>
      <c r="AIR21" s="3"/>
      <c r="AIS21" s="3"/>
      <c r="AIT21" s="3"/>
      <c r="AIU21" s="3"/>
      <c r="AIV21" s="3"/>
      <c r="AIW21" s="3"/>
      <c r="AIX21" s="3"/>
      <c r="AIY21" s="3"/>
      <c r="AIZ21" s="3"/>
      <c r="AJA21" s="3"/>
      <c r="AJB21" s="3"/>
      <c r="AJC21" s="3"/>
      <c r="AJD21" s="3"/>
      <c r="AJE21" s="3"/>
      <c r="AJF21" s="3"/>
      <c r="AJG21" s="3"/>
      <c r="AJH21" s="3"/>
      <c r="AJI21" s="3"/>
      <c r="AJJ21" s="3"/>
      <c r="AJK21" s="3"/>
      <c r="AJL21" s="3"/>
      <c r="AJM21" s="3"/>
      <c r="AJN21" s="3"/>
      <c r="AJO21" s="3"/>
      <c r="AJP21" s="3"/>
      <c r="AJQ21" s="3"/>
      <c r="AJR21" s="3"/>
      <c r="AJS21" s="3"/>
      <c r="AJT21" s="3"/>
      <c r="AJU21" s="3"/>
      <c r="AJV21" s="3"/>
      <c r="AJW21" s="3"/>
      <c r="AJX21" s="3"/>
      <c r="AJY21" s="3"/>
      <c r="AJZ21" s="3"/>
      <c r="AKA21" s="3"/>
    </row>
    <row r="22" spans="1:963" x14ac:dyDescent="0.25">
      <c r="M22" s="16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</row>
    <row r="32" spans="1:963" s="7" customFormat="1" ht="24.95" customHeight="1" x14ac:dyDescent="0.25">
      <c r="B32"/>
      <c r="C32"/>
      <c r="D32"/>
      <c r="E32"/>
      <c r="F32"/>
      <c r="G32" s="8"/>
      <c r="H32" s="8"/>
      <c r="I32" s="8"/>
      <c r="J32" s="8"/>
      <c r="K32" s="8"/>
      <c r="L32" s="8"/>
      <c r="M32" s="17"/>
    </row>
  </sheetData>
  <mergeCells count="19">
    <mergeCell ref="B6:L6"/>
    <mergeCell ref="B1:L1"/>
    <mergeCell ref="B2:L2"/>
    <mergeCell ref="B3:L3"/>
    <mergeCell ref="B4:L4"/>
    <mergeCell ref="B5:L5"/>
    <mergeCell ref="A7:A8"/>
    <mergeCell ref="K7:K8"/>
    <mergeCell ref="L7:L8"/>
    <mergeCell ref="M7:M8"/>
    <mergeCell ref="B7:B8"/>
    <mergeCell ref="E7:E8"/>
    <mergeCell ref="G7:G8"/>
    <mergeCell ref="H7:H8"/>
    <mergeCell ref="I7:I8"/>
    <mergeCell ref="J7:J8"/>
    <mergeCell ref="C7:C8"/>
    <mergeCell ref="F7:F8"/>
    <mergeCell ref="D7:D8"/>
  </mergeCells>
  <pageMargins left="0.37" right="0.32" top="0.74803149606299213" bottom="0.74803149606299213" header="0.31496062992125984" footer="0.31496062992125984"/>
  <pageSetup paperSize="5" scale="55" orientation="landscape" r:id="rId1"/>
  <rowBreaks count="2" manualBreakCount="2">
    <brk id="44" min="1" max="10" man="1"/>
    <brk id="5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58"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Periodo Probatorio</vt:lpstr>
      <vt:lpstr>Hoja2</vt:lpstr>
      <vt:lpstr>Hoja3</vt:lpstr>
      <vt:lpstr>'Periodo Probatorio'!Área_de_impresión</vt:lpstr>
      <vt:lpstr>'Periodo Probatorio'!Títulos_a_imprimir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Bautista</dc:creator>
  <cp:lastModifiedBy>Ismael Bautista Romero</cp:lastModifiedBy>
  <cp:lastPrinted>2024-09-13T13:38:39Z</cp:lastPrinted>
  <dcterms:created xsi:type="dcterms:W3CDTF">2016-11-10T20:16:03Z</dcterms:created>
  <dcterms:modified xsi:type="dcterms:W3CDTF">2024-09-13T13:45:29Z</dcterms:modified>
</cp:coreProperties>
</file>