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3. Históricos\1. Portal web\"/>
    </mc:Choice>
  </mc:AlternateContent>
  <xr:revisionPtr revIDLastSave="0" documentId="13_ncr:1_{3774DA62-0165-497B-BF6B-60EEFBACABE5}" xr6:coauthVersionLast="47" xr6:coauthVersionMax="47" xr10:uidLastSave="{00000000-0000-0000-0000-000000000000}"/>
  <bookViews>
    <workbookView xWindow="-23148" yWindow="720" windowWidth="23256" windowHeight="12576" activeTab="1" xr2:uid="{389F7812-133C-4FC8-8DFA-3739163450A5}"/>
  </bookViews>
  <sheets>
    <sheet name="Precio 2007" sheetId="2" r:id="rId1"/>
    <sheet name="Precio 2018" sheetId="3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'[4]333.09'!$D$10</definedName>
    <definedName name="aa">'[4]333.05'!#REF!</definedName>
    <definedName name="aa_10">'[10]333.05'!#REF!</definedName>
    <definedName name="aa_11">'[10]333.05'!#REF!</definedName>
    <definedName name="aaa">'[4]333.06'!$N$9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'[4]331-04'!#REF!</definedName>
    <definedName name="ap_10">'[10]331-04'!#REF!</definedName>
    <definedName name="ap_11">'[10]331-04'!#REF!</definedName>
    <definedName name="Area1">'[14]Form AN01-46'!$A$2:$N$20027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>#REF!</definedName>
    <definedName name="ccentral.">'[16]3.23-10'!#REF!</definedName>
    <definedName name="ccentral1">'[16]3.23-10'!#REF!</definedName>
    <definedName name="ccentral2">#REF!</definedName>
    <definedName name="ccentral3">'[16]3.23-10'!#REF!</definedName>
    <definedName name="ccuu">#REF!</definedName>
    <definedName name="ccuu_10">#REF!</definedName>
    <definedName name="ccuu_11">#REF!</definedName>
    <definedName name="cerw">'[15]6'!$I$13</definedName>
    <definedName name="cibao">#REF!</definedName>
    <definedName name="cibao1.">'[16]3.23-10'!#REF!</definedName>
    <definedName name="cibao2">#REF!</definedName>
    <definedName name="cibao33">'[16]3.23-10'!#REF!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#REF!</definedName>
    <definedName name="d_10">'[10]333.09'!#REF!</definedName>
    <definedName name="d_11">'[10]333.09'!#REF!</definedName>
    <definedName name="dd">#REF!</definedName>
    <definedName name="ddd">#REF!</definedName>
    <definedName name="dddd">#REF!</definedName>
    <definedName name="ddddd">#REF!</definedName>
    <definedName name="dfg">'[1]333.02'!#REF!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'[16]3.23-10'!#REF!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>'[4]333.02'!$F$11</definedName>
    <definedName name="edc">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'[15]10'!$F$12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'[4]333.08'!$F$7</definedName>
    <definedName name="FUENTE">#REF!</definedName>
    <definedName name="g">'[4]333.02'!$B$11</definedName>
    <definedName name="gbfhhs">#REF!</definedName>
    <definedName name="gdgfds">'[2]4.03'!$B$10</definedName>
    <definedName name="gdsert">'[2]1.03'!$B$11</definedName>
    <definedName name="geb">'[15]8'!$P$13</definedName>
    <definedName name="gf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>#REF!</definedName>
    <definedName name="haa">#REF!</definedName>
    <definedName name="haaa">#REF!</definedName>
    <definedName name="HatoMayor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'[17]14.2'!$H$8</definedName>
    <definedName name="hhhhhhhhhhh">'[2]6.03'!$G$8</definedName>
    <definedName name="hhyt">'[15]1'!#REF!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'[15]3'!$B$14</definedName>
    <definedName name="iki">#REF!</definedName>
    <definedName name="ikm">#REF!</definedName>
    <definedName name="io">'[4]333.08'!$B$7</definedName>
    <definedName name="iop">#REF!</definedName>
    <definedName name="iou">'[15]1'!$B$14</definedName>
    <definedName name="iuy">#REF!</definedName>
    <definedName name="j">#REF!</definedName>
    <definedName name="jhy">#REF!</definedName>
    <definedName name="jj">#REF!</definedName>
    <definedName name="jj_10">'[10]333.04'!#REF!</definedName>
    <definedName name="jj_11">'[10]333.04'!#REF!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>'[19]3.20-02'!$J$9</definedName>
    <definedName name="juil">'[9]333.02'!#REF!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>#REF!</definedName>
    <definedName name="kjkl">'[18]8.03'!$H$8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'[4]333.06'!$H$9</definedName>
    <definedName name="lkj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>'[4]333.06'!#REF!</definedName>
    <definedName name="m_1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'[4]333.06'!#REF!</definedName>
    <definedName name="mm_1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'[15]3'!$H$14</definedName>
    <definedName name="olm">'[1]333.02'!#REF!</definedName>
    <definedName name="oo">'[4]333.09'!$H$10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'[15]1'!$C$14</definedName>
    <definedName name="opa">#REF!</definedName>
    <definedName name="oppo">'[15]1'!$G$14</definedName>
    <definedName name="p">#REF!</definedName>
    <definedName name="pablo">#REF!</definedName>
    <definedName name="pablo1">#REF!</definedName>
    <definedName name="pap">#REF!</definedName>
    <definedName name="Pedernales">'[4]343-05'!#REF!</definedName>
    <definedName name="Pedernales2">'[4]343-05'!#REF!</definedName>
    <definedName name="pep">#REF!</definedName>
    <definedName name="Peravia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>#REF!</definedName>
    <definedName name="PJ">'[4]331-04'!#REF!</definedName>
    <definedName name="PJ_10">'[10]331-04'!#REF!</definedName>
    <definedName name="PJ_11">'[10]331-04'!#REF!</definedName>
    <definedName name="pkk">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'[15]3'!$J$14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'[4]331-04'!$D$7</definedName>
    <definedName name="ps">#REF!</definedName>
    <definedName name="pss">#REF!</definedName>
    <definedName name="PuertoPlata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'[20]3.10.11'!$J$7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'[15]8'!$B$13</definedName>
    <definedName name="rfv">#REF!</definedName>
    <definedName name="ROS">#N/A</definedName>
    <definedName name="rou">#REF!</definedName>
    <definedName name="rr">'[4]333.05'!$D$9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>#REF!</definedName>
    <definedName name="rtyh">'[15]1'!#REF!</definedName>
    <definedName name="rvf">#REF!</definedName>
    <definedName name="s">#REF!</definedName>
    <definedName name="Salcedo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'[15]2'!$D$13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>'[4]343-01'!#REF!</definedName>
    <definedName name="ss_1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>#REF!</definedName>
    <definedName name="umj">#REF!</definedName>
    <definedName name="utyu">'[15]6'!$B$13</definedName>
    <definedName name="uu">'[4]333.04'!#REF!</definedName>
    <definedName name="uu_10">'[10]333.04'!#REF!</definedName>
    <definedName name="uu_11">'[10]333.04'!#REF!</definedName>
    <definedName name="uuuu">'[22]344.13'!#REF!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'[4]343-05'!#REF!</definedName>
    <definedName name="Valverde2">'[4]343-05'!#REF!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>'[4]333.07'!#REF!</definedName>
    <definedName name="vfv_1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3" l="1"/>
  <c r="D13" i="3"/>
  <c r="C13" i="3" s="1"/>
  <c r="D12" i="3"/>
  <c r="C12" i="3" s="1"/>
  <c r="D11" i="3"/>
  <c r="C11" i="3" s="1"/>
  <c r="D10" i="3"/>
  <c r="D9" i="3"/>
  <c r="C9" i="3" s="1"/>
  <c r="D8" i="3"/>
  <c r="D7" i="3"/>
  <c r="E13" i="3" l="1"/>
  <c r="C7" i="3"/>
  <c r="E10" i="3"/>
  <c r="E9" i="3"/>
  <c r="C10" i="3"/>
  <c r="E11" i="3"/>
  <c r="E12" i="3"/>
  <c r="C8" i="3"/>
  <c r="D23" i="2"/>
  <c r="D22" i="2"/>
  <c r="E22" i="2" s="1"/>
  <c r="D21" i="2"/>
  <c r="D20" i="2"/>
  <c r="D19" i="2"/>
  <c r="D18" i="2"/>
  <c r="E18" i="2" s="1"/>
  <c r="D17" i="2"/>
  <c r="D16" i="2"/>
  <c r="C16" i="2" s="1"/>
  <c r="D15" i="2"/>
  <c r="C15" i="2" s="1"/>
  <c r="D14" i="2"/>
  <c r="C14" i="2" s="1"/>
  <c r="D13" i="2"/>
  <c r="C13" i="2" s="1"/>
  <c r="D12" i="2"/>
  <c r="C12" i="2" s="1"/>
  <c r="D11" i="2"/>
  <c r="D10" i="2"/>
  <c r="E11" i="2" s="1"/>
  <c r="D9" i="2"/>
  <c r="D8" i="2"/>
  <c r="C8" i="2" s="1"/>
  <c r="C17" i="2"/>
  <c r="D7" i="2"/>
  <c r="E16" i="2"/>
  <c r="C11" i="2"/>
  <c r="C23" i="2"/>
  <c r="C18" i="2" l="1"/>
  <c r="E17" i="2"/>
  <c r="E12" i="2"/>
  <c r="E19" i="2"/>
  <c r="E20" i="2"/>
  <c r="E9" i="2"/>
  <c r="E21" i="2"/>
  <c r="E15" i="2"/>
  <c r="E14" i="2"/>
  <c r="E13" i="2"/>
  <c r="C10" i="2"/>
  <c r="C20" i="2"/>
  <c r="C21" i="2"/>
  <c r="C9" i="2"/>
  <c r="E23" i="2"/>
  <c r="E10" i="2"/>
  <c r="E8" i="2"/>
  <c r="C22" i="2"/>
  <c r="C19" i="2"/>
  <c r="C7" i="2"/>
</calcChain>
</file>

<file path=xl/sharedStrings.xml><?xml version="1.0" encoding="utf-8"?>
<sst xmlns="http://schemas.openxmlformats.org/spreadsheetml/2006/main" count="33" uniqueCount="21">
  <si>
    <t>(en millones de RD$ a precios del 2007)</t>
  </si>
  <si>
    <t>Sector agropecuario</t>
  </si>
  <si>
    <t>Agricultura</t>
  </si>
  <si>
    <t>Ganadería, silvicultura y pesca</t>
  </si>
  <si>
    <t>Variación porcentual (%) anual</t>
  </si>
  <si>
    <t>Fuente: Registros administrativos, Sector real, Informe de la economía, Cuentas Nacionales, Banco Central de la República Dominicana (BCRD)</t>
  </si>
  <si>
    <r>
      <rPr>
        <b/>
        <sz val="9"/>
        <rFont val="Roboto"/>
      </rPr>
      <t xml:space="preserve">Cuadro 3.1-16. </t>
    </r>
    <r>
      <rPr>
        <sz val="9"/>
        <rFont val="Roboto"/>
      </rPr>
      <t>REPÚBLICA DOMINICANA: Producto Interno Bruto y variación anual (%) del sector agropecuario por año, según subsectores y productos y contribución, 2007-2023*</t>
    </r>
  </si>
  <si>
    <t>PIB</t>
  </si>
  <si>
    <t>Años</t>
  </si>
  <si>
    <t>Contribución (%) del sector agropecuario al Producto Interno Bruto (PIB)</t>
  </si>
  <si>
    <r>
      <rPr>
        <b/>
        <sz val="9"/>
        <rFont val="Roboto"/>
      </rPr>
      <t xml:space="preserve">Cuadro 3.1-16. </t>
    </r>
    <r>
      <rPr>
        <sz val="9"/>
        <rFont val="Roboto"/>
      </rPr>
      <t>REPÚBLICA DOMINICANA: Producto Interno Bruto y variación anual (%) del sector agropecuario por año, según subsectores y productos y contribución, 2018-2024*</t>
    </r>
  </si>
  <si>
    <t>(en millones de RD$ a precios del 2018)</t>
  </si>
  <si>
    <r>
      <t>2017</t>
    </r>
    <r>
      <rPr>
        <vertAlign val="superscript"/>
        <sz val="9"/>
        <color theme="1"/>
        <rFont val="Roboto"/>
      </rPr>
      <t>p</t>
    </r>
  </si>
  <si>
    <r>
      <t>2018</t>
    </r>
    <r>
      <rPr>
        <vertAlign val="superscript"/>
        <sz val="9"/>
        <color theme="1"/>
        <rFont val="Roboto"/>
      </rPr>
      <t>p</t>
    </r>
  </si>
  <si>
    <r>
      <t>2019</t>
    </r>
    <r>
      <rPr>
        <vertAlign val="superscript"/>
        <sz val="9"/>
        <color theme="1"/>
        <rFont val="Roboto"/>
      </rPr>
      <t>p</t>
    </r>
  </si>
  <si>
    <r>
      <t>2020</t>
    </r>
    <r>
      <rPr>
        <vertAlign val="superscript"/>
        <sz val="9"/>
        <color theme="1"/>
        <rFont val="Roboto"/>
      </rPr>
      <t>p</t>
    </r>
  </si>
  <si>
    <r>
      <t>2021</t>
    </r>
    <r>
      <rPr>
        <vertAlign val="superscript"/>
        <sz val="9"/>
        <color theme="1"/>
        <rFont val="Roboto"/>
      </rPr>
      <t>p</t>
    </r>
  </si>
  <si>
    <r>
      <t>2022</t>
    </r>
    <r>
      <rPr>
        <vertAlign val="superscript"/>
        <sz val="9"/>
        <color theme="1"/>
        <rFont val="Roboto"/>
      </rPr>
      <t>p</t>
    </r>
  </si>
  <si>
    <r>
      <t>2023</t>
    </r>
    <r>
      <rPr>
        <vertAlign val="superscript"/>
        <sz val="9"/>
        <color theme="1"/>
        <rFont val="Roboto"/>
      </rPr>
      <t>p</t>
    </r>
  </si>
  <si>
    <r>
      <t>2024</t>
    </r>
    <r>
      <rPr>
        <vertAlign val="superscript"/>
        <sz val="9"/>
        <color theme="1"/>
        <rFont val="Roboto"/>
      </rPr>
      <t>p</t>
    </r>
  </si>
  <si>
    <t>p: Cifras preliminar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</si>
</sst>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  <numFmt numFmtId="166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  <font>
      <vertAlign val="superscript"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0" fontId="3" fillId="2" borderId="0" xfId="1" applyFont="1" applyFill="1"/>
    <xf numFmtId="0" fontId="5" fillId="2" borderId="0" xfId="3" applyFont="1" applyFill="1" applyAlignment="1">
      <alignment vertical="top"/>
    </xf>
    <xf numFmtId="0" fontId="6" fillId="0" borderId="0" xfId="0" applyFont="1"/>
    <xf numFmtId="0" fontId="6" fillId="0" borderId="0" xfId="0" applyFont="1" applyAlignment="1">
      <alignment wrapText="1"/>
    </xf>
    <xf numFmtId="165" fontId="6" fillId="0" borderId="0" xfId="4" applyNumberFormat="1" applyFont="1"/>
    <xf numFmtId="166" fontId="6" fillId="0" borderId="0" xfId="0" applyNumberFormat="1" applyFont="1"/>
    <xf numFmtId="43" fontId="6" fillId="0" borderId="0" xfId="4" applyFont="1"/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165" fontId="8" fillId="0" borderId="0" xfId="4" applyNumberFormat="1" applyFont="1" applyBorder="1"/>
    <xf numFmtId="166" fontId="8" fillId="0" borderId="0" xfId="0" applyNumberFormat="1" applyFont="1"/>
    <xf numFmtId="43" fontId="8" fillId="0" borderId="0" xfId="4" applyFont="1" applyBorder="1"/>
    <xf numFmtId="0" fontId="8" fillId="0" borderId="0" xfId="0" applyFont="1"/>
    <xf numFmtId="0" fontId="8" fillId="0" borderId="2" xfId="0" applyFont="1" applyBorder="1" applyAlignment="1">
      <alignment horizontal="left"/>
    </xf>
    <xf numFmtId="165" fontId="8" fillId="0" borderId="2" xfId="4" applyNumberFormat="1" applyFont="1" applyBorder="1"/>
    <xf numFmtId="166" fontId="8" fillId="0" borderId="2" xfId="0" applyNumberFormat="1" applyFont="1" applyBorder="1"/>
    <xf numFmtId="43" fontId="8" fillId="0" borderId="2" xfId="4" applyFont="1" applyBorder="1"/>
    <xf numFmtId="0" fontId="6" fillId="2" borderId="0" xfId="0" applyFont="1" applyFill="1"/>
    <xf numFmtId="0" fontId="7" fillId="2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wrapText="1"/>
    </xf>
    <xf numFmtId="0" fontId="8" fillId="2" borderId="0" xfId="0" applyFont="1" applyFill="1" applyAlignment="1">
      <alignment horizontal="left"/>
    </xf>
    <xf numFmtId="165" fontId="8" fillId="2" borderId="0" xfId="4" applyNumberFormat="1" applyFont="1" applyFill="1" applyBorder="1"/>
    <xf numFmtId="166" fontId="8" fillId="2" borderId="0" xfId="0" applyNumberFormat="1" applyFont="1" applyFill="1"/>
    <xf numFmtId="43" fontId="8" fillId="2" borderId="0" xfId="4" applyFont="1" applyFill="1" applyBorder="1"/>
    <xf numFmtId="0" fontId="8" fillId="2" borderId="2" xfId="0" applyFont="1" applyFill="1" applyBorder="1" applyAlignment="1">
      <alignment horizontal="left"/>
    </xf>
    <xf numFmtId="165" fontId="8" fillId="2" borderId="2" xfId="4" applyNumberFormat="1" applyFont="1" applyFill="1" applyBorder="1"/>
    <xf numFmtId="166" fontId="8" fillId="2" borderId="2" xfId="0" applyNumberFormat="1" applyFont="1" applyFill="1" applyBorder="1"/>
    <xf numFmtId="43" fontId="8" fillId="2" borderId="2" xfId="4" applyFont="1" applyFill="1" applyBorder="1"/>
    <xf numFmtId="165" fontId="6" fillId="2" borderId="0" xfId="4" applyNumberFormat="1" applyFont="1" applyFill="1"/>
    <xf numFmtId="166" fontId="6" fillId="2" borderId="0" xfId="0" applyNumberFormat="1" applyFont="1" applyFill="1"/>
    <xf numFmtId="43" fontId="6" fillId="2" borderId="0" xfId="4" applyFont="1" applyFill="1"/>
    <xf numFmtId="0" fontId="8" fillId="2" borderId="0" xfId="0" applyFont="1" applyFill="1" applyBorder="1" applyAlignment="1">
      <alignment horizontal="left"/>
    </xf>
    <xf numFmtId="166" fontId="8" fillId="2" borderId="0" xfId="0" applyNumberFormat="1" applyFont="1" applyFill="1" applyBorder="1"/>
  </cellXfs>
  <cellStyles count="5">
    <cellStyle name="Millares" xfId="4" builtinId="3"/>
    <cellStyle name="Millares 2 2 5 4 2" xfId="2" xr:uid="{7E87DEDB-9590-4AA5-953E-43E5EC85C2D7}"/>
    <cellStyle name="Normal" xfId="0" builtinId="0"/>
    <cellStyle name="Normal 10 2" xfId="1" xr:uid="{17A979F8-315C-47D3-AD5E-153B60DD262C}"/>
    <cellStyle name="Normal 38 11 14 5 2 4 2" xfId="3" xr:uid="{404E86A8-F310-45A5-92CA-DA46117D75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361949</xdr:colOff>
      <xdr:row>0</xdr:row>
      <xdr:rowOff>85725</xdr:rowOff>
    </xdr:from>
    <xdr:to>
      <xdr:col>11</xdr:col>
      <xdr:colOff>219074</xdr:colOff>
      <xdr:row>2</xdr:row>
      <xdr:rowOff>152400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7504182-B3DD-4654-B42C-2403A55D26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63074" y="85725"/>
          <a:ext cx="61912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361949</xdr:colOff>
      <xdr:row>0</xdr:row>
      <xdr:rowOff>85725</xdr:rowOff>
    </xdr:from>
    <xdr:to>
      <xdr:col>11</xdr:col>
      <xdr:colOff>219074</xdr:colOff>
      <xdr:row>2</xdr:row>
      <xdr:rowOff>152400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A8C24AC-1DC5-4E6B-BE73-2942523469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64979" y="83820"/>
          <a:ext cx="61722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B951B-5751-4AC2-A036-378E327350D5}">
  <dimension ref="A2:H25"/>
  <sheetViews>
    <sheetView showGridLines="0" topLeftCell="A7" workbookViewId="0">
      <selection activeCell="A30" sqref="A30"/>
    </sheetView>
  </sheetViews>
  <sheetFormatPr baseColWidth="10" defaultRowHeight="15" x14ac:dyDescent="0.25"/>
  <cols>
    <col min="1" max="1" width="11.42578125" style="3"/>
    <col min="2" max="2" width="13.140625" style="3" bestFit="1" customWidth="1"/>
    <col min="3" max="3" width="20" style="3" customWidth="1"/>
    <col min="4" max="4" width="14.28515625" style="3" customWidth="1"/>
    <col min="5" max="6" width="11.42578125" style="3"/>
    <col min="7" max="7" width="19" style="3" customWidth="1"/>
    <col min="8" max="16384" width="11.42578125" style="3"/>
  </cols>
  <sheetData>
    <row r="2" spans="1:8" x14ac:dyDescent="0.25">
      <c r="A2" s="1" t="s">
        <v>6</v>
      </c>
    </row>
    <row r="3" spans="1:8" x14ac:dyDescent="0.25">
      <c r="A3" s="1" t="s">
        <v>0</v>
      </c>
    </row>
    <row r="6" spans="1:8" ht="48" x14ac:dyDescent="0.25">
      <c r="A6" s="8" t="s">
        <v>8</v>
      </c>
      <c r="B6" s="8" t="s">
        <v>7</v>
      </c>
      <c r="C6" s="8" t="s">
        <v>9</v>
      </c>
      <c r="D6" s="8" t="s">
        <v>1</v>
      </c>
      <c r="E6" s="8" t="s">
        <v>4</v>
      </c>
      <c r="F6" s="8" t="s">
        <v>2</v>
      </c>
      <c r="G6" s="8" t="s">
        <v>3</v>
      </c>
      <c r="H6" s="4"/>
    </row>
    <row r="7" spans="1:8" x14ac:dyDescent="0.25">
      <c r="A7" s="9">
        <v>2007</v>
      </c>
      <c r="B7" s="10">
        <v>1458416.5180562411</v>
      </c>
      <c r="C7" s="11">
        <f>D7/B7*100</f>
        <v>6.5115739103263088</v>
      </c>
      <c r="D7" s="12">
        <f>SUM(F7:G7)</f>
        <v>94965.869493639577</v>
      </c>
      <c r="E7" s="13"/>
      <c r="F7" s="10">
        <v>51717.942890081307</v>
      </c>
      <c r="G7" s="10">
        <v>43247.92660355827</v>
      </c>
    </row>
    <row r="8" spans="1:8" x14ac:dyDescent="0.25">
      <c r="A8" s="9">
        <v>2008</v>
      </c>
      <c r="B8" s="10">
        <v>1661642.6804877073</v>
      </c>
      <c r="C8" s="11">
        <f t="shared" ref="C8:C23" si="0">D8/B8*100</f>
        <v>6.3358221673735153</v>
      </c>
      <c r="D8" s="12">
        <f t="shared" ref="D8:D23" si="1">SUM(F8:G8)</f>
        <v>105278.72529287964</v>
      </c>
      <c r="E8" s="11">
        <f>(D8-D7)/D7*100</f>
        <v>10.859539173629924</v>
      </c>
      <c r="F8" s="10">
        <v>60192.416213070217</v>
      </c>
      <c r="G8" s="10">
        <v>45086.30907980942</v>
      </c>
    </row>
    <row r="9" spans="1:8" x14ac:dyDescent="0.25">
      <c r="A9" s="9">
        <v>2009</v>
      </c>
      <c r="B9" s="10">
        <v>1736041.0636671539</v>
      </c>
      <c r="C9" s="11">
        <f t="shared" si="0"/>
        <v>6.1373525163696359</v>
      </c>
      <c r="D9" s="12">
        <f t="shared" si="1"/>
        <v>106546.95990618627</v>
      </c>
      <c r="E9" s="11">
        <f t="shared" ref="E9:E23" si="2">(D9-D8)/D8*100</f>
        <v>1.2046447273924261</v>
      </c>
      <c r="F9" s="10">
        <v>62107.619060535282</v>
      </c>
      <c r="G9" s="10">
        <v>44439.340845650993</v>
      </c>
    </row>
    <row r="10" spans="1:8" x14ac:dyDescent="0.25">
      <c r="A10" s="9">
        <v>2010</v>
      </c>
      <c r="B10" s="10">
        <v>1983201.6822193242</v>
      </c>
      <c r="C10" s="11">
        <f t="shared" si="0"/>
        <v>6.0574578254538585</v>
      </c>
      <c r="D10" s="12">
        <f t="shared" si="1"/>
        <v>120131.60549412703</v>
      </c>
      <c r="E10" s="11">
        <f t="shared" si="2"/>
        <v>12.749913840715802</v>
      </c>
      <c r="F10" s="10">
        <v>75137.008281137038</v>
      </c>
      <c r="G10" s="10">
        <v>44994.597212989989</v>
      </c>
    </row>
    <row r="11" spans="1:8" x14ac:dyDescent="0.25">
      <c r="A11" s="9">
        <v>2011</v>
      </c>
      <c r="B11" s="10">
        <v>2210213.9344516792</v>
      </c>
      <c r="C11" s="11">
        <f t="shared" si="0"/>
        <v>5.6368602514809778</v>
      </c>
      <c r="D11" s="12">
        <f t="shared" si="1"/>
        <v>124586.67074380054</v>
      </c>
      <c r="E11" s="11">
        <f t="shared" si="2"/>
        <v>3.7084872306075289</v>
      </c>
      <c r="F11" s="10">
        <v>79909.767302111082</v>
      </c>
      <c r="G11" s="10">
        <v>44676.903441689457</v>
      </c>
    </row>
    <row r="12" spans="1:8" x14ac:dyDescent="0.25">
      <c r="A12" s="9">
        <v>2012</v>
      </c>
      <c r="B12" s="10">
        <v>2386016.246957059</v>
      </c>
      <c r="C12" s="11">
        <f t="shared" si="0"/>
        <v>5.4010938500540187</v>
      </c>
      <c r="D12" s="12">
        <f t="shared" si="1"/>
        <v>128870.97677568742</v>
      </c>
      <c r="E12" s="11">
        <f t="shared" si="2"/>
        <v>3.4388157306949059</v>
      </c>
      <c r="F12" s="10">
        <v>84631.809461331664</v>
      </c>
      <c r="G12" s="10">
        <v>44239.167314355764</v>
      </c>
    </row>
    <row r="13" spans="1:8" x14ac:dyDescent="0.25">
      <c r="A13" s="9">
        <v>2013</v>
      </c>
      <c r="B13" s="10">
        <v>2619769.6965127527</v>
      </c>
      <c r="C13" s="11">
        <f t="shared" si="0"/>
        <v>5.3048659479005753</v>
      </c>
      <c r="D13" s="12">
        <f t="shared" si="1"/>
        <v>138975.27054372328</v>
      </c>
      <c r="E13" s="11">
        <f t="shared" si="2"/>
        <v>7.840627906175782</v>
      </c>
      <c r="F13" s="10">
        <v>90085.974772291243</v>
      </c>
      <c r="G13" s="10">
        <v>48889.295771432044</v>
      </c>
    </row>
    <row r="14" spans="1:8" x14ac:dyDescent="0.25">
      <c r="A14" s="9">
        <v>2014</v>
      </c>
      <c r="B14" s="10">
        <v>2925665.101870168</v>
      </c>
      <c r="C14" s="11">
        <f t="shared" si="0"/>
        <v>5.1934562923530523</v>
      </c>
      <c r="D14" s="12">
        <f t="shared" si="1"/>
        <v>151943.13832625357</v>
      </c>
      <c r="E14" s="11">
        <f t="shared" si="2"/>
        <v>9.3310613692602526</v>
      </c>
      <c r="F14" s="10">
        <v>96348.396463657831</v>
      </c>
      <c r="G14" s="10">
        <v>55594.741862595751</v>
      </c>
    </row>
    <row r="15" spans="1:8" x14ac:dyDescent="0.25">
      <c r="A15" s="9">
        <v>2015</v>
      </c>
      <c r="B15" s="10">
        <v>3205655.1361474036</v>
      </c>
      <c r="C15" s="11">
        <f t="shared" si="0"/>
        <v>5.4846959317901112</v>
      </c>
      <c r="D15" s="12">
        <f t="shared" si="1"/>
        <v>175820.43683949742</v>
      </c>
      <c r="E15" s="11">
        <f t="shared" si="2"/>
        <v>15.714627706303075</v>
      </c>
      <c r="F15" s="10">
        <v>112287.53088922979</v>
      </c>
      <c r="G15" s="10">
        <v>63532.905950267639</v>
      </c>
    </row>
    <row r="16" spans="1:8" x14ac:dyDescent="0.25">
      <c r="A16" s="9">
        <v>2016</v>
      </c>
      <c r="B16" s="10">
        <v>3487292.5127027496</v>
      </c>
      <c r="C16" s="11">
        <f t="shared" si="0"/>
        <v>5.5072732249789711</v>
      </c>
      <c r="D16" s="12">
        <f t="shared" si="1"/>
        <v>192054.7268287749</v>
      </c>
      <c r="E16" s="11">
        <f t="shared" si="2"/>
        <v>9.2334487850791831</v>
      </c>
      <c r="F16" s="10">
        <v>125158.77069597659</v>
      </c>
      <c r="G16" s="10">
        <v>66895.956132798325</v>
      </c>
    </row>
    <row r="17" spans="1:7" x14ac:dyDescent="0.25">
      <c r="A17" s="9" t="s">
        <v>12</v>
      </c>
      <c r="B17" s="10">
        <v>3802655.7724425402</v>
      </c>
      <c r="C17" s="11">
        <f t="shared" si="0"/>
        <v>5.3426666429297605</v>
      </c>
      <c r="D17" s="12">
        <f t="shared" si="1"/>
        <v>203163.22149973063</v>
      </c>
      <c r="E17" s="11">
        <f t="shared" si="2"/>
        <v>5.7840256547600779</v>
      </c>
      <c r="F17" s="10">
        <v>131829.31998935458</v>
      </c>
      <c r="G17" s="10">
        <v>71333.901510376047</v>
      </c>
    </row>
    <row r="18" spans="1:7" x14ac:dyDescent="0.25">
      <c r="A18" s="9" t="s">
        <v>13</v>
      </c>
      <c r="B18" s="10">
        <v>4235846.7669485277</v>
      </c>
      <c r="C18" s="11">
        <f t="shared" si="0"/>
        <v>5.1477828181164398</v>
      </c>
      <c r="D18" s="12">
        <f t="shared" si="1"/>
        <v>218052.19207071702</v>
      </c>
      <c r="E18" s="11">
        <f t="shared" si="2"/>
        <v>7.3285757437185222</v>
      </c>
      <c r="F18" s="10">
        <v>139506.29157951719</v>
      </c>
      <c r="G18" s="10">
        <v>78545.900491199835</v>
      </c>
    </row>
    <row r="19" spans="1:7" x14ac:dyDescent="0.25">
      <c r="A19" s="9" t="s">
        <v>14</v>
      </c>
      <c r="B19" s="10">
        <v>4562235.0757361948</v>
      </c>
      <c r="C19" s="11">
        <f t="shared" si="0"/>
        <v>5.2272889258288515</v>
      </c>
      <c r="D19" s="12">
        <f t="shared" si="1"/>
        <v>238481.20888423763</v>
      </c>
      <c r="E19" s="11">
        <f t="shared" si="2"/>
        <v>9.3688656002574024</v>
      </c>
      <c r="F19" s="10">
        <v>155465.53957164235</v>
      </c>
      <c r="G19" s="10">
        <v>83015.669312595273</v>
      </c>
    </row>
    <row r="20" spans="1:7" x14ac:dyDescent="0.25">
      <c r="A20" s="9" t="s">
        <v>15</v>
      </c>
      <c r="B20" s="10">
        <v>4456657.3767522704</v>
      </c>
      <c r="C20" s="11">
        <f t="shared" si="0"/>
        <v>6.0414775260732139</v>
      </c>
      <c r="D20" s="12">
        <f t="shared" si="1"/>
        <v>269247.95383057243</v>
      </c>
      <c r="E20" s="11">
        <f t="shared" si="2"/>
        <v>12.901119165858239</v>
      </c>
      <c r="F20" s="10">
        <v>182176.02508173749</v>
      </c>
      <c r="G20" s="10">
        <v>87071.928748834951</v>
      </c>
    </row>
    <row r="21" spans="1:7" x14ac:dyDescent="0.25">
      <c r="A21" s="9" t="s">
        <v>16</v>
      </c>
      <c r="B21" s="10">
        <v>5392714.1020838208</v>
      </c>
      <c r="C21" s="11">
        <f t="shared" si="0"/>
        <v>5.6657821463568476</v>
      </c>
      <c r="D21" s="12">
        <f t="shared" si="1"/>
        <v>305539.43279993313</v>
      </c>
      <c r="E21" s="11">
        <f t="shared" si="2"/>
        <v>13.47883185481794</v>
      </c>
      <c r="F21" s="10">
        <v>197607.1904677758</v>
      </c>
      <c r="G21" s="10">
        <v>107932.24233215732</v>
      </c>
    </row>
    <row r="22" spans="1:7" x14ac:dyDescent="0.25">
      <c r="A22" s="9" t="s">
        <v>17</v>
      </c>
      <c r="B22" s="10">
        <v>6260564.0185964201</v>
      </c>
      <c r="C22" s="11">
        <f t="shared" si="0"/>
        <v>5.7879912883829769</v>
      </c>
      <c r="D22" s="12">
        <f t="shared" si="1"/>
        <v>362360.9</v>
      </c>
      <c r="E22" s="11">
        <f t="shared" si="2"/>
        <v>18.597097821175026</v>
      </c>
      <c r="F22" s="10">
        <v>238895.2</v>
      </c>
      <c r="G22" s="10">
        <v>123465.7</v>
      </c>
    </row>
    <row r="23" spans="1:7" x14ac:dyDescent="0.25">
      <c r="A23" s="14" t="s">
        <v>18</v>
      </c>
      <c r="B23" s="15">
        <v>6820019.2999999998</v>
      </c>
      <c r="C23" s="16">
        <f t="shared" si="0"/>
        <v>6.3668922861175092</v>
      </c>
      <c r="D23" s="17">
        <f t="shared" si="1"/>
        <v>434223.28272342531</v>
      </c>
      <c r="E23" s="16">
        <f t="shared" si="2"/>
        <v>19.831715486804807</v>
      </c>
      <c r="F23" s="15">
        <v>302467.36850652541</v>
      </c>
      <c r="G23" s="15">
        <v>131755.9142168999</v>
      </c>
    </row>
    <row r="24" spans="1:7" x14ac:dyDescent="0.25">
      <c r="A24" s="2" t="s">
        <v>20</v>
      </c>
      <c r="B24" s="5"/>
      <c r="C24" s="6"/>
      <c r="D24" s="7"/>
      <c r="E24" s="6"/>
      <c r="F24" s="5"/>
      <c r="G24" s="5"/>
    </row>
    <row r="25" spans="1:7" x14ac:dyDescent="0.25">
      <c r="A25" s="2" t="s">
        <v>5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B51D1-9687-4258-B085-6F4297BFC169}">
  <dimension ref="A2:H15"/>
  <sheetViews>
    <sheetView tabSelected="1" workbookViewId="0">
      <selection activeCell="B17" sqref="B17"/>
    </sheetView>
  </sheetViews>
  <sheetFormatPr baseColWidth="10" defaultRowHeight="15" x14ac:dyDescent="0.25"/>
  <cols>
    <col min="1" max="1" width="11.42578125" style="18"/>
    <col min="2" max="2" width="13.140625" style="18" bestFit="1" customWidth="1"/>
    <col min="3" max="3" width="20" style="18" customWidth="1"/>
    <col min="4" max="4" width="14.28515625" style="18" customWidth="1"/>
    <col min="5" max="6" width="11.42578125" style="18"/>
    <col min="7" max="7" width="19" style="18" customWidth="1"/>
    <col min="8" max="16384" width="11.42578125" style="18"/>
  </cols>
  <sheetData>
    <row r="2" spans="1:8" x14ac:dyDescent="0.25">
      <c r="A2" s="1" t="s">
        <v>10</v>
      </c>
    </row>
    <row r="3" spans="1:8" x14ac:dyDescent="0.25">
      <c r="A3" s="1" t="s">
        <v>11</v>
      </c>
    </row>
    <row r="6" spans="1:8" ht="48" x14ac:dyDescent="0.25">
      <c r="A6" s="19" t="s">
        <v>8</v>
      </c>
      <c r="B6" s="19" t="s">
        <v>7</v>
      </c>
      <c r="C6" s="19" t="s">
        <v>9</v>
      </c>
      <c r="D6" s="19" t="s">
        <v>1</v>
      </c>
      <c r="E6" s="19" t="s">
        <v>4</v>
      </c>
      <c r="F6" s="19" t="s">
        <v>2</v>
      </c>
      <c r="G6" s="19" t="s">
        <v>3</v>
      </c>
      <c r="H6" s="20"/>
    </row>
    <row r="7" spans="1:8" x14ac:dyDescent="0.25">
      <c r="A7" s="21">
        <v>2018</v>
      </c>
      <c r="B7" s="22">
        <v>4208088.5887633208</v>
      </c>
      <c r="C7" s="23">
        <f>D7/B7*100</f>
        <v>4.5714732381119711</v>
      </c>
      <c r="D7" s="24">
        <f t="shared" ref="D7:D13" si="0">SUM(F7:G7)</f>
        <v>192371.64367135894</v>
      </c>
      <c r="E7" s="23"/>
      <c r="F7" s="22">
        <v>131690.13692538373</v>
      </c>
      <c r="G7" s="22">
        <v>60681.506745975203</v>
      </c>
    </row>
    <row r="8" spans="1:8" x14ac:dyDescent="0.25">
      <c r="A8" s="21">
        <v>2019</v>
      </c>
      <c r="B8" s="22">
        <v>4572738.1177586764</v>
      </c>
      <c r="C8" s="23">
        <f t="shared" ref="C8:C13" si="1">D8/B8*100</f>
        <v>4.3251195706527881</v>
      </c>
      <c r="D8" s="24">
        <f t="shared" si="0"/>
        <v>197776.39124588046</v>
      </c>
      <c r="E8" s="23">
        <f>(D8-D7)/D7*100</f>
        <v>2.8095344362471653</v>
      </c>
      <c r="F8" s="22">
        <v>133663.6463478365</v>
      </c>
      <c r="G8" s="22">
        <v>64112.744898043937</v>
      </c>
    </row>
    <row r="9" spans="1:8" x14ac:dyDescent="0.25">
      <c r="A9" s="32">
        <v>2020</v>
      </c>
      <c r="B9" s="22">
        <v>4439813.9765264746</v>
      </c>
      <c r="C9" s="33">
        <f t="shared" si="1"/>
        <v>4.5225284021741388</v>
      </c>
      <c r="D9" s="24">
        <f t="shared" si="0"/>
        <v>200791.84809210687</v>
      </c>
      <c r="E9" s="33">
        <f t="shared" ref="E8:E13" si="2">(D9-D8)/D8*100</f>
        <v>1.5246798807636874</v>
      </c>
      <c r="F9" s="22">
        <v>138139.26017690127</v>
      </c>
      <c r="G9" s="22">
        <v>62652.5879152056</v>
      </c>
    </row>
    <row r="10" spans="1:8" x14ac:dyDescent="0.25">
      <c r="A10" s="32" t="s">
        <v>16</v>
      </c>
      <c r="B10" s="22">
        <v>5427464.1189651685</v>
      </c>
      <c r="C10" s="33">
        <f t="shared" si="1"/>
        <v>4.2156759024627624</v>
      </c>
      <c r="D10" s="24">
        <f t="shared" si="0"/>
        <v>228804.29697802747</v>
      </c>
      <c r="E10" s="33">
        <f t="shared" si="2"/>
        <v>13.95098912236257</v>
      </c>
      <c r="F10" s="22">
        <v>152432.13000035984</v>
      </c>
      <c r="G10" s="22">
        <v>76372.166977667628</v>
      </c>
    </row>
    <row r="11" spans="1:8" x14ac:dyDescent="0.25">
      <c r="A11" s="32" t="s">
        <v>17</v>
      </c>
      <c r="B11" s="22">
        <v>6257295.2027097456</v>
      </c>
      <c r="C11" s="33">
        <f t="shared" si="1"/>
        <v>4.1537198415014362</v>
      </c>
      <c r="D11" s="24">
        <f t="shared" si="0"/>
        <v>259910.51237627221</v>
      </c>
      <c r="E11" s="33">
        <f t="shared" si="2"/>
        <v>13.595118539767601</v>
      </c>
      <c r="F11" s="22">
        <v>173658.20366258529</v>
      </c>
      <c r="G11" s="22">
        <v>86252.308713686914</v>
      </c>
    </row>
    <row r="12" spans="1:8" x14ac:dyDescent="0.25">
      <c r="A12" s="32" t="s">
        <v>18</v>
      </c>
      <c r="B12" s="22">
        <v>6764533.2958832579</v>
      </c>
      <c r="C12" s="33">
        <f t="shared" si="1"/>
        <v>4.2942530400980488</v>
      </c>
      <c r="D12" s="24">
        <f t="shared" si="0"/>
        <v>290486.17670691153</v>
      </c>
      <c r="E12" s="33">
        <f t="shared" si="2"/>
        <v>11.763919839600394</v>
      </c>
      <c r="F12" s="22">
        <v>200272.9314454695</v>
      </c>
      <c r="G12" s="22">
        <v>90213.245261442062</v>
      </c>
    </row>
    <row r="13" spans="1:8" x14ac:dyDescent="0.25">
      <c r="A13" s="25" t="s">
        <v>19</v>
      </c>
      <c r="B13" s="26">
        <v>7402888.4910161477</v>
      </c>
      <c r="C13" s="27">
        <f t="shared" si="1"/>
        <v>4.4539844824254757</v>
      </c>
      <c r="D13" s="28">
        <f t="shared" si="0"/>
        <v>329723.50464112067</v>
      </c>
      <c r="E13" s="27">
        <f t="shared" si="2"/>
        <v>13.507468196601305</v>
      </c>
      <c r="F13" s="26">
        <v>234242.98194715215</v>
      </c>
      <c r="G13" s="26">
        <v>95480.522693968494</v>
      </c>
    </row>
    <row r="14" spans="1:8" x14ac:dyDescent="0.25">
      <c r="A14" s="2" t="s">
        <v>20</v>
      </c>
      <c r="B14" s="29"/>
      <c r="C14" s="30"/>
      <c r="D14" s="31"/>
      <c r="E14" s="30"/>
      <c r="F14" s="29"/>
      <c r="G14" s="29"/>
    </row>
    <row r="15" spans="1:8" x14ac:dyDescent="0.25">
      <c r="A15" s="2" t="s">
        <v>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Precio 2007</vt:lpstr>
      <vt:lpstr>Precio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Theodore Alexander Quant Matos</cp:lastModifiedBy>
  <dcterms:created xsi:type="dcterms:W3CDTF">2023-12-21T20:03:47Z</dcterms:created>
  <dcterms:modified xsi:type="dcterms:W3CDTF">2025-05-28T19:04:39Z</dcterms:modified>
</cp:coreProperties>
</file>