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Historicos\"/>
    </mc:Choice>
  </mc:AlternateContent>
  <xr:revisionPtr revIDLastSave="0" documentId="13_ncr:1_{B0E5E1EC-10AC-4C23-BB16-E2B844E19E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7-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'[4]344.13'!#REF!</definedName>
    <definedName name="__aaa99">'[4]344.13'!#REF!</definedName>
    <definedName name="__dga11">#REF!</definedName>
    <definedName name="__dga12">#REF!</definedName>
    <definedName name="__f">#REF!</definedName>
    <definedName name="__fc">'[2]1.03'!$H$12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>'[4]333.05'!#REF!</definedName>
    <definedName name="aa_10">'[10]333.05'!#REF!</definedName>
    <definedName name="aa_11">'[10]333.05'!#REF!</definedName>
    <definedName name="aaa">'[4]333.06'!$N$9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'[4]333.09'!$F$10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'[4]331-04'!#REF!</definedName>
    <definedName name="ap_10">'[10]331-04'!#REF!</definedName>
    <definedName name="ap_11">'[10]331-04'!#REF!</definedName>
    <definedName name="_xlnm.Print_Area" localSheetId="0">'3.7-03'!$A$1:$A$51</definedName>
    <definedName name="Area1">'[14]Form AN01-46'!$A$2:$N$20027</definedName>
    <definedName name="AS">'[4]333.02'!$D$7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>#REF!</definedName>
    <definedName name="ccentral.">'[16]3.23-10'!#REF!</definedName>
    <definedName name="ccentral1">'[16]3.23-10'!#REF!</definedName>
    <definedName name="ccentral2">#REF!</definedName>
    <definedName name="ccentral3">'[16]3.23-10'!#REF!</definedName>
    <definedName name="ccuu">#REF!</definedName>
    <definedName name="ccuu_10">#REF!</definedName>
    <definedName name="ccuu_11">#REF!</definedName>
    <definedName name="cerw">'[15]6'!$I$13</definedName>
    <definedName name="cibao">#REF!</definedName>
    <definedName name="cibao1.">'[16]3.23-10'!#REF!</definedName>
    <definedName name="cibao2">#REF!</definedName>
    <definedName name="cibao33">'[16]3.23-10'!#REF!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#REF!</definedName>
    <definedName name="d_10">'[10]333.09'!#REF!</definedName>
    <definedName name="d_11">'[10]333.09'!#REF!</definedName>
    <definedName name="dd">#REF!</definedName>
    <definedName name="ddd">#REF!</definedName>
    <definedName name="dddd">#REF!</definedName>
    <definedName name="ddddd">#REF!</definedName>
    <definedName name="dfg">'[1]333.02'!#REF!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'[16]3.23-10'!#REF!</definedName>
    <definedName name="ds">'[4]333.08'!$D$7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>'[4]333.02'!$F$11</definedName>
    <definedName name="edc">#REF!</definedName>
    <definedName name="ee">'[4]333.06'!#REF!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>#REF!</definedName>
    <definedName name="fg_10">#REF!</definedName>
    <definedName name="fg_11">#REF!</definedName>
    <definedName name="fge">'[15]10'!$F$12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'[4]333.08'!$F$7</definedName>
    <definedName name="FUENTE">#REF!</definedName>
    <definedName name="g">'[4]333.02'!$B$11</definedName>
    <definedName name="gbfhhs">#REF!</definedName>
    <definedName name="gdgfds">'[2]4.03'!$B$10</definedName>
    <definedName name="gdsert">'[2]1.03'!$B$11</definedName>
    <definedName name="geb">'[15]8'!$P$13</definedName>
    <definedName name="gf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'[17]14.3'!$F$9</definedName>
    <definedName name="ggggg">'[17]14.3'!$H$9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>#REF!</definedName>
    <definedName name="haa">#REF!</definedName>
    <definedName name="haaa">#REF!</definedName>
    <definedName name="HatoMayor">'[4]343-05'!#REF!</definedName>
    <definedName name="HatoMayor2">'[4]343-05'!#REF!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'[17]14.2'!$H$8</definedName>
    <definedName name="hhhhhhhhhhh">'[2]6.03'!$G$8</definedName>
    <definedName name="hhyt">'[15]1'!#REF!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'[15]3'!$B$14</definedName>
    <definedName name="iki">#REF!</definedName>
    <definedName name="ikm">#REF!</definedName>
    <definedName name="io">'[4]333.08'!$B$7</definedName>
    <definedName name="iop">#REF!</definedName>
    <definedName name="iou">'[15]1'!$B$14</definedName>
    <definedName name="iuy">#REF!</definedName>
    <definedName name="j">#REF!</definedName>
    <definedName name="jhy">#REF!</definedName>
    <definedName name="jj">#REF!</definedName>
    <definedName name="jj_10">'[10]333.04'!#REF!</definedName>
    <definedName name="jj_11">'[10]333.04'!#REF!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>'[19]3.20-02'!$J$9</definedName>
    <definedName name="juil">'[9]333.02'!#REF!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>#REF!</definedName>
    <definedName name="kjkl">'[18]8.03'!$H$8</definedName>
    <definedName name="kk">'[4]333.06'!#REF!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klñ">#REF!</definedName>
    <definedName name="l">'[4]333.03'!#REF!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'[4]333.06'!$H$9</definedName>
    <definedName name="lkj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>'[4]333.06'!#REF!</definedName>
    <definedName name="m_1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'[4]333.06'!#REF!</definedName>
    <definedName name="mm_1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'[4]333.04'!$D$11</definedName>
    <definedName name="ocoa">'[10]333.04'!#REF!</definedName>
    <definedName name="OCTUBRE">#N/A</definedName>
    <definedName name="oiu">#REF!</definedName>
    <definedName name="okm">#REF!</definedName>
    <definedName name="ol">'[15]3'!$H$14</definedName>
    <definedName name="olm">'[1]333.02'!#REF!</definedName>
    <definedName name="oo">'[4]333.09'!$H$10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>#REF!</definedName>
    <definedName name="ooooooo">'[11]18.03'!#REF!</definedName>
    <definedName name="op">'[15]1'!$C$14</definedName>
    <definedName name="opa">#REF!</definedName>
    <definedName name="oppo">'[15]1'!$G$14</definedName>
    <definedName name="p">#REF!</definedName>
    <definedName name="pablo">#REF!</definedName>
    <definedName name="pablo1">#REF!</definedName>
    <definedName name="pap">#REF!</definedName>
    <definedName name="Pedernales">'[4]343-05'!#REF!</definedName>
    <definedName name="Pedernales2">'[4]343-05'!#REF!</definedName>
    <definedName name="pep">#REF!</definedName>
    <definedName name="Peravia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>#REF!</definedName>
    <definedName name="PJ">'[4]331-04'!#REF!</definedName>
    <definedName name="PJ_10">'[10]331-04'!#REF!</definedName>
    <definedName name="PJ_11">'[10]331-04'!#REF!</definedName>
    <definedName name="pkk">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'[15]3'!$J$14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q">'[17]14.4'!$B$9</definedName>
    <definedName name="pqq">'[17]14.4'!$D$9</definedName>
    <definedName name="pqqq">'[17]14.4'!$F$9</definedName>
    <definedName name="pqqqq">'[17]14.4'!$H$9</definedName>
    <definedName name="pr">'[4]331-04'!$D$7</definedName>
    <definedName name="ps">#REF!</definedName>
    <definedName name="pss">#REF!</definedName>
    <definedName name="PuertoPlata">'[4]343-05'!#REF!</definedName>
    <definedName name="PuertoPlata2">'[4]343-05'!#REF!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'[20]3.10.11'!$J$7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'[15]8'!$B$13</definedName>
    <definedName name="rfv">#REF!</definedName>
    <definedName name="ROS">#N/A</definedName>
    <definedName name="rou">#REF!</definedName>
    <definedName name="rr">'[4]333.05'!$D$9</definedName>
    <definedName name="rrr">'[4]333.06'!$L$9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>#REF!</definedName>
    <definedName name="rtyh">'[15]1'!#REF!</definedName>
    <definedName name="rvf">#REF!</definedName>
    <definedName name="s">#REF!</definedName>
    <definedName name="Salcedo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>#REF!</definedName>
    <definedName name="sd_10">#REF!</definedName>
    <definedName name="sd_11">#REF!</definedName>
    <definedName name="sdf">#REF!</definedName>
    <definedName name="sdfg">'[15]2'!$D$13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>'[4]343-01'!#REF!</definedName>
    <definedName name="ss_1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[21]A!$A$1:$T$54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'[4]344.13'!#REF!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>#REF!</definedName>
    <definedName name="umj">#REF!</definedName>
    <definedName name="utyu">'[15]6'!$B$13</definedName>
    <definedName name="uu">'[4]333.04'!#REF!</definedName>
    <definedName name="uu_10">'[10]333.04'!#REF!</definedName>
    <definedName name="uu_11">'[10]333.04'!#REF!</definedName>
    <definedName name="uuuu">'[22]344.13'!#REF!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'[23]3.22-11'!$B$7</definedName>
    <definedName name="vbn">#REF!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'[2]3.03'!$B$10</definedName>
    <definedName name="vfv">'[4]333.07'!#REF!</definedName>
    <definedName name="vfv_1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>#REF!</definedName>
    <definedName name="yhn">#REF!</definedName>
    <definedName name="ynh">#REF!</definedName>
    <definedName name="yt">'[24]331-16'!#REF!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6" i="1" s="1"/>
  <c r="H42" i="1"/>
  <c r="H38" i="1"/>
  <c r="H33" i="1"/>
  <c r="H30" i="1"/>
  <c r="H25" i="1"/>
  <c r="H20" i="1"/>
  <c r="H15" i="1"/>
  <c r="H11" i="1"/>
  <c r="H7" i="1"/>
  <c r="G46" i="1" l="1"/>
  <c r="F46" i="1"/>
  <c r="E46" i="1"/>
  <c r="D46" i="1"/>
  <c r="C46" i="1"/>
  <c r="B46" i="1"/>
  <c r="G42" i="1"/>
  <c r="F42" i="1"/>
  <c r="E42" i="1"/>
  <c r="D42" i="1"/>
  <c r="C42" i="1"/>
  <c r="B42" i="1"/>
  <c r="G38" i="1"/>
  <c r="F38" i="1"/>
  <c r="E38" i="1"/>
  <c r="D38" i="1"/>
  <c r="C38" i="1"/>
  <c r="B38" i="1"/>
  <c r="G33" i="1"/>
  <c r="F33" i="1"/>
  <c r="E33" i="1"/>
  <c r="D33" i="1"/>
  <c r="C33" i="1"/>
  <c r="B33" i="1"/>
  <c r="G30" i="1"/>
  <c r="F30" i="1"/>
  <c r="E30" i="1"/>
  <c r="D30" i="1"/>
  <c r="C30" i="1"/>
  <c r="B30" i="1"/>
  <c r="G25" i="1"/>
  <c r="F25" i="1"/>
  <c r="E25" i="1"/>
  <c r="D25" i="1"/>
  <c r="C25" i="1"/>
  <c r="B25" i="1"/>
  <c r="G20" i="1"/>
  <c r="F20" i="1"/>
  <c r="E20" i="1"/>
  <c r="D20" i="1"/>
  <c r="C20" i="1"/>
  <c r="B20" i="1"/>
  <c r="G15" i="1"/>
  <c r="F15" i="1"/>
  <c r="E15" i="1"/>
  <c r="D15" i="1"/>
  <c r="C15" i="1"/>
  <c r="B15" i="1"/>
  <c r="G11" i="1"/>
  <c r="F11" i="1"/>
  <c r="E11" i="1"/>
  <c r="D11" i="1"/>
  <c r="C11" i="1"/>
  <c r="B11" i="1"/>
  <c r="G7" i="1"/>
  <c r="F7" i="1"/>
  <c r="E7" i="1"/>
  <c r="D7" i="1"/>
  <c r="C7" i="1"/>
  <c r="C6" i="1" s="1"/>
  <c r="B7" i="1"/>
  <c r="B6" i="1" l="1"/>
  <c r="D6" i="1"/>
  <c r="E6" i="1"/>
  <c r="G6" i="1"/>
  <c r="F6" i="1"/>
</calcChain>
</file>

<file path=xl/sharedStrings.xml><?xml version="1.0" encoding="utf-8"?>
<sst xmlns="http://schemas.openxmlformats.org/spreadsheetml/2006/main" count="52" uniqueCount="52">
  <si>
    <t xml:space="preserve">                               (RD$)</t>
  </si>
  <si>
    <t>Región y provincia</t>
  </si>
  <si>
    <t>Total</t>
  </si>
  <si>
    <t>Región I: Cibao Norte</t>
  </si>
  <si>
    <t>Santiago</t>
  </si>
  <si>
    <t>Puerto Plata</t>
  </si>
  <si>
    <t>Espaillat</t>
  </si>
  <si>
    <t>Región II: Cibao Sur</t>
  </si>
  <si>
    <t>La Vega</t>
  </si>
  <si>
    <t>Monseñor Nouel</t>
  </si>
  <si>
    <t>Sánchez Ramírez</t>
  </si>
  <si>
    <t>Región III: Cibao Nordeste</t>
  </si>
  <si>
    <t>Duarte</t>
  </si>
  <si>
    <t>Hermanas Mirabal</t>
  </si>
  <si>
    <t>María Trinidad Sánchez</t>
  </si>
  <si>
    <t>Samaná</t>
  </si>
  <si>
    <t>Región IV: Cibao Noroeste</t>
  </si>
  <si>
    <t>Valverde</t>
  </si>
  <si>
    <t>Santiago Rodríguez</t>
  </si>
  <si>
    <t>Monte Cristi</t>
  </si>
  <si>
    <t>Dajabón</t>
  </si>
  <si>
    <t>Región V: Valdesia</t>
  </si>
  <si>
    <t>San Cristóbal</t>
  </si>
  <si>
    <t>Azua</t>
  </si>
  <si>
    <t>Peravia</t>
  </si>
  <si>
    <t>San José de Ocoa</t>
  </si>
  <si>
    <t>Región VI: El Valle</t>
  </si>
  <si>
    <t>San Juan</t>
  </si>
  <si>
    <t>Elías Piña</t>
  </si>
  <si>
    <t>Región VII: Enriquillo</t>
  </si>
  <si>
    <t>Barahona</t>
  </si>
  <si>
    <t>Independencia</t>
  </si>
  <si>
    <t>Pedernales</t>
  </si>
  <si>
    <t>Región VIII: Yuma</t>
  </si>
  <si>
    <t>La Romana</t>
  </si>
  <si>
    <t>La Altagracia</t>
  </si>
  <si>
    <t>El Seibo</t>
  </si>
  <si>
    <t>Región IX: Higuamo</t>
  </si>
  <si>
    <t>San Pedro de Macorís</t>
  </si>
  <si>
    <t>Monte Plata</t>
  </si>
  <si>
    <t>Hato Mayor</t>
  </si>
  <si>
    <t>Región X: Ozama</t>
  </si>
  <si>
    <t>Santo Domingo</t>
  </si>
  <si>
    <t>Distrito Nacional</t>
  </si>
  <si>
    <t>*Cifras sujetas a rectificación.</t>
  </si>
  <si>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 xml:space="preserve">La inversión en construcciones es el valor tasado. </t>
    </r>
  </si>
  <si>
    <t>A partir del año 2020, se realizó un ajuste metodológico para evitar duplicidad de la información.</t>
  </si>
  <si>
    <t>Baoruco</t>
  </si>
  <si>
    <r>
      <rPr>
        <b/>
        <sz val="9"/>
        <rFont val="Roboto"/>
      </rPr>
      <t>Cuadro 3.7-03.</t>
    </r>
    <r>
      <rPr>
        <sz val="9"/>
        <rFont val="Roboto"/>
      </rPr>
      <t xml:space="preserve"> REPÚBLICA DOMINICANA: Valor tasado en la construcción con licencias otorgadas del sector privado por año, según región y provincia, 2017-2023*</t>
    </r>
  </si>
  <si>
    <t>Fuente: Registros administrativos Departamento Tramitación de planos, Ministerio de Vivienda y Edificaciones (MIVED).</t>
  </si>
  <si>
    <t>Elaboración: Oficina Nacional de Estadística (ONE).</t>
  </si>
  <si>
    <t>Nota: No a todas las licencias se le incluyó inversión de construcción para evitar duplicidad, dado a que una misma licencia pude ser inicio de obra, licencia final o modificación.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</si>
</sst>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10"/>
      <name val="Roboto"/>
    </font>
    <font>
      <sz val="10"/>
      <color indexed="8"/>
      <name val="MS Sans Serif"/>
      <family val="2"/>
    </font>
    <font>
      <b/>
      <sz val="9"/>
      <color indexed="8"/>
      <name val="Roboto"/>
    </font>
    <font>
      <b/>
      <sz val="10"/>
      <name val="Franklin Gothic Book"/>
      <family val="2"/>
    </font>
    <font>
      <b/>
      <sz val="10"/>
      <name val="Arial"/>
      <family val="2"/>
    </font>
    <font>
      <sz val="10"/>
      <name val="MS Sans Serif"/>
      <family val="2"/>
    </font>
    <font>
      <sz val="7"/>
      <color indexed="8"/>
      <name val="Roboto regular"/>
    </font>
    <font>
      <sz val="7"/>
      <color theme="1"/>
      <name val="Roboto regular"/>
    </font>
    <font>
      <vertAlign val="superscript"/>
      <sz val="7"/>
      <color indexed="8"/>
      <name val="Roboto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2" fillId="2" borderId="0" xfId="1" applyFill="1"/>
    <xf numFmtId="0" fontId="5" fillId="2" borderId="0" xfId="1" applyFont="1" applyFill="1"/>
    <xf numFmtId="2" fontId="4" fillId="2" borderId="1" xfId="1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0" xfId="1" applyFont="1" applyFill="1"/>
    <xf numFmtId="2" fontId="4" fillId="2" borderId="0" xfId="1" applyNumberFormat="1" applyFont="1" applyFill="1" applyAlignment="1">
      <alignment horizontal="left" vertical="center" wrapText="1"/>
    </xf>
    <xf numFmtId="164" fontId="7" fillId="2" borderId="0" xfId="2" applyNumberFormat="1" applyFont="1" applyFill="1" applyAlignment="1">
      <alignment horizontal="right" vertical="center" wrapText="1"/>
    </xf>
    <xf numFmtId="0" fontId="9" fillId="2" borderId="0" xfId="1" applyFont="1" applyFill="1"/>
    <xf numFmtId="164" fontId="4" fillId="2" borderId="0" xfId="1" applyNumberFormat="1" applyFont="1" applyFill="1" applyAlignment="1">
      <alignment horizontal="right"/>
    </xf>
    <xf numFmtId="2" fontId="3" fillId="3" borderId="0" xfId="1" applyNumberFormat="1" applyFont="1" applyFill="1" applyAlignment="1">
      <alignment horizontal="left" vertical="center" wrapText="1" indent="1"/>
    </xf>
    <xf numFmtId="164" fontId="3" fillId="2" borderId="0" xfId="3" quotePrefix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2" fontId="4" fillId="3" borderId="0" xfId="1" applyNumberFormat="1" applyFont="1" applyFill="1" applyAlignment="1">
      <alignment horizontal="left" vertical="center" wrapText="1"/>
    </xf>
    <xf numFmtId="164" fontId="4" fillId="2" borderId="0" xfId="3" quotePrefix="1" applyNumberFormat="1" applyFont="1" applyFill="1" applyAlignment="1">
      <alignment horizontal="right" vertical="center"/>
    </xf>
    <xf numFmtId="2" fontId="3" fillId="3" borderId="2" xfId="1" applyNumberFormat="1" applyFont="1" applyFill="1" applyBorder="1" applyAlignment="1">
      <alignment horizontal="left" vertical="center" wrapText="1" indent="1"/>
    </xf>
    <xf numFmtId="164" fontId="3" fillId="2" borderId="2" xfId="3" quotePrefix="1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/>
    </xf>
    <xf numFmtId="9" fontId="11" fillId="3" borderId="0" xfId="4" applyFont="1" applyFill="1" applyAlignment="1">
      <alignment vertical="center"/>
    </xf>
    <xf numFmtId="4" fontId="12" fillId="3" borderId="0" xfId="5" applyNumberFormat="1" applyFont="1" applyFill="1" applyAlignment="1">
      <alignment horizontal="right"/>
    </xf>
    <xf numFmtId="0" fontId="12" fillId="3" borderId="0" xfId="5" applyFont="1" applyFill="1"/>
    <xf numFmtId="0" fontId="2" fillId="3" borderId="0" xfId="5" applyFill="1"/>
    <xf numFmtId="0" fontId="1" fillId="3" borderId="0" xfId="5" applyFont="1" applyFill="1"/>
    <xf numFmtId="0" fontId="2" fillId="3" borderId="0" xfId="1" applyFill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</cellXfs>
  <cellStyles count="6">
    <cellStyle name="Normal" xfId="0" builtinId="0"/>
    <cellStyle name="Normal 10 10 4" xfId="5" xr:uid="{00000000-0005-0000-0000-000001000000}"/>
    <cellStyle name="Normal 2_RD en Cifras 2010_Servicios" xfId="1" xr:uid="{00000000-0005-0000-0000-000002000000}"/>
    <cellStyle name="Normal_32403" xfId="3" xr:uid="{00000000-0005-0000-0000-000003000000}"/>
    <cellStyle name="Porcentual 3 2" xfId="4" xr:uid="{00000000-0005-0000-0000-000004000000}"/>
    <cellStyle name="Porcentual_97-98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1</xdr:row>
      <xdr:rowOff>9525</xdr:rowOff>
    </xdr:from>
    <xdr:to>
      <xdr:col>8</xdr:col>
      <xdr:colOff>267891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200025"/>
          <a:ext cx="65841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55"/>
  <sheetViews>
    <sheetView tabSelected="1" zoomScaleNormal="100" workbookViewId="0">
      <selection activeCell="A55" sqref="A55"/>
    </sheetView>
  </sheetViews>
  <sheetFormatPr baseColWidth="10" defaultColWidth="9.140625" defaultRowHeight="12.75" x14ac:dyDescent="0.2"/>
  <cols>
    <col min="1" max="1" width="24" style="1" customWidth="1"/>
    <col min="2" max="2" width="14.7109375" style="1" customWidth="1"/>
    <col min="3" max="4" width="15.7109375" style="1" customWidth="1"/>
    <col min="5" max="5" width="14.7109375" style="1" customWidth="1"/>
    <col min="6" max="6" width="15.7109375" style="1" customWidth="1"/>
    <col min="7" max="7" width="15.5703125" style="1" customWidth="1"/>
    <col min="8" max="8" width="17.140625" style="1" customWidth="1"/>
    <col min="9" max="9" width="14.42578125" style="1" customWidth="1"/>
    <col min="10" max="10" width="14.85546875" style="1" customWidth="1"/>
    <col min="11" max="11" width="17.140625" style="1" customWidth="1"/>
    <col min="12" max="12" width="13.7109375" style="1" customWidth="1"/>
    <col min="13" max="13" width="20" style="1" customWidth="1"/>
    <col min="14" max="16384" width="9.140625" style="1"/>
  </cols>
  <sheetData>
    <row r="1" spans="1:8" ht="15" customHeight="1" x14ac:dyDescent="0.2">
      <c r="A1" s="24"/>
      <c r="B1" s="24"/>
      <c r="C1" s="24"/>
      <c r="D1" s="24"/>
      <c r="E1" s="24"/>
    </row>
    <row r="2" spans="1:8" ht="22.5" customHeight="1" x14ac:dyDescent="0.2">
      <c r="A2" s="25" t="s">
        <v>48</v>
      </c>
      <c r="B2" s="25"/>
      <c r="C2" s="25"/>
      <c r="D2" s="25"/>
      <c r="E2" s="25"/>
      <c r="F2" s="25"/>
      <c r="G2" s="25"/>
      <c r="H2" s="25"/>
    </row>
    <row r="3" spans="1:8" ht="15" customHeight="1" x14ac:dyDescent="0.2">
      <c r="A3" s="24" t="s">
        <v>0</v>
      </c>
      <c r="B3" s="24"/>
      <c r="C3" s="24"/>
      <c r="D3" s="24"/>
      <c r="E3" s="24"/>
      <c r="F3" s="24"/>
    </row>
    <row r="4" spans="1:8" ht="15" customHeight="1" x14ac:dyDescent="0.2">
      <c r="A4" s="2"/>
      <c r="B4" s="2"/>
      <c r="C4" s="2"/>
      <c r="D4" s="2"/>
      <c r="E4" s="2"/>
    </row>
    <row r="5" spans="1:8" s="5" customFormat="1" ht="15.75" customHeight="1" x14ac:dyDescent="0.25">
      <c r="A5" s="3" t="s">
        <v>1</v>
      </c>
      <c r="B5" s="4">
        <v>2017</v>
      </c>
      <c r="C5" s="4">
        <v>2018</v>
      </c>
      <c r="D5" s="4">
        <v>2019</v>
      </c>
      <c r="E5" s="4">
        <v>2020</v>
      </c>
      <c r="F5" s="4">
        <v>2021</v>
      </c>
      <c r="G5" s="4">
        <v>2022</v>
      </c>
      <c r="H5" s="4">
        <v>2023</v>
      </c>
    </row>
    <row r="6" spans="1:8" s="8" customFormat="1" ht="12.75" customHeight="1" x14ac:dyDescent="0.2">
      <c r="A6" s="6" t="s">
        <v>2</v>
      </c>
      <c r="B6" s="7">
        <f>SUM(B7+B11+B15+B20+B25+B30+B33+B38+B42+B46)</f>
        <v>36535835074.756027</v>
      </c>
      <c r="C6" s="7">
        <f>SUM(C7+C11+C15+C20+C25+C30+C33+C38+C42+C46)</f>
        <v>108188886057.76001</v>
      </c>
      <c r="D6" s="7">
        <f>SUM(D7:D48)/2</f>
        <v>203820930647.53781</v>
      </c>
      <c r="E6" s="7">
        <f>+E7+E11+E15+E20+E25+E30+E33+E38+E42+E46</f>
        <v>83904852343.269989</v>
      </c>
      <c r="F6" s="7">
        <f>+F7+F11+F15+F20+F25+F30+F33+F38+F42+F46</f>
        <v>100477873072.75</v>
      </c>
      <c r="G6" s="7">
        <f>+G7+G11+G15+G20+G25+G30+G33+G38+G42+G46</f>
        <v>121915427414.37997</v>
      </c>
      <c r="H6" s="7">
        <f>+H7+H11+H15+H20+H25+H30+H33+H38+H42+H46</f>
        <v>110837383685.065</v>
      </c>
    </row>
    <row r="7" spans="1:8" s="8" customFormat="1" ht="12.75" customHeight="1" x14ac:dyDescent="0.2">
      <c r="A7" s="6" t="s">
        <v>3</v>
      </c>
      <c r="B7" s="9">
        <f t="shared" ref="B7:F7" si="0">SUM(B8:B10)</f>
        <v>4692638127.4451284</v>
      </c>
      <c r="C7" s="9">
        <f t="shared" si="0"/>
        <v>10959620078.93</v>
      </c>
      <c r="D7" s="9">
        <f t="shared" si="0"/>
        <v>19699866614.6068</v>
      </c>
      <c r="E7" s="9">
        <f t="shared" si="0"/>
        <v>11064346289.77</v>
      </c>
      <c r="F7" s="9">
        <f t="shared" si="0"/>
        <v>12231552807.339998</v>
      </c>
      <c r="G7" s="9">
        <f>SUM(G8:G10)</f>
        <v>21907581783.880001</v>
      </c>
      <c r="H7" s="9">
        <f>SUM(H8:H10)</f>
        <v>15375931984.605</v>
      </c>
    </row>
    <row r="8" spans="1:8" ht="12.75" customHeight="1" x14ac:dyDescent="0.2">
      <c r="A8" s="10" t="s">
        <v>4</v>
      </c>
      <c r="B8" s="11">
        <v>3939564909.067564</v>
      </c>
      <c r="C8" s="11">
        <v>10526693828.93</v>
      </c>
      <c r="D8" s="11">
        <v>16375885453.4468</v>
      </c>
      <c r="E8" s="11">
        <v>10110461077.02</v>
      </c>
      <c r="F8" s="12">
        <v>10997933792.389999</v>
      </c>
      <c r="G8" s="12">
        <v>20222454119</v>
      </c>
      <c r="H8" s="12">
        <v>11990912624.355</v>
      </c>
    </row>
    <row r="9" spans="1:8" ht="12.75" customHeight="1" x14ac:dyDescent="0.2">
      <c r="A9" s="10" t="s">
        <v>5</v>
      </c>
      <c r="B9" s="11">
        <v>409603412.27000004</v>
      </c>
      <c r="C9" s="11">
        <v>339437670</v>
      </c>
      <c r="D9" s="11">
        <v>2723758150.1599998</v>
      </c>
      <c r="E9" s="11">
        <v>193418820</v>
      </c>
      <c r="F9" s="12">
        <v>978761404.31999993</v>
      </c>
      <c r="G9" s="12">
        <v>710352384.38</v>
      </c>
      <c r="H9" s="12">
        <v>2862335210.25</v>
      </c>
    </row>
    <row r="10" spans="1:8" ht="12.75" customHeight="1" x14ac:dyDescent="0.2">
      <c r="A10" s="10" t="s">
        <v>6</v>
      </c>
      <c r="B10" s="11">
        <v>343469806.10756415</v>
      </c>
      <c r="C10" s="11">
        <v>93488580</v>
      </c>
      <c r="D10" s="11">
        <v>600223011</v>
      </c>
      <c r="E10" s="11">
        <v>760466392.75</v>
      </c>
      <c r="F10" s="12">
        <v>254857610.63</v>
      </c>
      <c r="G10" s="12">
        <v>974775280.5</v>
      </c>
      <c r="H10" s="12">
        <v>522684150</v>
      </c>
    </row>
    <row r="11" spans="1:8" s="8" customFormat="1" ht="12.75" customHeight="1" x14ac:dyDescent="0.2">
      <c r="A11" s="13" t="s">
        <v>7</v>
      </c>
      <c r="B11" s="9">
        <f t="shared" ref="B11:F11" si="1">SUM(B12:B14)</f>
        <v>402329698.2851283</v>
      </c>
      <c r="C11" s="9">
        <f t="shared" si="1"/>
        <v>1056996764.88</v>
      </c>
      <c r="D11" s="9">
        <f t="shared" si="1"/>
        <v>2042670744.5999999</v>
      </c>
      <c r="E11" s="9">
        <f t="shared" si="1"/>
        <v>1603067855.9000001</v>
      </c>
      <c r="F11" s="9">
        <f t="shared" si="1"/>
        <v>2473031606.5</v>
      </c>
      <c r="G11" s="9">
        <f>SUM(G12:G14)</f>
        <v>907165800</v>
      </c>
      <c r="H11" s="9">
        <f>SUM(H12:H14)</f>
        <v>3575352964.8800001</v>
      </c>
    </row>
    <row r="12" spans="1:8" ht="12.75" customHeight="1" x14ac:dyDescent="0.2">
      <c r="A12" s="10" t="s">
        <v>8</v>
      </c>
      <c r="B12" s="11">
        <v>266266041.60756415</v>
      </c>
      <c r="C12" s="11">
        <v>760688985.52999997</v>
      </c>
      <c r="D12" s="11">
        <v>1663949147.5999999</v>
      </c>
      <c r="E12" s="11">
        <v>1326118503.1500001</v>
      </c>
      <c r="F12" s="12">
        <v>2024350457.5</v>
      </c>
      <c r="G12" s="12">
        <v>571125694.5</v>
      </c>
      <c r="H12" s="12">
        <v>2438122228.1300001</v>
      </c>
    </row>
    <row r="13" spans="1:8" ht="12.75" customHeight="1" x14ac:dyDescent="0.2">
      <c r="A13" s="10" t="s">
        <v>9</v>
      </c>
      <c r="B13" s="11">
        <v>130515227.67756414</v>
      </c>
      <c r="C13" s="11">
        <v>134553179.34999999</v>
      </c>
      <c r="D13" s="11">
        <v>171400464</v>
      </c>
      <c r="E13" s="11">
        <v>150181768.25</v>
      </c>
      <c r="F13" s="12">
        <v>252044655</v>
      </c>
      <c r="G13" s="12">
        <v>151714510.5</v>
      </c>
      <c r="H13" s="12">
        <v>961099131.75</v>
      </c>
    </row>
    <row r="14" spans="1:8" ht="12.75" customHeight="1" x14ac:dyDescent="0.2">
      <c r="A14" s="10" t="s">
        <v>10</v>
      </c>
      <c r="B14" s="11">
        <v>5548429</v>
      </c>
      <c r="C14" s="11">
        <v>161754600</v>
      </c>
      <c r="D14" s="11">
        <v>207321133</v>
      </c>
      <c r="E14" s="11">
        <v>126767584.5</v>
      </c>
      <c r="F14" s="12">
        <v>196636494</v>
      </c>
      <c r="G14" s="12">
        <v>184325595</v>
      </c>
      <c r="H14" s="12">
        <v>176131605</v>
      </c>
    </row>
    <row r="15" spans="1:8" s="8" customFormat="1" ht="12.75" customHeight="1" x14ac:dyDescent="0.2">
      <c r="A15" s="13" t="s">
        <v>11</v>
      </c>
      <c r="B15" s="9">
        <f t="shared" ref="B15:F15" si="2">SUM(B16:B19)</f>
        <v>2245366047.3351278</v>
      </c>
      <c r="C15" s="9">
        <f t="shared" si="2"/>
        <v>2045405716.9400001</v>
      </c>
      <c r="D15" s="9">
        <f t="shared" si="2"/>
        <v>2182959599.6500001</v>
      </c>
      <c r="E15" s="9">
        <f t="shared" si="2"/>
        <v>2543656554</v>
      </c>
      <c r="F15" s="9">
        <f t="shared" si="2"/>
        <v>1736012506.8699999</v>
      </c>
      <c r="G15" s="9">
        <f>SUM(G16:G19)</f>
        <v>2922574438.0499997</v>
      </c>
      <c r="H15" s="9">
        <f>SUM(H16:H19)</f>
        <v>1784638696.5</v>
      </c>
    </row>
    <row r="16" spans="1:8" ht="12.75" customHeight="1" x14ac:dyDescent="0.2">
      <c r="A16" s="10" t="s">
        <v>12</v>
      </c>
      <c r="B16" s="11">
        <v>1663533248.027564</v>
      </c>
      <c r="C16" s="11">
        <v>1077695358.1500001</v>
      </c>
      <c r="D16" s="11">
        <v>876537565.20000005</v>
      </c>
      <c r="E16" s="11">
        <v>1041939436.5</v>
      </c>
      <c r="F16" s="12">
        <v>953622587.75</v>
      </c>
      <c r="G16" s="12">
        <v>1351351538.1799998</v>
      </c>
      <c r="H16" s="12">
        <v>546085448</v>
      </c>
    </row>
    <row r="17" spans="1:9" ht="12.75" customHeight="1" x14ac:dyDescent="0.2">
      <c r="A17" s="10" t="s">
        <v>13</v>
      </c>
      <c r="B17" s="11">
        <v>165426700.97756413</v>
      </c>
      <c r="C17" s="11">
        <v>58132478.729999997</v>
      </c>
      <c r="D17" s="11">
        <v>209517327.94999999</v>
      </c>
      <c r="E17" s="11">
        <v>140855100</v>
      </c>
      <c r="F17" s="12">
        <v>228203790</v>
      </c>
      <c r="G17" s="12">
        <v>460920544</v>
      </c>
      <c r="H17" s="12">
        <v>168432450</v>
      </c>
    </row>
    <row r="18" spans="1:9" ht="12.75" customHeight="1" x14ac:dyDescent="0.2">
      <c r="A18" s="10" t="s">
        <v>14</v>
      </c>
      <c r="B18" s="11">
        <v>214506464.33000001</v>
      </c>
      <c r="C18" s="11">
        <v>165073344</v>
      </c>
      <c r="D18" s="11">
        <v>106112130</v>
      </c>
      <c r="E18" s="11">
        <v>131089804.5</v>
      </c>
      <c r="F18" s="12">
        <v>4749000</v>
      </c>
      <c r="G18" s="12">
        <v>130771113</v>
      </c>
      <c r="H18" s="12">
        <v>31622446.5</v>
      </c>
    </row>
    <row r="19" spans="1:9" ht="12.75" customHeight="1" x14ac:dyDescent="0.2">
      <c r="A19" s="10" t="s">
        <v>15</v>
      </c>
      <c r="B19" s="11">
        <v>201899634</v>
      </c>
      <c r="C19" s="11">
        <v>744504536.05999994</v>
      </c>
      <c r="D19" s="11">
        <v>990792576.5</v>
      </c>
      <c r="E19" s="11">
        <v>1229772213</v>
      </c>
      <c r="F19" s="12">
        <v>549437129.12</v>
      </c>
      <c r="G19" s="12">
        <v>979531242.87</v>
      </c>
      <c r="H19" s="12">
        <v>1038498352</v>
      </c>
    </row>
    <row r="20" spans="1:9" s="8" customFormat="1" ht="12.75" customHeight="1" x14ac:dyDescent="0.2">
      <c r="A20" s="13" t="s">
        <v>16</v>
      </c>
      <c r="B20" s="9">
        <f t="shared" ref="B20:F20" si="3">SUM(B21:B24)</f>
        <v>338153940.86269248</v>
      </c>
      <c r="C20" s="9">
        <f t="shared" si="3"/>
        <v>314311243.88</v>
      </c>
      <c r="D20" s="9">
        <f t="shared" si="3"/>
        <v>280863723.75999999</v>
      </c>
      <c r="E20" s="9">
        <f t="shared" si="3"/>
        <v>384879762</v>
      </c>
      <c r="F20" s="9">
        <f t="shared" si="3"/>
        <v>161088078.75</v>
      </c>
      <c r="G20" s="9">
        <f>SUM(G21:G24)</f>
        <v>432749055</v>
      </c>
      <c r="H20" s="9">
        <f t="shared" ref="H20" si="4">SUM(H21:H24)</f>
        <v>200567922.62</v>
      </c>
      <c r="I20" s="9"/>
    </row>
    <row r="21" spans="1:9" ht="12.75" customHeight="1" x14ac:dyDescent="0.2">
      <c r="A21" s="10" t="s">
        <v>17</v>
      </c>
      <c r="B21" s="11">
        <v>328487898.77999997</v>
      </c>
      <c r="C21" s="11">
        <v>249474599.63</v>
      </c>
      <c r="D21" s="11">
        <v>242374903.13</v>
      </c>
      <c r="E21" s="11">
        <v>248171978.25</v>
      </c>
      <c r="F21" s="12">
        <v>52514205</v>
      </c>
      <c r="G21" s="12">
        <v>264879180</v>
      </c>
      <c r="H21" s="12">
        <v>16964515</v>
      </c>
    </row>
    <row r="22" spans="1:9" ht="12.75" customHeight="1" x14ac:dyDescent="0.2">
      <c r="A22" s="10" t="s">
        <v>18</v>
      </c>
      <c r="B22" s="11">
        <v>302923.02756414365</v>
      </c>
      <c r="C22" s="11">
        <v>0</v>
      </c>
      <c r="D22" s="11">
        <v>0</v>
      </c>
      <c r="E22" s="11">
        <v>28746225</v>
      </c>
      <c r="F22" s="12">
        <v>0</v>
      </c>
      <c r="G22" s="12">
        <v>105315375</v>
      </c>
      <c r="H22" s="12">
        <v>180357017.62</v>
      </c>
    </row>
    <row r="23" spans="1:9" ht="12.75" customHeight="1" x14ac:dyDescent="0.2">
      <c r="A23" s="10" t="s">
        <v>19</v>
      </c>
      <c r="B23" s="11">
        <v>9060196.0275641438</v>
      </c>
      <c r="C23" s="11">
        <v>64836644.25</v>
      </c>
      <c r="D23" s="11">
        <v>38488820.629999995</v>
      </c>
      <c r="E23" s="11">
        <v>107961558.75</v>
      </c>
      <c r="F23" s="12">
        <v>98842938.75</v>
      </c>
      <c r="G23" s="12">
        <v>37579500</v>
      </c>
      <c r="H23" s="12">
        <v>0</v>
      </c>
    </row>
    <row r="24" spans="1:9" ht="12.75" customHeight="1" x14ac:dyDescent="0.2">
      <c r="A24" s="10" t="s">
        <v>20</v>
      </c>
      <c r="B24" s="11">
        <v>302923.02756414365</v>
      </c>
      <c r="C24" s="11">
        <v>0</v>
      </c>
      <c r="D24" s="11">
        <v>0</v>
      </c>
      <c r="E24" s="11">
        <v>0</v>
      </c>
      <c r="F24" s="12">
        <v>9730935</v>
      </c>
      <c r="G24" s="12">
        <v>24975000</v>
      </c>
      <c r="H24" s="12">
        <v>3246390</v>
      </c>
    </row>
    <row r="25" spans="1:9" s="8" customFormat="1" ht="12.75" customHeight="1" x14ac:dyDescent="0.2">
      <c r="A25" s="13" t="s">
        <v>21</v>
      </c>
      <c r="B25" s="9">
        <f t="shared" ref="B25:F25" si="5">SUM(B26:B29)</f>
        <v>527644325.17756414</v>
      </c>
      <c r="C25" s="9">
        <f t="shared" si="5"/>
        <v>1572743843.72</v>
      </c>
      <c r="D25" s="9">
        <f t="shared" si="5"/>
        <v>2759522494.6199999</v>
      </c>
      <c r="E25" s="9">
        <f t="shared" si="5"/>
        <v>945047304</v>
      </c>
      <c r="F25" s="9">
        <f t="shared" si="5"/>
        <v>2015328968</v>
      </c>
      <c r="G25" s="9">
        <f>SUM(G26:G29)</f>
        <v>2324825682.6199999</v>
      </c>
      <c r="H25" s="9">
        <f>SUM(H26:H29)</f>
        <v>1871261012.25</v>
      </c>
    </row>
    <row r="26" spans="1:9" ht="12.75" customHeight="1" x14ac:dyDescent="0.2">
      <c r="A26" s="10" t="s">
        <v>22</v>
      </c>
      <c r="B26" s="11">
        <v>107306007.19</v>
      </c>
      <c r="C26" s="11">
        <v>663397396.22000003</v>
      </c>
      <c r="D26" s="11">
        <v>789236951.75</v>
      </c>
      <c r="E26" s="11">
        <v>570338055</v>
      </c>
      <c r="F26" s="12">
        <v>915537125.5</v>
      </c>
      <c r="G26" s="12">
        <v>1333312625.1300001</v>
      </c>
      <c r="H26" s="12">
        <v>1479774001.8800001</v>
      </c>
    </row>
    <row r="27" spans="1:9" ht="12.75" customHeight="1" x14ac:dyDescent="0.2">
      <c r="A27" s="10" t="s">
        <v>23</v>
      </c>
      <c r="B27" s="11">
        <v>403071453.02756417</v>
      </c>
      <c r="C27" s="11">
        <v>5898532.5</v>
      </c>
      <c r="D27" s="11">
        <v>587107338</v>
      </c>
      <c r="E27" s="11">
        <v>10883817</v>
      </c>
      <c r="F27" s="12">
        <v>12232404</v>
      </c>
      <c r="G27" s="12">
        <v>136055295</v>
      </c>
      <c r="H27" s="12">
        <v>26497101</v>
      </c>
    </row>
    <row r="28" spans="1:9" ht="12.75" customHeight="1" x14ac:dyDescent="0.2">
      <c r="A28" s="10" t="s">
        <v>24</v>
      </c>
      <c r="B28" s="11">
        <v>17266864.960000001</v>
      </c>
      <c r="C28" s="11">
        <v>903447915</v>
      </c>
      <c r="D28" s="11">
        <v>1037026018.5</v>
      </c>
      <c r="E28" s="11">
        <v>353532177</v>
      </c>
      <c r="F28" s="12">
        <v>1082235938.5</v>
      </c>
      <c r="G28" s="12">
        <v>822030142.49000001</v>
      </c>
      <c r="H28" s="12">
        <v>364989909.37</v>
      </c>
    </row>
    <row r="29" spans="1:9" ht="12.75" customHeight="1" x14ac:dyDescent="0.2">
      <c r="A29" s="10" t="s">
        <v>25</v>
      </c>
      <c r="B29" s="11">
        <v>0</v>
      </c>
      <c r="C29" s="11">
        <v>0</v>
      </c>
      <c r="D29" s="11">
        <v>346152186.37</v>
      </c>
      <c r="E29" s="11">
        <v>10293255</v>
      </c>
      <c r="F29" s="12">
        <v>5323500</v>
      </c>
      <c r="G29" s="12">
        <v>33427620</v>
      </c>
      <c r="H29" s="12">
        <v>0</v>
      </c>
    </row>
    <row r="30" spans="1:9" s="8" customFormat="1" ht="12.75" customHeight="1" x14ac:dyDescent="0.2">
      <c r="A30" s="13" t="s">
        <v>26</v>
      </c>
      <c r="B30" s="9">
        <f t="shared" ref="B30:F30" si="6">SUM(B31:B32)</f>
        <v>1471842627.5975642</v>
      </c>
      <c r="C30" s="9">
        <f t="shared" si="6"/>
        <v>83184300</v>
      </c>
      <c r="D30" s="9">
        <f t="shared" si="6"/>
        <v>82572197.5</v>
      </c>
      <c r="E30" s="9">
        <f t="shared" si="6"/>
        <v>46326858</v>
      </c>
      <c r="F30" s="9">
        <f t="shared" si="6"/>
        <v>89442671</v>
      </c>
      <c r="G30" s="9">
        <f>SUM(G31:G32)</f>
        <v>67653576</v>
      </c>
      <c r="H30" s="9">
        <f>SUM(H31:H32)</f>
        <v>82706010</v>
      </c>
    </row>
    <row r="31" spans="1:9" ht="12.75" customHeight="1" x14ac:dyDescent="0.2">
      <c r="A31" s="10" t="s">
        <v>27</v>
      </c>
      <c r="B31" s="11">
        <v>1471842627.5975642</v>
      </c>
      <c r="C31" s="11">
        <v>83184300</v>
      </c>
      <c r="D31" s="11">
        <v>82572197.5</v>
      </c>
      <c r="E31" s="11">
        <v>46326858</v>
      </c>
      <c r="F31" s="12">
        <v>89442671</v>
      </c>
      <c r="G31" s="12">
        <v>67653576</v>
      </c>
      <c r="H31" s="12">
        <v>82706010</v>
      </c>
    </row>
    <row r="32" spans="1:9" ht="12.75" customHeight="1" x14ac:dyDescent="0.2">
      <c r="A32" s="10" t="s">
        <v>28</v>
      </c>
      <c r="B32" s="11">
        <v>0</v>
      </c>
      <c r="C32" s="11">
        <v>0</v>
      </c>
      <c r="D32" s="11">
        <v>0</v>
      </c>
      <c r="E32" s="11">
        <v>0</v>
      </c>
      <c r="F32" s="12">
        <v>0</v>
      </c>
      <c r="G32" s="12">
        <v>0</v>
      </c>
      <c r="H32" s="12">
        <v>0</v>
      </c>
    </row>
    <row r="33" spans="1:8" s="8" customFormat="1" ht="12.75" customHeight="1" x14ac:dyDescent="0.2">
      <c r="A33" s="13" t="s">
        <v>29</v>
      </c>
      <c r="B33" s="14">
        <f t="shared" ref="B33:H33" si="7">SUM(B34:B37)</f>
        <v>302923.02756414365</v>
      </c>
      <c r="C33" s="14">
        <f t="shared" si="7"/>
        <v>320428604.87</v>
      </c>
      <c r="D33" s="14">
        <f t="shared" si="7"/>
        <v>706805814.83999991</v>
      </c>
      <c r="E33" s="14">
        <f t="shared" si="7"/>
        <v>25179435</v>
      </c>
      <c r="F33" s="14">
        <f t="shared" si="7"/>
        <v>219959905.5</v>
      </c>
      <c r="G33" s="14">
        <f t="shared" si="7"/>
        <v>85718470.180000007</v>
      </c>
      <c r="H33" s="14">
        <f t="shared" si="7"/>
        <v>184853184</v>
      </c>
    </row>
    <row r="34" spans="1:8" ht="12.75" customHeight="1" x14ac:dyDescent="0.2">
      <c r="A34" s="10" t="s">
        <v>30</v>
      </c>
      <c r="B34" s="11">
        <v>0</v>
      </c>
      <c r="C34" s="11">
        <v>307308400.87</v>
      </c>
      <c r="D34" s="11">
        <v>706805814.83999991</v>
      </c>
      <c r="E34" s="11">
        <v>19136790</v>
      </c>
      <c r="F34" s="12">
        <v>210187998</v>
      </c>
      <c r="G34" s="12">
        <v>85718470.180000007</v>
      </c>
      <c r="H34" s="12">
        <v>57589171.5</v>
      </c>
    </row>
    <row r="35" spans="1:8" ht="12.75" customHeight="1" x14ac:dyDescent="0.2">
      <c r="A35" s="10" t="s">
        <v>47</v>
      </c>
      <c r="B35" s="11">
        <v>0</v>
      </c>
      <c r="C35" s="11">
        <v>13120204</v>
      </c>
      <c r="D35" s="11">
        <v>0</v>
      </c>
      <c r="E35" s="11">
        <v>6042645</v>
      </c>
      <c r="F35" s="12">
        <v>9771907.5</v>
      </c>
      <c r="G35" s="12">
        <v>0</v>
      </c>
      <c r="H35" s="12">
        <v>127264012.5</v>
      </c>
    </row>
    <row r="36" spans="1:8" ht="12.75" customHeight="1" x14ac:dyDescent="0.2">
      <c r="A36" s="10" t="s">
        <v>31</v>
      </c>
      <c r="B36" s="11">
        <v>0</v>
      </c>
      <c r="C36" s="11">
        <v>0</v>
      </c>
      <c r="D36" s="11">
        <v>0</v>
      </c>
      <c r="E36" s="11">
        <v>0</v>
      </c>
      <c r="F36" s="12">
        <v>0</v>
      </c>
      <c r="G36" s="12">
        <v>0</v>
      </c>
      <c r="H36" s="12">
        <v>0</v>
      </c>
    </row>
    <row r="37" spans="1:8" ht="12.75" customHeight="1" x14ac:dyDescent="0.2">
      <c r="A37" s="10" t="s">
        <v>32</v>
      </c>
      <c r="B37" s="11">
        <v>302923.02756414365</v>
      </c>
      <c r="C37" s="11">
        <v>0</v>
      </c>
      <c r="D37" s="11">
        <v>0</v>
      </c>
      <c r="E37" s="11">
        <v>0</v>
      </c>
      <c r="F37" s="12">
        <v>0</v>
      </c>
      <c r="G37" s="12">
        <v>0</v>
      </c>
      <c r="H37" s="12">
        <v>0</v>
      </c>
    </row>
    <row r="38" spans="1:8" s="8" customFormat="1" ht="12.75" customHeight="1" x14ac:dyDescent="0.2">
      <c r="A38" s="13" t="s">
        <v>33</v>
      </c>
      <c r="B38" s="9">
        <f t="shared" ref="B38:E38" si="8">SUM(B39:B41)</f>
        <v>3934742467.3851285</v>
      </c>
      <c r="C38" s="9">
        <f t="shared" si="8"/>
        <v>6122405538.5899992</v>
      </c>
      <c r="D38" s="9">
        <f t="shared" si="8"/>
        <v>38482992617.869995</v>
      </c>
      <c r="E38" s="9">
        <f t="shared" si="8"/>
        <v>20430415116.349998</v>
      </c>
      <c r="F38" s="9">
        <f>SUM(F39:F41)</f>
        <v>7017920871.8000002</v>
      </c>
      <c r="G38" s="9">
        <f>SUM(G39:G41)</f>
        <v>21423340211.419998</v>
      </c>
      <c r="H38" s="9">
        <f>SUM(H39:H41)</f>
        <v>19847842031.82</v>
      </c>
    </row>
    <row r="39" spans="1:8" ht="12.75" customHeight="1" x14ac:dyDescent="0.2">
      <c r="A39" s="10" t="s">
        <v>34</v>
      </c>
      <c r="B39" s="11">
        <v>367705118.73000002</v>
      </c>
      <c r="C39" s="11">
        <v>606544152</v>
      </c>
      <c r="D39" s="11">
        <v>497198392.51999998</v>
      </c>
      <c r="E39" s="11">
        <v>608606701.35000002</v>
      </c>
      <c r="F39" s="12">
        <v>877655133.79999995</v>
      </c>
      <c r="G39" s="12">
        <v>1067329597.8</v>
      </c>
      <c r="H39" s="12">
        <v>986385301.5</v>
      </c>
    </row>
    <row r="40" spans="1:8" ht="12.75" customHeight="1" x14ac:dyDescent="0.2">
      <c r="A40" s="10" t="s">
        <v>35</v>
      </c>
      <c r="B40" s="11">
        <v>3566734425.6275644</v>
      </c>
      <c r="C40" s="11">
        <v>5091599029.7299995</v>
      </c>
      <c r="D40" s="11">
        <v>36032525934.479996</v>
      </c>
      <c r="E40" s="11">
        <v>19026562146</v>
      </c>
      <c r="F40" s="12">
        <v>5342286476</v>
      </c>
      <c r="G40" s="12">
        <v>16308002851.5</v>
      </c>
      <c r="H40" s="12">
        <v>16392241987.200001</v>
      </c>
    </row>
    <row r="41" spans="1:8" ht="12.75" customHeight="1" x14ac:dyDescent="0.2">
      <c r="A41" s="10" t="s">
        <v>36</v>
      </c>
      <c r="B41" s="11">
        <v>302923.02756414365</v>
      </c>
      <c r="C41" s="11">
        <v>424262356.86000001</v>
      </c>
      <c r="D41" s="11">
        <v>1953268290.8699999</v>
      </c>
      <c r="E41" s="11">
        <v>795246269</v>
      </c>
      <c r="F41" s="12">
        <v>797979262</v>
      </c>
      <c r="G41" s="12">
        <v>4048007762.1199999</v>
      </c>
      <c r="H41" s="12">
        <v>2469214743.1199999</v>
      </c>
    </row>
    <row r="42" spans="1:8" s="8" customFormat="1" ht="12.75" customHeight="1" x14ac:dyDescent="0.2">
      <c r="A42" s="13" t="s">
        <v>37</v>
      </c>
      <c r="B42" s="9">
        <f t="shared" ref="B42:F42" si="9">SUM(B43:B45)</f>
        <v>615612963.12756419</v>
      </c>
      <c r="C42" s="9">
        <f t="shared" si="9"/>
        <v>424553617.94</v>
      </c>
      <c r="D42" s="9">
        <f t="shared" si="9"/>
        <v>2063771215.25</v>
      </c>
      <c r="E42" s="9">
        <f t="shared" si="9"/>
        <v>1675265109</v>
      </c>
      <c r="F42" s="9">
        <f t="shared" si="9"/>
        <v>2012427061.1199999</v>
      </c>
      <c r="G42" s="9">
        <f>SUM(G43:G45)</f>
        <v>468745296.51999998</v>
      </c>
      <c r="H42" s="9">
        <f>SUM(H43:H45)</f>
        <v>1357951602</v>
      </c>
    </row>
    <row r="43" spans="1:8" ht="12.75" customHeight="1" x14ac:dyDescent="0.2">
      <c r="A43" s="10" t="s">
        <v>38</v>
      </c>
      <c r="B43" s="11">
        <v>611549463.12756419</v>
      </c>
      <c r="C43" s="11">
        <v>419741205.44</v>
      </c>
      <c r="D43" s="11">
        <v>2050478395.25</v>
      </c>
      <c r="E43" s="11">
        <v>1664635209</v>
      </c>
      <c r="F43" s="12">
        <v>1993394185.1199999</v>
      </c>
      <c r="G43" s="12">
        <v>462664116.5</v>
      </c>
      <c r="H43" s="12">
        <v>1284366792</v>
      </c>
    </row>
    <row r="44" spans="1:8" ht="12.75" customHeight="1" x14ac:dyDescent="0.2">
      <c r="A44" s="10" t="s">
        <v>39</v>
      </c>
      <c r="B44" s="11">
        <v>0</v>
      </c>
      <c r="C44" s="11">
        <v>4812412.5</v>
      </c>
      <c r="D44" s="11">
        <v>0</v>
      </c>
      <c r="E44" s="11">
        <v>10629900</v>
      </c>
      <c r="F44" s="12">
        <v>2449353.75</v>
      </c>
      <c r="G44" s="12">
        <v>6081180.0199999996</v>
      </c>
      <c r="H44" s="12">
        <v>73584810</v>
      </c>
    </row>
    <row r="45" spans="1:8" ht="12.75" customHeight="1" x14ac:dyDescent="0.2">
      <c r="A45" s="10" t="s">
        <v>40</v>
      </c>
      <c r="B45" s="11">
        <v>4063500</v>
      </c>
      <c r="C45" s="11">
        <v>0</v>
      </c>
      <c r="D45" s="11">
        <v>13292820</v>
      </c>
      <c r="E45" s="11">
        <v>0</v>
      </c>
      <c r="F45" s="12">
        <v>16583522.25</v>
      </c>
      <c r="G45" s="12">
        <v>0</v>
      </c>
      <c r="H45" s="12">
        <v>0</v>
      </c>
    </row>
    <row r="46" spans="1:8" s="8" customFormat="1" ht="12.75" customHeight="1" x14ac:dyDescent="0.2">
      <c r="A46" s="13" t="s">
        <v>41</v>
      </c>
      <c r="B46" s="9">
        <f t="shared" ref="B46:H46" si="10">SUM(B47:B48)</f>
        <v>22307201954.512566</v>
      </c>
      <c r="C46" s="9">
        <f t="shared" si="10"/>
        <v>85289236348.01001</v>
      </c>
      <c r="D46" s="9">
        <f t="shared" si="10"/>
        <v>135518905624.841</v>
      </c>
      <c r="E46" s="9">
        <f t="shared" si="10"/>
        <v>45186668059.25</v>
      </c>
      <c r="F46" s="9">
        <f t="shared" si="10"/>
        <v>72521108595.869995</v>
      </c>
      <c r="G46" s="9">
        <f t="shared" si="10"/>
        <v>71375073100.709991</v>
      </c>
      <c r="H46" s="9">
        <f t="shared" si="10"/>
        <v>66556278276.389999</v>
      </c>
    </row>
    <row r="47" spans="1:8" ht="12.75" customHeight="1" x14ac:dyDescent="0.2">
      <c r="A47" s="10" t="s">
        <v>42</v>
      </c>
      <c r="B47" s="11">
        <v>11260183929.727562</v>
      </c>
      <c r="C47" s="11">
        <v>62346797675.110001</v>
      </c>
      <c r="D47" s="11">
        <v>98505687049.610001</v>
      </c>
      <c r="E47" s="11">
        <v>24420373456.550003</v>
      </c>
      <c r="F47" s="12">
        <v>50684307059.789993</v>
      </c>
      <c r="G47" s="12">
        <v>49742753444.300003</v>
      </c>
      <c r="H47" s="12">
        <v>49494864506.830002</v>
      </c>
    </row>
    <row r="48" spans="1:8" ht="12.75" customHeight="1" x14ac:dyDescent="0.2">
      <c r="A48" s="15" t="s">
        <v>43</v>
      </c>
      <c r="B48" s="16">
        <v>11047018024.785004</v>
      </c>
      <c r="C48" s="16">
        <v>22942438672.900002</v>
      </c>
      <c r="D48" s="16">
        <v>37013218575.230995</v>
      </c>
      <c r="E48" s="16">
        <v>20766294602.700001</v>
      </c>
      <c r="F48" s="17">
        <v>21836801536.080002</v>
      </c>
      <c r="G48" s="17">
        <v>21632319656.409996</v>
      </c>
      <c r="H48" s="17">
        <v>17061413769.560001</v>
      </c>
    </row>
    <row r="49" spans="1:14" s="20" customFormat="1" ht="12" x14ac:dyDescent="0.2">
      <c r="A49" s="18" t="s">
        <v>44</v>
      </c>
      <c r="B49" s="19"/>
      <c r="C49" s="19"/>
      <c r="D49" s="19"/>
      <c r="E49" s="19"/>
      <c r="F49" s="19"/>
      <c r="G49" s="12"/>
      <c r="H49" s="19"/>
      <c r="I49" s="19"/>
      <c r="J49" s="19"/>
      <c r="K49" s="19"/>
      <c r="L49" s="19"/>
      <c r="M49" s="19"/>
    </row>
    <row r="50" spans="1:14" s="20" customFormat="1" ht="11.45" customHeight="1" x14ac:dyDescent="0.2">
      <c r="A50" s="18" t="s">
        <v>51</v>
      </c>
      <c r="B50" s="19"/>
      <c r="C50" s="19"/>
      <c r="D50" s="19"/>
      <c r="E50" s="19"/>
      <c r="F50" s="19"/>
      <c r="G50" s="12"/>
      <c r="H50" s="19"/>
      <c r="I50" s="19"/>
      <c r="J50" s="19"/>
      <c r="K50" s="19"/>
      <c r="L50" s="19"/>
      <c r="M50" s="19"/>
    </row>
    <row r="51" spans="1:14" s="20" customFormat="1" ht="11.45" customHeight="1" x14ac:dyDescent="0.2">
      <c r="A51" s="18" t="s">
        <v>45</v>
      </c>
      <c r="B51" s="19"/>
      <c r="C51" s="19"/>
      <c r="D51" s="19"/>
      <c r="E51" s="19"/>
      <c r="F51" s="19"/>
      <c r="G51" s="12"/>
      <c r="H51" s="19"/>
      <c r="I51" s="19"/>
      <c r="J51" s="19"/>
      <c r="K51" s="19"/>
      <c r="L51" s="19"/>
      <c r="M51" s="19"/>
    </row>
    <row r="52" spans="1:14" s="20" customFormat="1" ht="11.45" customHeight="1" x14ac:dyDescent="0.2">
      <c r="A52" s="18" t="s">
        <v>46</v>
      </c>
      <c r="B52" s="19"/>
      <c r="C52" s="19"/>
      <c r="D52" s="19"/>
      <c r="E52" s="19"/>
      <c r="F52" s="19"/>
      <c r="G52" s="12"/>
      <c r="H52" s="19"/>
      <c r="I52" s="19"/>
      <c r="J52" s="19"/>
      <c r="K52" s="19"/>
      <c r="L52" s="19"/>
      <c r="M52" s="19"/>
    </row>
    <row r="53" spans="1:14" s="20" customFormat="1" ht="14.1" customHeight="1" x14ac:dyDescent="0.2">
      <c r="A53" s="18" t="s">
        <v>49</v>
      </c>
      <c r="G53" s="12"/>
    </row>
    <row r="54" spans="1:14" x14ac:dyDescent="0.2">
      <c r="A54" s="18" t="s">
        <v>50</v>
      </c>
    </row>
    <row r="55" spans="1:14" ht="15" x14ac:dyDescent="0.25">
      <c r="A55" s="21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3"/>
    </row>
  </sheetData>
  <mergeCells count="3">
    <mergeCell ref="A1:E1"/>
    <mergeCell ref="A3:F3"/>
    <mergeCell ref="A2:H2"/>
  </mergeCells>
  <printOptions horizontalCentered="1"/>
  <pageMargins left="0.39370078740157499" right="0.39370078740157499" top="0.23" bottom="0.18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3.7-03</vt:lpstr>
      <vt:lpstr>'3.7-03'!Área_de_impresión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Yumirca Altagracia Matos Melo</cp:lastModifiedBy>
  <dcterms:created xsi:type="dcterms:W3CDTF">2023-07-31T16:56:48Z</dcterms:created>
  <dcterms:modified xsi:type="dcterms:W3CDTF">2024-04-08T16:04:10Z</dcterms:modified>
</cp:coreProperties>
</file>