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Mensuales\"/>
    </mc:Choice>
  </mc:AlternateContent>
  <bookViews>
    <workbookView xWindow="195" yWindow="105" windowWidth="13665" windowHeight="14775" firstSheet="4" activeTab="8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  <sheet name="2025" sheetId="9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>#REF!</definedName>
    <definedName name="______dga12" localSheetId="3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 localSheetId="3">#REF!</definedName>
    <definedName name="______TA4">#REF!</definedName>
    <definedName name="______TE1" localSheetId="3">#REF!</definedName>
    <definedName name="______TE1">#REF!</definedName>
    <definedName name="______TE2" localSheetId="3">#REF!</definedName>
    <definedName name="______TE2">#REF!</definedName>
    <definedName name="______TE3" localSheetId="3">#REF!</definedName>
    <definedName name="______TE3">#REF!</definedName>
    <definedName name="______TE4" localSheetId="3">#REF!</definedName>
    <definedName name="______TE4">#REF!</definedName>
    <definedName name="______TO1" localSheetId="3">#REF!</definedName>
    <definedName name="______TO1">#REF!</definedName>
    <definedName name="______TO2" localSheetId="3">#REF!</definedName>
    <definedName name="______TO2">#REF!</definedName>
    <definedName name="______TO3" localSheetId="3">#REF!</definedName>
    <definedName name="______TO3">#REF!</definedName>
    <definedName name="______TO4" localSheetId="3">#REF!</definedName>
    <definedName name="______TO4">#REF!</definedName>
    <definedName name="______uh1" localSheetId="3">#REF!</definedName>
    <definedName name="______uh1">#REF!</definedName>
    <definedName name="______uh2" localSheetId="3">#REF!</definedName>
    <definedName name="______uh2">#REF!</definedName>
    <definedName name="______uh3" localSheetId="3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 localSheetId="3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>#REF!</definedName>
    <definedName name="_____TA2" localSheetId="3">#REF!</definedName>
    <definedName name="_____TA2">#REF!</definedName>
    <definedName name="_____TA3" localSheetId="3">#REF!</definedName>
    <definedName name="_____TA3">#REF!</definedName>
    <definedName name="_____TA4" localSheetId="3">#REF!</definedName>
    <definedName name="_____TA4">#REF!</definedName>
    <definedName name="_____TE1" localSheetId="3">#REF!</definedName>
    <definedName name="_____TE1">#REF!</definedName>
    <definedName name="_____TE2" localSheetId="3">#REF!</definedName>
    <definedName name="_____TE2">#REF!</definedName>
    <definedName name="_____TE3" localSheetId="3">#REF!</definedName>
    <definedName name="_____TE3">#REF!</definedName>
    <definedName name="_____TE4" localSheetId="3">#REF!</definedName>
    <definedName name="_____TE4">#REF!</definedName>
    <definedName name="_____TO1" localSheetId="3">#REF!</definedName>
    <definedName name="_____TO1">#REF!</definedName>
    <definedName name="_____TO2" localSheetId="3">#REF!</definedName>
    <definedName name="_____TO2">#REF!</definedName>
    <definedName name="_____TO3" localSheetId="3">#REF!</definedName>
    <definedName name="_____TO3">#REF!</definedName>
    <definedName name="_____TO4" localSheetId="3">#REF!</definedName>
    <definedName name="_____TO4">#REF!</definedName>
    <definedName name="_____uh1" localSheetId="3">#REF!</definedName>
    <definedName name="_____uh1">#REF!</definedName>
    <definedName name="_____uh2" localSheetId="3">#REF!</definedName>
    <definedName name="_____uh2">#REF!</definedName>
    <definedName name="_____uh3" localSheetId="3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 localSheetId="3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>#REF!</definedName>
    <definedName name="____TA2" localSheetId="3">#REF!</definedName>
    <definedName name="____TA2">#REF!</definedName>
    <definedName name="____TA3" localSheetId="3">#REF!</definedName>
    <definedName name="____TA3">#REF!</definedName>
    <definedName name="____TA4" localSheetId="3">#REF!</definedName>
    <definedName name="____TA4">#REF!</definedName>
    <definedName name="____TE1" localSheetId="3">#REF!</definedName>
    <definedName name="____TE1">#REF!</definedName>
    <definedName name="____TE2" localSheetId="3">#REF!</definedName>
    <definedName name="____TE2">#REF!</definedName>
    <definedName name="____TE3" localSheetId="3">#REF!</definedName>
    <definedName name="____TE3">#REF!</definedName>
    <definedName name="____TE4" localSheetId="3">#REF!</definedName>
    <definedName name="____TE4">#REF!</definedName>
    <definedName name="____TO1" localSheetId="3">#REF!</definedName>
    <definedName name="____TO1">#REF!</definedName>
    <definedName name="____TO2" localSheetId="3">#REF!</definedName>
    <definedName name="____TO2">#REF!</definedName>
    <definedName name="____TO3" localSheetId="3">#REF!</definedName>
    <definedName name="____TO3">#REF!</definedName>
    <definedName name="____TO4" localSheetId="3">#REF!</definedName>
    <definedName name="____TO4">#REF!</definedName>
    <definedName name="____uh1" localSheetId="3">#REF!</definedName>
    <definedName name="____uh1">#REF!</definedName>
    <definedName name="____uh2" localSheetId="3">#REF!</definedName>
    <definedName name="____uh2">#REF!</definedName>
    <definedName name="____uh3" localSheetId="3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 localSheetId="3">#REF!</definedName>
    <definedName name="___dga12">#REF!</definedName>
    <definedName name="___f" localSheetId="3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>#REF!</definedName>
    <definedName name="___TA3" localSheetId="3">#REF!</definedName>
    <definedName name="___TA3">#REF!</definedName>
    <definedName name="___TA4" localSheetId="3">#REF!</definedName>
    <definedName name="___TA4">#REF!</definedName>
    <definedName name="___TE1" localSheetId="3">#REF!</definedName>
    <definedName name="___TE1">#REF!</definedName>
    <definedName name="___TE2" localSheetId="3">#REF!</definedName>
    <definedName name="___TE2">#REF!</definedName>
    <definedName name="___TE3" localSheetId="3">#REF!</definedName>
    <definedName name="___TE3">#REF!</definedName>
    <definedName name="___TE4" localSheetId="3">#REF!</definedName>
    <definedName name="___TE4">#REF!</definedName>
    <definedName name="___TO1" localSheetId="3">#REF!</definedName>
    <definedName name="___TO1">#REF!</definedName>
    <definedName name="___TO2" localSheetId="3">#REF!</definedName>
    <definedName name="___TO2">#REF!</definedName>
    <definedName name="___TO3" localSheetId="3">#REF!</definedName>
    <definedName name="___TO3">#REF!</definedName>
    <definedName name="___TO4" localSheetId="3">#REF!</definedName>
    <definedName name="___TO4">#REF!</definedName>
    <definedName name="___uh1" localSheetId="3">#REF!</definedName>
    <definedName name="___uh1">#REF!</definedName>
    <definedName name="___uh2" localSheetId="3">#REF!</definedName>
    <definedName name="___uh2">#REF!</definedName>
    <definedName name="___uh3" localSheetId="3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 localSheetId="3">#REF!</definedName>
    <definedName name="__dga12">#REF!</definedName>
    <definedName name="__f" localSheetId="3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 localSheetId="3">#REF!</definedName>
    <definedName name="__TA4">#REF!</definedName>
    <definedName name="__TE1" localSheetId="3">#REF!</definedName>
    <definedName name="__TE1">#REF!</definedName>
    <definedName name="__TE2" localSheetId="3">#REF!</definedName>
    <definedName name="__TE2">#REF!</definedName>
    <definedName name="__TE3" localSheetId="3">#REF!</definedName>
    <definedName name="__TE3">#REF!</definedName>
    <definedName name="__TE4" localSheetId="3">#REF!</definedName>
    <definedName name="__TE4">#REF!</definedName>
    <definedName name="__TO1" localSheetId="3">#REF!</definedName>
    <definedName name="__TO1">#REF!</definedName>
    <definedName name="__TO2" localSheetId="3">#REF!</definedName>
    <definedName name="__TO2">#REF!</definedName>
    <definedName name="__TO3" localSheetId="3">#REF!</definedName>
    <definedName name="__TO3">#REF!</definedName>
    <definedName name="__TO4" localSheetId="3">#REF!</definedName>
    <definedName name="__TO4">#REF!</definedName>
    <definedName name="__uh1" localSheetId="3">#REF!</definedName>
    <definedName name="__uh1">#REF!</definedName>
    <definedName name="__uh2" localSheetId="3">#REF!</definedName>
    <definedName name="__uh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>'[10]333.02'!#REF!</definedName>
    <definedName name="_RE1" localSheetId="3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 localSheetId="3">#REF!</definedName>
    <definedName name="_TA4">#REF!</definedName>
    <definedName name="_TE1" localSheetId="3">#REF!</definedName>
    <definedName name="_TE1">#REF!</definedName>
    <definedName name="_TE2" localSheetId="3">#REF!</definedName>
    <definedName name="_TE2">#REF!</definedName>
    <definedName name="_TE3" localSheetId="3">#REF!</definedName>
    <definedName name="_TE3">#REF!</definedName>
    <definedName name="_TE4" localSheetId="3">#REF!</definedName>
    <definedName name="_TE4">#REF!</definedName>
    <definedName name="_TO1" localSheetId="3">#REF!</definedName>
    <definedName name="_TO1">#REF!</definedName>
    <definedName name="_TO2" localSheetId="3">#REF!</definedName>
    <definedName name="_TO2">#REF!</definedName>
    <definedName name="_TO3" localSheetId="3">#REF!</definedName>
    <definedName name="_TO3">#REF!</definedName>
    <definedName name="_TO4" localSheetId="3">#REF!</definedName>
    <definedName name="_TO4">#REF!</definedName>
    <definedName name="_uh1" localSheetId="3">#REF!</definedName>
    <definedName name="_uh1">#REF!</definedName>
    <definedName name="_uh2" localSheetId="3">#REF!</definedName>
    <definedName name="_uh2">#REF!</definedName>
    <definedName name="_uh3" localSheetId="3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_xlnm.Print_Area" localSheetId="0">'2017'!$A$2:$H$25</definedName>
    <definedName name="_xlnm.Print_Area" localSheetId="1">'2018'!$A$2:$H$8</definedName>
    <definedName name="_xlnm.Print_Area" localSheetId="2">'2019'!$A$2:$H$8</definedName>
    <definedName name="_xlnm.Print_Area" localSheetId="3">'2020'!$A$2:$H$43</definedName>
    <definedName name="_xlnm.Print_Area" localSheetId="4">'2021'!$A$1:$H$28</definedName>
    <definedName name="_xlnm.Print_Area" localSheetId="5">'2022'!$A$1:$H$1</definedName>
    <definedName name="Area1">'[15]Form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>#REF!</definedName>
    <definedName name="asdfac" localSheetId="3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 localSheetId="3">#REF!</definedName>
    <definedName name="asew">#REF!</definedName>
    <definedName name="Av" localSheetId="3">#REF!</definedName>
    <definedName name="Av">#REF!</definedName>
    <definedName name="azx" localSheetId="3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>#REF!</definedName>
    <definedName name="bb" localSheetId="3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3">#REF!</definedName>
    <definedName name="coriental">#REF!</definedName>
    <definedName name="coriental2" localSheetId="3">#REF!</definedName>
    <definedName name="coriental2">#REF!</definedName>
    <definedName name="csuroeste" localSheetId="3">#REF!</definedName>
    <definedName name="csuroeste">#REF!</definedName>
    <definedName name="csuroeste2" localSheetId="3">#REF!</definedName>
    <definedName name="csuroeste2">#REF!</definedName>
    <definedName name="cu" localSheetId="3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3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3">#REF!</definedName>
    <definedName name="dsa">#REF!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>#REF!</definedName>
    <definedName name="enriq2" localSheetId="3">#REF!</definedName>
    <definedName name="enriq2">#REF!</definedName>
    <definedName name="er" localSheetId="3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 localSheetId="3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 localSheetId="3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 localSheetId="3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 localSheetId="3">#REF!</definedName>
    <definedName name="este">#REF!</definedName>
    <definedName name="este2" localSheetId="3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3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3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 localSheetId="3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>#REF!</definedName>
    <definedName name="jhy" localSheetId="3">#REF!</definedName>
    <definedName name="jhy">#REF!</definedName>
    <definedName name="jj" localSheetId="3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3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>#REF!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3">'[5]344.13'!#REF!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>#REF!</definedName>
    <definedName name="lkl">'[12]16.03'!$E$9</definedName>
    <definedName name="LL" localSheetId="3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3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>#REF!</definedName>
    <definedName name="mm" localSheetId="3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 localSheetId="3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>#REF!</definedName>
    <definedName name="mnbv" localSheetId="3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 localSheetId="3">'[5]343-05'!#REF!</definedName>
    <definedName name="MonteCristi">'[5]343-05'!#REF!</definedName>
    <definedName name="MonteCristi2" localSheetId="3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3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'[5]343-05'!#REF!</definedName>
    <definedName name="Pedernales">'[5]343-05'!#REF!</definedName>
    <definedName name="Pedernales2" localSheetId="3">'[5]343-05'!#REF!</definedName>
    <definedName name="Pedernales2">'[5]343-05'!#REF!</definedName>
    <definedName name="Peravia" localSheetId="3">'[5]343-05'!#REF!</definedName>
    <definedName name="Peravia">'[5]343-05'!#REF!</definedName>
    <definedName name="Peravia2" localSheetId="3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3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>#REF!</definedName>
    <definedName name="ppp" localSheetId="3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>#REF!</definedName>
    <definedName name="ppps" localSheetId="3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3">#REF!</definedName>
    <definedName name="ps">#REF!</definedName>
    <definedName name="pss" localSheetId="3">#REF!</definedName>
    <definedName name="pss">#REF!</definedName>
    <definedName name="PuertoPlata" localSheetId="3">'[5]343-05'!#REF!</definedName>
    <definedName name="PuertoPlata">'[5]343-05'!#REF!</definedName>
    <definedName name="PuertoPlata2" localSheetId="3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 localSheetId="3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 localSheetId="3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 localSheetId="3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>#REF!</definedName>
    <definedName name="Salcedo" localSheetId="3">'[5]343-05'!#REF!</definedName>
    <definedName name="Salcedo">'[5]343-05'!#REF!</definedName>
    <definedName name="Salcedo2" localSheetId="3">'[5]343-05'!#REF!</definedName>
    <definedName name="Salcedo2">'[5]343-05'!#REF!</definedName>
    <definedName name="Samaná" localSheetId="3">'[5]343-05'!#REF!</definedName>
    <definedName name="Samaná">'[5]343-05'!#REF!</definedName>
    <definedName name="Samaná2" localSheetId="3">'[5]343-05'!#REF!</definedName>
    <definedName name="Samaná2">'[5]343-05'!#REF!</definedName>
    <definedName name="SánchezRamírez" localSheetId="3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3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 localSheetId="3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 localSheetId="3">#REF!</definedName>
    <definedName name="total">#REF!</definedName>
    <definedName name="total2" localSheetId="3">#REF!</definedName>
    <definedName name="total2">#REF!</definedName>
    <definedName name="tre" localSheetId="3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3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>#REF!</definedName>
    <definedName name="valdesia2" localSheetId="3">#REF!</definedName>
    <definedName name="valdesia2">#REF!</definedName>
    <definedName name="valle" localSheetId="3">#REF!</definedName>
    <definedName name="valle">#REF!</definedName>
    <definedName name="valle2" localSheetId="3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3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>#REF!</definedName>
    <definedName name="yuma2" localSheetId="3">#REF!</definedName>
    <definedName name="yuma2">#REF!</definedName>
    <definedName name="yuma3">'[17]3.23-10'!#REF!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7" l="1"/>
  <c r="B5" i="7" l="1"/>
  <c r="F18" i="6"/>
  <c r="C18" i="6"/>
  <c r="F17" i="6"/>
  <c r="C17" i="6"/>
  <c r="F16" i="6"/>
  <c r="C16" i="6"/>
  <c r="B16" i="6" s="1"/>
  <c r="F15" i="6"/>
  <c r="C15" i="6"/>
  <c r="F14" i="6"/>
  <c r="C14" i="6"/>
  <c r="F13" i="6"/>
  <c r="C13" i="6"/>
  <c r="F12" i="6"/>
  <c r="C12" i="6"/>
  <c r="B12" i="6" s="1"/>
  <c r="F11" i="6"/>
  <c r="C11" i="6"/>
  <c r="B11" i="6" s="1"/>
  <c r="F10" i="6"/>
  <c r="C10" i="6"/>
  <c r="F9" i="6"/>
  <c r="C9" i="6"/>
  <c r="F8" i="6"/>
  <c r="C8" i="6"/>
  <c r="F7" i="6"/>
  <c r="C7" i="6"/>
  <c r="B7" i="6" s="1"/>
  <c r="H6" i="6"/>
  <c r="G6" i="6"/>
  <c r="E6" i="6"/>
  <c r="D6" i="6"/>
  <c r="B15" i="6" l="1"/>
  <c r="B14" i="6"/>
  <c r="F6" i="6"/>
  <c r="B13" i="6"/>
  <c r="B10" i="6"/>
  <c r="B17" i="6"/>
  <c r="B9" i="6"/>
  <c r="B8" i="6"/>
  <c r="C6" i="6"/>
  <c r="B18" i="6"/>
  <c r="F18" i="5"/>
  <c r="C18" i="5"/>
  <c r="F17" i="5"/>
  <c r="C17" i="5"/>
  <c r="B17" i="5"/>
  <c r="F16" i="5"/>
  <c r="C16" i="5"/>
  <c r="F15" i="5"/>
  <c r="C15" i="5"/>
  <c r="F14" i="5"/>
  <c r="C14" i="5"/>
  <c r="F13" i="5"/>
  <c r="C13" i="5"/>
  <c r="F12" i="5"/>
  <c r="C12" i="5"/>
  <c r="F11" i="5"/>
  <c r="C11" i="5"/>
  <c r="B11" i="5" s="1"/>
  <c r="F10" i="5"/>
  <c r="C10" i="5"/>
  <c r="B10" i="5" s="1"/>
  <c r="F9" i="5"/>
  <c r="C9" i="5"/>
  <c r="F8" i="5"/>
  <c r="C8" i="5"/>
  <c r="F7" i="5"/>
  <c r="C7" i="5"/>
  <c r="H6" i="5"/>
  <c r="G6" i="5"/>
  <c r="E6" i="5"/>
  <c r="D6" i="5"/>
  <c r="B9" i="5" l="1"/>
  <c r="B18" i="5"/>
  <c r="B14" i="5"/>
  <c r="B16" i="5"/>
  <c r="B12" i="5"/>
  <c r="B8" i="5"/>
  <c r="B6" i="6"/>
  <c r="B7" i="5"/>
  <c r="B13" i="5"/>
  <c r="B15" i="5"/>
  <c r="F6" i="5"/>
  <c r="C6" i="5"/>
  <c r="F18" i="4"/>
  <c r="C18" i="4"/>
  <c r="B18" i="4" s="1"/>
  <c r="F17" i="4"/>
  <c r="B17" i="4" s="1"/>
  <c r="C17" i="4"/>
  <c r="F16" i="4"/>
  <c r="C16" i="4"/>
  <c r="B16" i="4"/>
  <c r="F15" i="4"/>
  <c r="C15" i="4"/>
  <c r="F14" i="4"/>
  <c r="C14" i="4"/>
  <c r="B14" i="4"/>
  <c r="F13" i="4"/>
  <c r="C13" i="4"/>
  <c r="B13" i="4" s="1"/>
  <c r="F12" i="4"/>
  <c r="C12" i="4"/>
  <c r="F11" i="4"/>
  <c r="C11" i="4"/>
  <c r="F10" i="4"/>
  <c r="C10" i="4"/>
  <c r="B10" i="4" s="1"/>
  <c r="F9" i="4"/>
  <c r="C9" i="4"/>
  <c r="B9" i="4" s="1"/>
  <c r="F8" i="4"/>
  <c r="C8" i="4"/>
  <c r="B8" i="4" s="1"/>
  <c r="F7" i="4"/>
  <c r="C7" i="4"/>
  <c r="H6" i="4"/>
  <c r="G6" i="4"/>
  <c r="E6" i="4"/>
  <c r="D6" i="4"/>
  <c r="B12" i="4" l="1"/>
  <c r="B11" i="4"/>
  <c r="B6" i="5"/>
  <c r="B15" i="4"/>
  <c r="B7" i="4"/>
  <c r="B6" i="4" s="1"/>
  <c r="C6" i="4"/>
  <c r="F6" i="4"/>
  <c r="F18" i="3"/>
  <c r="C18" i="3"/>
  <c r="B18" i="3" s="1"/>
  <c r="F17" i="3"/>
  <c r="C17" i="3"/>
  <c r="B17" i="3" s="1"/>
  <c r="F16" i="3"/>
  <c r="C16" i="3"/>
  <c r="B16" i="3" s="1"/>
  <c r="F15" i="3"/>
  <c r="C15" i="3"/>
  <c r="B15" i="3" s="1"/>
  <c r="F14" i="3"/>
  <c r="C14" i="3"/>
  <c r="F13" i="3"/>
  <c r="C13" i="3"/>
  <c r="B13" i="3" s="1"/>
  <c r="F12" i="3"/>
  <c r="C12" i="3"/>
  <c r="B12" i="3" s="1"/>
  <c r="F11" i="3"/>
  <c r="C11" i="3"/>
  <c r="F10" i="3"/>
  <c r="C10" i="3"/>
  <c r="F9" i="3"/>
  <c r="C9" i="3"/>
  <c r="B9" i="3"/>
  <c r="F8" i="3"/>
  <c r="C8" i="3"/>
  <c r="F7" i="3"/>
  <c r="C7" i="3"/>
  <c r="B7" i="3"/>
  <c r="H6" i="3"/>
  <c r="G6" i="3"/>
  <c r="E6" i="3"/>
  <c r="D6" i="3"/>
  <c r="F17" i="2"/>
  <c r="B17" i="2" s="1"/>
  <c r="B16" i="2"/>
  <c r="B15" i="2"/>
  <c r="B14" i="2"/>
  <c r="B13" i="2"/>
  <c r="B12" i="2"/>
  <c r="B11" i="2"/>
  <c r="B10" i="2"/>
  <c r="B9" i="2"/>
  <c r="B8" i="2"/>
  <c r="B7" i="2"/>
  <c r="B6" i="2"/>
  <c r="E5" i="2"/>
  <c r="D5" i="2"/>
  <c r="B10" i="3" l="1"/>
  <c r="F5" i="2"/>
  <c r="B5" i="2" s="1"/>
  <c r="F6" i="3"/>
  <c r="B11" i="3"/>
  <c r="B14" i="3"/>
  <c r="B8" i="3"/>
  <c r="C6" i="3"/>
  <c r="B6" i="3" l="1"/>
</calcChain>
</file>

<file path=xl/sharedStrings.xml><?xml version="1.0" encoding="utf-8"?>
<sst xmlns="http://schemas.openxmlformats.org/spreadsheetml/2006/main" count="208" uniqueCount="34">
  <si>
    <t xml:space="preserve">    Mes</t>
  </si>
  <si>
    <t>Total residentes / no residentes</t>
  </si>
  <si>
    <t>Total residentes</t>
  </si>
  <si>
    <t>Dominicanos residentes</t>
  </si>
  <si>
    <t>Extranjeros residentes</t>
  </si>
  <si>
    <t>Total no residentes</t>
  </si>
  <si>
    <t>Dominicanos no residentes</t>
  </si>
  <si>
    <t>Extranjeros no residentes</t>
  </si>
  <si>
    <t>Total</t>
  </si>
  <si>
    <t>Enero</t>
  </si>
  <si>
    <t>Febrero</t>
  </si>
  <si>
    <t>Marzo</t>
  </si>
  <si>
    <t>Abril</t>
  </si>
  <si>
    <t>Total salida de pasajeros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</si>
  <si>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</si>
  <si>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</si>
  <si>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</si>
  <si>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</si>
  <si>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</si>
  <si>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</si>
  <si>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</si>
  <si>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</si>
  <si>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</si>
  <si>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r>
      <rPr>
        <b/>
        <sz val="9"/>
        <rFont val="Roboto"/>
      </rPr>
      <t xml:space="preserve"> Cuadro 6.7.</t>
    </r>
    <r>
      <rPr>
        <sz val="9"/>
        <rFont val="Roboto"/>
      </rPr>
      <t xml:space="preserve"> REPÚBLICA DOMINICANA: Salida de pasajeros vía aérea, dominicanos y extranjeros, residentes y no residentes, según mes, 2020*</t>
    </r>
  </si>
  <si>
    <t xml:space="preserve"> </t>
  </si>
  <si>
    <t>Fuente: Registros administrativos, Sector Turismo, Departamento de Cuentas Nacionales, Banco Central de la República Dominicana (BCRD)</t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</si>
  <si>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mes,2024*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</si>
  <si>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 mes, 2017*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</si>
  <si>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mes, 2018*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</si>
  <si>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 mes, 2019*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</si>
  <si>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 mes, 2021*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</si>
  <si>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mes, 2022*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</si>
  <si>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 mes, 2023*</t>
    </r>
  </si>
  <si>
    <r>
      <rPr>
        <b/>
        <sz val="9"/>
        <rFont val="Roboto regular"/>
      </rPr>
      <t>Cuadro 6.7</t>
    </r>
    <r>
      <rPr>
        <sz val="9"/>
        <rFont val="Roboto regular"/>
      </rPr>
      <t xml:space="preserve">  REPÚBLICA DOMINICANA: Salida de pasajeros vía aérea, dominicanos y extranjeros, residentes y no residentes, según mes, enero-marzo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</si>
</sst>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_(* #,##0_);_(* \(#,##0\);_(* \-??_);_(@_)"/>
    <numFmt numFmtId="165" formatCode="&quot;   &quot;@"/>
    <numFmt numFmtId="166" formatCode="General_)"/>
    <numFmt numFmtId="167" formatCode="_([$€-2]* #,##0.00_);_([$€-2]* \(#,##0.00\);_([$€-2]* &quot;-&quot;??_)"/>
    <numFmt numFmtId="168" formatCode="_(* #,##0.0_);_(* \(#,##0.0\);_(* &quot;-&quot;??_);_(@_)"/>
    <numFmt numFmtId="169" formatCode="_(* #,##0_);_(* \(#,##0\);_(* &quot;-&quot;??_);_(@_)"/>
    <numFmt numFmtId="170" formatCode="#,##0;[Red]#,##0"/>
    <numFmt numFmtId="171" formatCode="#,##0.0;[Red]#,##0.0"/>
  </numFmts>
  <fonts count="45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MS Sans Serif"/>
      <family val="2"/>
    </font>
    <font>
      <sz val="11"/>
      <name val="Roboto"/>
    </font>
    <font>
      <b/>
      <sz val="11"/>
      <name val="Roboto"/>
    </font>
    <font>
      <sz val="9"/>
      <name val="Roboto Black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9"/>
      <name val="Roboto"/>
    </font>
    <font>
      <b/>
      <sz val="9"/>
      <name val="Roboto regular"/>
    </font>
    <font>
      <sz val="9"/>
      <name val="Roboto"/>
    </font>
    <font>
      <sz val="9"/>
      <name val="Franklin Gothic Demi"/>
      <family val="2"/>
    </font>
    <font>
      <sz val="8"/>
      <name val="Franklin Gothic Demi"/>
      <family val="2"/>
    </font>
    <font>
      <b/>
      <sz val="9"/>
      <color indexed="8"/>
      <name val="Roboto"/>
    </font>
    <font>
      <sz val="9"/>
      <name val="Franklin Gothic Book"/>
      <family val="2"/>
    </font>
    <font>
      <b/>
      <sz val="10"/>
      <name val="Arial"/>
      <family val="2"/>
    </font>
    <font>
      <b/>
      <sz val="10"/>
      <name val="tahoma"/>
      <family val="2"/>
    </font>
    <font>
      <sz val="9"/>
      <color indexed="8"/>
      <name val="Roboto"/>
    </font>
    <font>
      <sz val="7"/>
      <name val="Roboto"/>
    </font>
    <font>
      <sz val="7"/>
      <name val="Franklin Gothic Book"/>
      <family val="2"/>
    </font>
    <font>
      <sz val="10"/>
      <name val="Tahoma"/>
      <family val="2"/>
    </font>
    <font>
      <sz val="9"/>
      <name val="Arial"/>
      <family val="2"/>
    </font>
    <font>
      <b/>
      <sz val="9"/>
      <color theme="1"/>
      <name val="Roboto"/>
    </font>
    <font>
      <sz val="9"/>
      <color theme="1"/>
      <name val="Roboto regular"/>
    </font>
    <font>
      <sz val="10"/>
      <name val="Arial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51">
    <xf numFmtId="0" fontId="0" fillId="0" borderId="0"/>
    <xf numFmtId="0" fontId="2" fillId="0" borderId="0"/>
    <xf numFmtId="164" fontId="3" fillId="0" borderId="0" applyFill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18" borderId="2" applyNumberFormat="0" applyAlignment="0" applyProtection="0"/>
    <xf numFmtId="0" fontId="7" fillId="18" borderId="2" applyNumberFormat="0" applyAlignment="0" applyProtection="0"/>
    <xf numFmtId="0" fontId="7" fillId="18" borderId="2" applyNumberFormat="0" applyAlignment="0" applyProtection="0"/>
    <xf numFmtId="0" fontId="8" fillId="19" borderId="3" applyNumberFormat="0" applyAlignment="0" applyProtection="0"/>
    <xf numFmtId="0" fontId="8" fillId="19" borderId="3" applyNumberFormat="0" applyAlignment="0" applyProtection="0"/>
    <xf numFmtId="0" fontId="8" fillId="19" borderId="3" applyNumberFormat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166" fontId="3" fillId="0" borderId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11" fillId="9" borderId="2" applyNumberFormat="0" applyAlignment="0" applyProtection="0"/>
    <xf numFmtId="0" fontId="11" fillId="9" borderId="2" applyNumberFormat="0" applyAlignment="0" applyProtection="0"/>
    <xf numFmtId="0" fontId="11" fillId="9" borderId="2" applyNumberFormat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25" borderId="5" applyNumberFormat="0" applyFont="0" applyAlignment="0" applyProtection="0"/>
    <xf numFmtId="0" fontId="3" fillId="25" borderId="5" applyNumberFormat="0" applyFont="0" applyAlignment="0" applyProtection="0"/>
    <xf numFmtId="0" fontId="3" fillId="25" borderId="5" applyNumberFormat="0" applyFont="0" applyAlignment="0" applyProtection="0"/>
    <xf numFmtId="0" fontId="14" fillId="18" borderId="6" applyNumberFormat="0" applyAlignment="0" applyProtection="0"/>
    <xf numFmtId="0" fontId="14" fillId="18" borderId="6" applyNumberFormat="0" applyAlignment="0" applyProtection="0"/>
    <xf numFmtId="0" fontId="14" fillId="18" borderId="6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165" fontId="3" fillId="0" borderId="0" applyFill="0" applyBorder="0" applyAlignment="0" applyProtection="0"/>
    <xf numFmtId="168" fontId="3" fillId="0" borderId="0" applyFill="0" applyBorder="0" applyAlignment="0" applyProtection="0"/>
    <xf numFmtId="0" fontId="21" fillId="0" borderId="0"/>
    <xf numFmtId="0" fontId="3" fillId="0" borderId="0"/>
    <xf numFmtId="0" fontId="3" fillId="0" borderId="0"/>
    <xf numFmtId="43" fontId="26" fillId="0" borderId="0" applyFont="0" applyFill="0" applyBorder="0" applyAlignment="0" applyProtection="0"/>
    <xf numFmtId="0" fontId="1" fillId="0" borderId="0"/>
    <xf numFmtId="164" fontId="3" fillId="0" borderId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164" fontId="3" fillId="0" borderId="0" applyFill="0" applyBorder="0" applyAlignment="0" applyProtection="0"/>
    <xf numFmtId="43" fontId="44" fillId="0" borderId="0" applyFont="0" applyFill="0" applyBorder="0" applyAlignment="0" applyProtection="0"/>
  </cellStyleXfs>
  <cellXfs count="130">
    <xf numFmtId="0" fontId="0" fillId="0" borderId="0" xfId="0"/>
    <xf numFmtId="0" fontId="22" fillId="2" borderId="0" xfId="0" applyFont="1" applyFill="1"/>
    <xf numFmtId="0" fontId="23" fillId="2" borderId="0" xfId="0" applyFont="1" applyFill="1"/>
    <xf numFmtId="0" fontId="22" fillId="2" borderId="11" xfId="0" applyFont="1" applyFill="1" applyBorder="1" applyAlignment="1">
      <alignment horizontal="left"/>
    </xf>
    <xf numFmtId="49" fontId="22" fillId="3" borderId="0" xfId="101" applyNumberFormat="1" applyFont="1" applyFill="1" applyAlignment="1"/>
    <xf numFmtId="0" fontId="22" fillId="27" borderId="0" xfId="0" applyFont="1" applyFill="1"/>
    <xf numFmtId="169" fontId="22" fillId="2" borderId="0" xfId="0" applyNumberFormat="1" applyFont="1" applyFill="1"/>
    <xf numFmtId="164" fontId="22" fillId="2" borderId="0" xfId="0" applyNumberFormat="1" applyFont="1" applyFill="1"/>
    <xf numFmtId="0" fontId="22" fillId="2" borderId="11" xfId="0" applyFont="1" applyFill="1" applyBorder="1"/>
    <xf numFmtId="0" fontId="24" fillId="2" borderId="0" xfId="1" applyFont="1" applyFill="1" applyAlignment="1">
      <alignment horizontal="center" vertical="center" wrapText="1"/>
    </xf>
    <xf numFmtId="3" fontId="25" fillId="26" borderId="11" xfId="144" applyNumberFormat="1" applyFont="1" applyFill="1" applyBorder="1" applyAlignment="1">
      <alignment horizontal="right" vertical="center"/>
    </xf>
    <xf numFmtId="0" fontId="28" fillId="2" borderId="0" xfId="0" applyFont="1" applyFill="1" applyAlignment="1">
      <alignment horizontal="left"/>
    </xf>
    <xf numFmtId="3" fontId="29" fillId="26" borderId="0" xfId="144" applyNumberFormat="1" applyFont="1" applyFill="1" applyBorder="1" applyAlignment="1">
      <alignment horizontal="right" vertical="center"/>
    </xf>
    <xf numFmtId="170" fontId="22" fillId="2" borderId="0" xfId="0" applyNumberFormat="1" applyFont="1" applyFill="1"/>
    <xf numFmtId="170" fontId="22" fillId="27" borderId="0" xfId="0" applyNumberFormat="1" applyFont="1" applyFill="1"/>
    <xf numFmtId="0" fontId="30" fillId="2" borderId="0" xfId="109" applyFont="1" applyFill="1" applyAlignment="1">
      <alignment vertical="center"/>
    </xf>
    <xf numFmtId="0" fontId="30" fillId="2" borderId="0" xfId="109" applyFont="1" applyFill="1"/>
    <xf numFmtId="0" fontId="22" fillId="2" borderId="11" xfId="145" applyFont="1" applyFill="1" applyBorder="1" applyAlignment="1">
      <alignment horizontal="left"/>
    </xf>
    <xf numFmtId="0" fontId="22" fillId="2" borderId="11" xfId="145" applyFont="1" applyFill="1" applyBorder="1"/>
    <xf numFmtId="164" fontId="30" fillId="2" borderId="0" xfId="146" applyFont="1" applyFill="1" applyBorder="1" applyAlignment="1" applyProtection="1">
      <alignment horizontal="right" vertical="justify" wrapText="1" indent="1"/>
    </xf>
    <xf numFmtId="170" fontId="30" fillId="2" borderId="0" xfId="109" applyNumberFormat="1" applyFont="1" applyFill="1"/>
    <xf numFmtId="164" fontId="30" fillId="2" borderId="0" xfId="146" applyFont="1" applyFill="1" applyBorder="1" applyAlignment="1" applyProtection="1"/>
    <xf numFmtId="169" fontId="28" fillId="0" borderId="0" xfId="101" applyNumberFormat="1" applyFont="1" applyFill="1" applyBorder="1"/>
    <xf numFmtId="49" fontId="27" fillId="26" borderId="0" xfId="147" applyNumberFormat="1" applyFont="1" applyFill="1" applyAlignment="1"/>
    <xf numFmtId="49" fontId="30" fillId="3" borderId="0" xfId="101" applyNumberFormat="1" applyFont="1" applyFill="1" applyAlignment="1"/>
    <xf numFmtId="164" fontId="30" fillId="2" borderId="0" xfId="109" applyNumberFormat="1" applyFont="1" applyFill="1"/>
    <xf numFmtId="0" fontId="32" fillId="2" borderId="0" xfId="148" applyFont="1" applyFill="1"/>
    <xf numFmtId="0" fontId="3" fillId="2" borderId="0" xfId="148" applyFill="1"/>
    <xf numFmtId="0" fontId="30" fillId="2" borderId="0" xfId="148" applyFont="1" applyFill="1" applyAlignment="1">
      <alignment horizontal="left"/>
    </xf>
    <xf numFmtId="0" fontId="30" fillId="2" borderId="0" xfId="148" applyFont="1" applyFill="1"/>
    <xf numFmtId="0" fontId="33" fillId="2" borderId="1" xfId="1" applyFont="1" applyFill="1" applyBorder="1" applyAlignment="1">
      <alignment horizontal="left" vertical="center" wrapText="1"/>
    </xf>
    <xf numFmtId="164" fontId="28" fillId="2" borderId="1" xfId="149" applyFont="1" applyFill="1" applyBorder="1" applyAlignment="1" applyProtection="1">
      <alignment horizontal="center" vertical="center" wrapText="1"/>
    </xf>
    <xf numFmtId="164" fontId="34" fillId="2" borderId="0" xfId="149" applyFont="1" applyFill="1" applyBorder="1" applyAlignment="1" applyProtection="1">
      <alignment horizontal="right" vertical="justify" wrapText="1" indent="1"/>
    </xf>
    <xf numFmtId="0" fontId="28" fillId="2" borderId="0" xfId="148" applyFont="1" applyFill="1" applyAlignment="1">
      <alignment horizontal="left" vertical="center" wrapText="1"/>
    </xf>
    <xf numFmtId="0" fontId="35" fillId="2" borderId="0" xfId="148" applyFont="1" applyFill="1"/>
    <xf numFmtId="164" fontId="34" fillId="2" borderId="0" xfId="149" applyFont="1" applyFill="1" applyBorder="1" applyAlignment="1" applyProtection="1"/>
    <xf numFmtId="169" fontId="36" fillId="0" borderId="0" xfId="102" applyNumberFormat="1" applyFont="1" applyFill="1" applyBorder="1"/>
    <xf numFmtId="0" fontId="37" fillId="0" borderId="0" xfId="141" applyFont="1"/>
    <xf numFmtId="0" fontId="30" fillId="2" borderId="11" xfId="148" applyFont="1" applyFill="1" applyBorder="1" applyAlignment="1">
      <alignment horizontal="left"/>
    </xf>
    <xf numFmtId="49" fontId="38" fillId="3" borderId="0" xfId="102" applyNumberFormat="1" applyFont="1" applyFill="1" applyAlignment="1"/>
    <xf numFmtId="49" fontId="39" fillId="3" borderId="0" xfId="102" applyNumberFormat="1" applyFont="1" applyFill="1" applyAlignment="1"/>
    <xf numFmtId="0" fontId="38" fillId="2" borderId="0" xfId="148" applyFont="1" applyFill="1"/>
    <xf numFmtId="0" fontId="39" fillId="2" borderId="0" xfId="148" applyFont="1" applyFill="1"/>
    <xf numFmtId="164" fontId="3" fillId="2" borderId="0" xfId="148" applyNumberFormat="1" applyFill="1"/>
    <xf numFmtId="169" fontId="36" fillId="26" borderId="0" xfId="102" applyNumberFormat="1" applyFont="1" applyFill="1" applyBorder="1"/>
    <xf numFmtId="0" fontId="3" fillId="27" borderId="0" xfId="148" applyFill="1"/>
    <xf numFmtId="169" fontId="3" fillId="2" borderId="0" xfId="148" applyNumberFormat="1" applyFill="1"/>
    <xf numFmtId="169" fontId="40" fillId="3" borderId="0" xfId="102" applyNumberFormat="1" applyFont="1" applyFill="1" applyBorder="1"/>
    <xf numFmtId="169" fontId="3" fillId="3" borderId="0" xfId="102" applyNumberFormat="1" applyFont="1" applyFill="1" applyBorder="1"/>
    <xf numFmtId="169" fontId="36" fillId="3" borderId="0" xfId="102" applyNumberFormat="1" applyFont="1" applyFill="1" applyBorder="1"/>
    <xf numFmtId="0" fontId="3" fillId="2" borderId="11" xfId="148" applyFill="1" applyBorder="1"/>
    <xf numFmtId="0" fontId="3" fillId="2" borderId="0" xfId="142" applyFill="1"/>
    <xf numFmtId="0" fontId="32" fillId="2" borderId="0" xfId="142" applyFont="1" applyFill="1"/>
    <xf numFmtId="0" fontId="41" fillId="2" borderId="0" xfId="142" applyFont="1" applyFill="1" applyAlignment="1">
      <alignment horizontal="left"/>
    </xf>
    <xf numFmtId="0" fontId="41" fillId="2" borderId="0" xfId="142" applyFont="1" applyFill="1"/>
    <xf numFmtId="164" fontId="34" fillId="2" borderId="0" xfId="69" applyNumberFormat="1" applyFont="1" applyFill="1" applyBorder="1" applyAlignment="1" applyProtection="1">
      <alignment horizontal="right" vertical="justify" wrapText="1" indent="1"/>
    </xf>
    <xf numFmtId="0" fontId="35" fillId="2" borderId="0" xfId="142" applyFont="1" applyFill="1"/>
    <xf numFmtId="164" fontId="34" fillId="2" borderId="0" xfId="69" applyNumberFormat="1" applyFont="1" applyFill="1" applyBorder="1" applyAlignment="1" applyProtection="1"/>
    <xf numFmtId="169" fontId="36" fillId="0" borderId="0" xfId="147" applyNumberFormat="1" applyFont="1" applyFill="1" applyBorder="1"/>
    <xf numFmtId="0" fontId="39" fillId="2" borderId="0" xfId="142" applyFont="1" applyFill="1"/>
    <xf numFmtId="49" fontId="39" fillId="3" borderId="0" xfId="101" applyNumberFormat="1" applyFont="1" applyFill="1" applyAlignment="1"/>
    <xf numFmtId="164" fontId="3" fillId="2" borderId="0" xfId="142" applyNumberFormat="1" applyFill="1"/>
    <xf numFmtId="169" fontId="36" fillId="26" borderId="0" xfId="147" applyNumberFormat="1" applyFont="1" applyFill="1" applyBorder="1"/>
    <xf numFmtId="0" fontId="3" fillId="27" borderId="0" xfId="142" applyFill="1"/>
    <xf numFmtId="169" fontId="3" fillId="2" borderId="0" xfId="142" applyNumberFormat="1" applyFill="1"/>
    <xf numFmtId="169" fontId="40" fillId="3" borderId="0" xfId="147" applyNumberFormat="1" applyFont="1" applyFill="1" applyBorder="1"/>
    <xf numFmtId="169" fontId="3" fillId="3" borderId="0" xfId="147" applyNumberFormat="1" applyFont="1" applyFill="1" applyBorder="1"/>
    <xf numFmtId="169" fontId="36" fillId="3" borderId="0" xfId="147" applyNumberFormat="1" applyFont="1" applyFill="1" applyBorder="1"/>
    <xf numFmtId="0" fontId="3" fillId="2" borderId="11" xfId="142" applyFill="1" applyBorder="1"/>
    <xf numFmtId="164" fontId="31" fillId="2" borderId="0" xfId="140" applyNumberFormat="1" applyFont="1" applyFill="1" applyBorder="1" applyAlignment="1" applyProtection="1"/>
    <xf numFmtId="164" fontId="34" fillId="2" borderId="0" xfId="140" applyNumberFormat="1" applyFont="1" applyFill="1" applyBorder="1" applyAlignment="1" applyProtection="1"/>
    <xf numFmtId="0" fontId="39" fillId="2" borderId="12" xfId="142" applyFont="1" applyFill="1" applyBorder="1"/>
    <xf numFmtId="0" fontId="30" fillId="2" borderId="0" xfId="142" applyFont="1" applyFill="1" applyAlignment="1">
      <alignment horizontal="left"/>
    </xf>
    <xf numFmtId="0" fontId="30" fillId="2" borderId="11" xfId="142" applyFont="1" applyFill="1" applyBorder="1" applyAlignment="1">
      <alignment horizontal="left"/>
    </xf>
    <xf numFmtId="164" fontId="28" fillId="2" borderId="1" xfId="69" applyNumberFormat="1" applyFont="1" applyFill="1" applyBorder="1" applyAlignment="1" applyProtection="1">
      <alignment horizontal="center" vertical="center" wrapText="1"/>
    </xf>
    <xf numFmtId="0" fontId="28" fillId="2" borderId="0" xfId="142" applyFont="1" applyFill="1" applyAlignment="1">
      <alignment horizontal="left" vertical="center" wrapText="1"/>
    </xf>
    <xf numFmtId="164" fontId="23" fillId="2" borderId="0" xfId="149" applyFont="1" applyFill="1" applyBorder="1" applyAlignment="1" applyProtection="1">
      <alignment horizontal="right" vertical="justify" wrapText="1" indent="1"/>
    </xf>
    <xf numFmtId="164" fontId="22" fillId="2" borderId="0" xfId="149" applyFont="1" applyFill="1" applyBorder="1" applyAlignment="1" applyProtection="1">
      <alignment horizontal="right" vertical="justify" wrapText="1" indent="1"/>
    </xf>
    <xf numFmtId="164" fontId="22" fillId="2" borderId="0" xfId="149" applyFont="1" applyFill="1" applyBorder="1" applyAlignment="1" applyProtection="1"/>
    <xf numFmtId="169" fontId="23" fillId="26" borderId="0" xfId="147" applyNumberFormat="1" applyFont="1" applyFill="1" applyBorder="1"/>
    <xf numFmtId="49" fontId="24" fillId="26" borderId="0" xfId="147" applyNumberFormat="1" applyFont="1" applyFill="1" applyBorder="1" applyAlignment="1">
      <alignment horizontal="left"/>
    </xf>
    <xf numFmtId="169" fontId="22" fillId="3" borderId="0" xfId="147" applyNumberFormat="1" applyFont="1" applyFill="1" applyBorder="1"/>
    <xf numFmtId="169" fontId="23" fillId="3" borderId="0" xfId="147" applyNumberFormat="1" applyFont="1" applyFill="1" applyBorder="1"/>
    <xf numFmtId="164" fontId="28" fillId="2" borderId="0" xfId="149" applyFont="1" applyFill="1" applyBorder="1" applyAlignment="1" applyProtection="1">
      <alignment vertical="justify" wrapText="1"/>
    </xf>
    <xf numFmtId="164" fontId="30" fillId="2" borderId="0" xfId="149" applyFont="1" applyFill="1" applyBorder="1" applyAlignment="1" applyProtection="1">
      <alignment vertical="justify" wrapText="1"/>
    </xf>
    <xf numFmtId="164" fontId="28" fillId="2" borderId="11" xfId="149" applyFont="1" applyFill="1" applyBorder="1" applyAlignment="1" applyProtection="1">
      <alignment vertical="justify" wrapText="1"/>
    </xf>
    <xf numFmtId="164" fontId="30" fillId="2" borderId="11" xfId="149" applyFont="1" applyFill="1" applyBorder="1" applyAlignment="1" applyProtection="1">
      <alignment vertical="justify" wrapText="1"/>
    </xf>
    <xf numFmtId="164" fontId="28" fillId="2" borderId="0" xfId="69" applyNumberFormat="1" applyFont="1" applyFill="1" applyBorder="1" applyAlignment="1" applyProtection="1">
      <alignment vertical="justify" wrapText="1"/>
    </xf>
    <xf numFmtId="164" fontId="30" fillId="2" borderId="0" xfId="69" applyNumberFormat="1" applyFont="1" applyFill="1" applyBorder="1" applyAlignment="1" applyProtection="1">
      <alignment vertical="justify" wrapText="1"/>
    </xf>
    <xf numFmtId="164" fontId="28" fillId="2" borderId="11" xfId="69" applyNumberFormat="1" applyFont="1" applyFill="1" applyBorder="1" applyAlignment="1" applyProtection="1">
      <alignment vertical="justify" wrapText="1"/>
    </xf>
    <xf numFmtId="164" fontId="30" fillId="2" borderId="11" xfId="69" applyNumberFormat="1" applyFont="1" applyFill="1" applyBorder="1" applyAlignment="1" applyProtection="1">
      <alignment vertical="justify" wrapText="1"/>
    </xf>
    <xf numFmtId="164" fontId="28" fillId="2" borderId="0" xfId="69" applyNumberFormat="1" applyFont="1" applyFill="1" applyBorder="1" applyAlignment="1" applyProtection="1">
      <alignment horizontal="right" vertical="justify" wrapText="1"/>
    </xf>
    <xf numFmtId="164" fontId="30" fillId="2" borderId="0" xfId="69" applyNumberFormat="1" applyFont="1" applyFill="1" applyBorder="1" applyAlignment="1" applyProtection="1">
      <alignment horizontal="right" vertical="justify" wrapText="1"/>
    </xf>
    <xf numFmtId="164" fontId="28" fillId="2" borderId="11" xfId="69" applyNumberFormat="1" applyFont="1" applyFill="1" applyBorder="1" applyAlignment="1" applyProtection="1">
      <alignment horizontal="right" vertical="justify" wrapText="1"/>
    </xf>
    <xf numFmtId="164" fontId="30" fillId="2" borderId="11" xfId="69" applyNumberFormat="1" applyFont="1" applyFill="1" applyBorder="1" applyAlignment="1" applyProtection="1">
      <alignment horizontal="right" vertical="justify" wrapText="1"/>
    </xf>
    <xf numFmtId="0" fontId="22" fillId="2" borderId="0" xfId="0" applyFont="1" applyFill="1" applyAlignment="1">
      <alignment horizontal="left"/>
    </xf>
    <xf numFmtId="169" fontId="23" fillId="0" borderId="0" xfId="147" applyNumberFormat="1" applyFont="1" applyFill="1" applyBorder="1"/>
    <xf numFmtId="170" fontId="22" fillId="2" borderId="11" xfId="0" applyNumberFormat="1" applyFont="1" applyFill="1" applyBorder="1"/>
    <xf numFmtId="170" fontId="23" fillId="2" borderId="0" xfId="0" applyNumberFormat="1" applyFont="1" applyFill="1"/>
    <xf numFmtId="0" fontId="28" fillId="2" borderId="1" xfId="1" applyFont="1" applyFill="1" applyBorder="1" applyAlignment="1">
      <alignment horizontal="center" vertical="center" wrapText="1"/>
    </xf>
    <xf numFmtId="170" fontId="42" fillId="27" borderId="12" xfId="142" applyNumberFormat="1" applyFont="1" applyFill="1" applyBorder="1" applyAlignment="1">
      <alignment horizontal="right" vertical="center" wrapText="1"/>
    </xf>
    <xf numFmtId="170" fontId="42" fillId="27" borderId="0" xfId="142" applyNumberFormat="1" applyFont="1" applyFill="1" applyAlignment="1">
      <alignment horizontal="right" vertical="center" wrapText="1"/>
    </xf>
    <xf numFmtId="170" fontId="42" fillId="27" borderId="11" xfId="142" applyNumberFormat="1" applyFont="1" applyFill="1" applyBorder="1" applyAlignment="1">
      <alignment horizontal="right" vertical="center" wrapText="1"/>
    </xf>
    <xf numFmtId="170" fontId="43" fillId="27" borderId="0" xfId="142" applyNumberFormat="1" applyFont="1" applyFill="1" applyAlignment="1">
      <alignment horizontal="right" vertical="center" wrapText="1"/>
    </xf>
    <xf numFmtId="170" fontId="43" fillId="27" borderId="11" xfId="142" applyNumberFormat="1" applyFont="1" applyFill="1" applyBorder="1" applyAlignment="1">
      <alignment horizontal="right" vertical="center" wrapText="1"/>
    </xf>
    <xf numFmtId="49" fontId="27" fillId="26" borderId="0" xfId="147" applyNumberFormat="1" applyFont="1" applyFill="1" applyBorder="1" applyAlignment="1"/>
    <xf numFmtId="0" fontId="30" fillId="27" borderId="0" xfId="0" applyFont="1" applyFill="1" applyAlignment="1">
      <alignment horizontal="left"/>
    </xf>
    <xf numFmtId="0" fontId="30" fillId="27" borderId="11" xfId="0" applyFont="1" applyFill="1" applyBorder="1" applyAlignment="1">
      <alignment horizontal="left"/>
    </xf>
    <xf numFmtId="0" fontId="30" fillId="27" borderId="0" xfId="143" applyFont="1" applyFill="1" applyAlignment="1">
      <alignment horizontal="left"/>
    </xf>
    <xf numFmtId="3" fontId="28" fillId="26" borderId="0" xfId="144" applyNumberFormat="1" applyFont="1" applyFill="1" applyBorder="1" applyAlignment="1">
      <alignment horizontal="right" vertical="center"/>
    </xf>
    <xf numFmtId="3" fontId="30" fillId="26" borderId="0" xfId="144" applyNumberFormat="1" applyFont="1" applyFill="1" applyBorder="1" applyAlignment="1">
      <alignment horizontal="right" vertical="center"/>
    </xf>
    <xf numFmtId="0" fontId="30" fillId="27" borderId="11" xfId="143" applyFont="1" applyFill="1" applyBorder="1" applyAlignment="1">
      <alignment horizontal="left"/>
    </xf>
    <xf numFmtId="3" fontId="28" fillId="26" borderId="11" xfId="144" applyNumberFormat="1" applyFont="1" applyFill="1" applyBorder="1" applyAlignment="1">
      <alignment horizontal="right" vertical="center"/>
    </xf>
    <xf numFmtId="3" fontId="30" fillId="26" borderId="11" xfId="144" applyNumberFormat="1" applyFont="1" applyFill="1" applyBorder="1" applyAlignment="1">
      <alignment horizontal="right" vertical="center"/>
    </xf>
    <xf numFmtId="0" fontId="28" fillId="2" borderId="1" xfId="1" applyFont="1" applyFill="1" applyBorder="1" applyAlignment="1">
      <alignment horizontal="left" vertical="center" wrapText="1"/>
    </xf>
    <xf numFmtId="0" fontId="28" fillId="2" borderId="0" xfId="145" applyFont="1" applyFill="1" applyAlignment="1">
      <alignment horizontal="left"/>
    </xf>
    <xf numFmtId="171" fontId="22" fillId="2" borderId="0" xfId="0" applyNumberFormat="1" applyFont="1" applyFill="1"/>
    <xf numFmtId="170" fontId="42" fillId="27" borderId="0" xfId="142" applyNumberFormat="1" applyFont="1" applyFill="1" applyBorder="1" applyAlignment="1">
      <alignment horizontal="right" vertical="center" wrapText="1"/>
    </xf>
    <xf numFmtId="170" fontId="43" fillId="27" borderId="0" xfId="142" applyNumberFormat="1" applyFont="1" applyFill="1" applyBorder="1" applyAlignment="1">
      <alignment horizontal="right" vertical="center" wrapText="1"/>
    </xf>
    <xf numFmtId="169" fontId="40" fillId="0" borderId="0" xfId="150" applyNumberFormat="1" applyFont="1" applyFill="1" applyBorder="1"/>
    <xf numFmtId="169" fontId="40" fillId="0" borderId="11" xfId="150" applyNumberFormat="1" applyFont="1" applyFill="1" applyBorder="1"/>
    <xf numFmtId="170" fontId="43" fillId="27" borderId="0" xfId="142" applyNumberFormat="1" applyFont="1" applyFill="1" applyBorder="1" applyAlignment="1">
      <alignment horizontal="left" vertical="center" wrapText="1" indent="4"/>
    </xf>
    <xf numFmtId="0" fontId="25" fillId="26" borderId="0" xfId="145" applyFont="1" applyFill="1" applyAlignment="1">
      <alignment vertical="center"/>
    </xf>
    <xf numFmtId="0" fontId="30" fillId="2" borderId="0" xfId="148" applyFont="1" applyFill="1" applyAlignment="1">
      <alignment vertical="center"/>
    </xf>
    <xf numFmtId="0" fontId="31" fillId="2" borderId="0" xfId="142" applyFont="1" applyFill="1" applyAlignment="1">
      <alignment horizontal="center"/>
    </xf>
    <xf numFmtId="0" fontId="25" fillId="26" borderId="0" xfId="145" applyFont="1" applyFill="1" applyAlignment="1">
      <alignment horizontal="left" vertical="center" wrapText="1"/>
    </xf>
    <xf numFmtId="0" fontId="31" fillId="2" borderId="0" xfId="142" applyFont="1" applyFill="1" applyAlignment="1">
      <alignment horizontal="center" vertical="center"/>
    </xf>
    <xf numFmtId="0" fontId="28" fillId="2" borderId="0" xfId="148" applyFont="1" applyFill="1" applyAlignment="1">
      <alignment horizontal="left" vertical="center"/>
    </xf>
    <xf numFmtId="0" fontId="30" fillId="2" borderId="0" xfId="148" applyFont="1" applyFill="1" applyAlignment="1">
      <alignment horizontal="left" vertical="center" wrapText="1"/>
    </xf>
    <xf numFmtId="0" fontId="25" fillId="26" borderId="0" xfId="0" applyFont="1" applyFill="1" applyAlignment="1">
      <alignment horizontal="left" vertical="center" wrapText="1"/>
    </xf>
  </cellXfs>
  <cellStyles count="151">
    <cellStyle name="20% - Énfasis1 2" xfId="3"/>
    <cellStyle name="20% - Énfasis1 3" xfId="4"/>
    <cellStyle name="20% - Énfasis1 4" xfId="5"/>
    <cellStyle name="20% - Énfasis2 2" xfId="6"/>
    <cellStyle name="20% - Énfasis2 3" xfId="7"/>
    <cellStyle name="20% - Énfasis2 4" xfId="8"/>
    <cellStyle name="20% - Énfasis3 2" xfId="9"/>
    <cellStyle name="20% - Énfasis3 3" xfId="10"/>
    <cellStyle name="20% - Énfasis3 4" xfId="11"/>
    <cellStyle name="20% - Énfasis4 2" xfId="12"/>
    <cellStyle name="20% - Énfasis4 3" xfId="13"/>
    <cellStyle name="20% - Énfasis4 4" xfId="14"/>
    <cellStyle name="20% - Énfasis5 2" xfId="15"/>
    <cellStyle name="20% - Énfasis5 3" xfId="16"/>
    <cellStyle name="20% - Énfasis5 4" xfId="17"/>
    <cellStyle name="20% - Énfasis6 2" xfId="18"/>
    <cellStyle name="20% - Énfasis6 3" xfId="19"/>
    <cellStyle name="20% - Énfasis6 4" xfId="20"/>
    <cellStyle name="40% - Énfasis1 2" xfId="21"/>
    <cellStyle name="40% - Énfasis1 3" xfId="22"/>
    <cellStyle name="40% - Énfasis1 4" xfId="23"/>
    <cellStyle name="40% - Énfasis2 2" xfId="24"/>
    <cellStyle name="40% - Énfasis2 3" xfId="25"/>
    <cellStyle name="40% - Énfasis2 4" xfId="26"/>
    <cellStyle name="40% - Énfasis3 2" xfId="27"/>
    <cellStyle name="40% - Énfasis3 3" xfId="28"/>
    <cellStyle name="40% - Énfasis3 4" xfId="29"/>
    <cellStyle name="40% - Énfasis4 2" xfId="30"/>
    <cellStyle name="40% - Énfasis4 3" xfId="31"/>
    <cellStyle name="40% - Énfasis4 4" xfId="32"/>
    <cellStyle name="40% - Énfasis5 2" xfId="33"/>
    <cellStyle name="40% - Énfasis5 3" xfId="34"/>
    <cellStyle name="40% - Énfasis5 4" xfId="35"/>
    <cellStyle name="40% - Énfasis6 2" xfId="36"/>
    <cellStyle name="40% - Énfasis6 3" xfId="37"/>
    <cellStyle name="40% - Énfasis6 4" xfId="38"/>
    <cellStyle name="60% - Énfasis1 2" xfId="39"/>
    <cellStyle name="60% - Énfasis1 3" xfId="40"/>
    <cellStyle name="60% - Énfasis1 4" xfId="41"/>
    <cellStyle name="60% - Énfasis2 2" xfId="42"/>
    <cellStyle name="60% - Énfasis2 3" xfId="43"/>
    <cellStyle name="60% - Énfasis2 4" xfId="44"/>
    <cellStyle name="60% - Énfasis3 2" xfId="45"/>
    <cellStyle name="60% - Énfasis3 3" xfId="46"/>
    <cellStyle name="60% - Énfasis3 4" xfId="47"/>
    <cellStyle name="60% - Énfasis4 2" xfId="48"/>
    <cellStyle name="60% - Énfasis4 3" xfId="49"/>
    <cellStyle name="60% - Énfasis4 4" xfId="50"/>
    <cellStyle name="60% - Énfasis5 2" xfId="51"/>
    <cellStyle name="60% - Énfasis5 3" xfId="52"/>
    <cellStyle name="60% - Énfasis5 4" xfId="53"/>
    <cellStyle name="60% - Énfasis6 2" xfId="54"/>
    <cellStyle name="60% - Énfasis6 3" xfId="55"/>
    <cellStyle name="60% - Énfasis6 4" xfId="56"/>
    <cellStyle name="Buena 2" xfId="57"/>
    <cellStyle name="Buena 3" xfId="58"/>
    <cellStyle name="Buena 4" xfId="59"/>
    <cellStyle name="Cálculo 2" xfId="60"/>
    <cellStyle name="Cálculo 3" xfId="61"/>
    <cellStyle name="Cálculo 4" xfId="62"/>
    <cellStyle name="Celda de comprobación 2" xfId="63"/>
    <cellStyle name="Celda de comprobación 3" xfId="64"/>
    <cellStyle name="Celda de comprobación 4" xfId="65"/>
    <cellStyle name="Celda vinculada 2" xfId="66"/>
    <cellStyle name="Celda vinculada 3" xfId="67"/>
    <cellStyle name="Celda vinculada 4" xfId="68"/>
    <cellStyle name="Comma 10" xfId="2"/>
    <cellStyle name="Comma 10 2" xfId="69"/>
    <cellStyle name="Comma 10 2 2" xfId="139"/>
    <cellStyle name="Comma 10 2 2 2" xfId="149"/>
    <cellStyle name="Comma 10 2 3" xfId="146"/>
    <cellStyle name="Comma 10 3" xfId="140"/>
    <cellStyle name="Comma 15" xfId="70"/>
    <cellStyle name="Comma_TURISMO 2005" xfId="71"/>
    <cellStyle name="Encabezado 4 2" xfId="72"/>
    <cellStyle name="Encabezado 4 3" xfId="73"/>
    <cellStyle name="Encabezado 4 4" xfId="74"/>
    <cellStyle name="Énfasis1 2" xfId="75"/>
    <cellStyle name="Énfasis1 3" xfId="76"/>
    <cellStyle name="Énfasis1 4" xfId="77"/>
    <cellStyle name="Énfasis2 2" xfId="78"/>
    <cellStyle name="Énfasis2 3" xfId="79"/>
    <cellStyle name="Énfasis2 4" xfId="80"/>
    <cellStyle name="Énfasis3 2" xfId="81"/>
    <cellStyle name="Énfasis3 3" xfId="82"/>
    <cellStyle name="Énfasis3 4" xfId="83"/>
    <cellStyle name="Énfasis4 2" xfId="84"/>
    <cellStyle name="Énfasis4 3" xfId="85"/>
    <cellStyle name="Énfasis4 4" xfId="86"/>
    <cellStyle name="Énfasis5 2" xfId="87"/>
    <cellStyle name="Énfasis5 3" xfId="88"/>
    <cellStyle name="Énfasis5 4" xfId="89"/>
    <cellStyle name="Énfasis6 2" xfId="90"/>
    <cellStyle name="Énfasis6 3" xfId="91"/>
    <cellStyle name="Énfasis6 4" xfId="92"/>
    <cellStyle name="Entrada 2" xfId="93"/>
    <cellStyle name="Entrada 3" xfId="94"/>
    <cellStyle name="Entrada 4" xfId="95"/>
    <cellStyle name="Euro" xfId="96"/>
    <cellStyle name="Euro 2" xfId="97"/>
    <cellStyle name="Incorrecto 2" xfId="98"/>
    <cellStyle name="Incorrecto 3" xfId="99"/>
    <cellStyle name="Incorrecto 4" xfId="100"/>
    <cellStyle name="Millares" xfId="150" builtinId="3"/>
    <cellStyle name="Millares 10" xfId="147"/>
    <cellStyle name="Millares 2" xfId="101"/>
    <cellStyle name="Millares 2 2" xfId="102"/>
    <cellStyle name="Millares 2 3" xfId="103"/>
    <cellStyle name="Millares 2 4" xfId="104"/>
    <cellStyle name="Millares 5" xfId="105"/>
    <cellStyle name="Millares_3.10-070 Número de vuelos charter internacionales por aeropuerto, según mes, 2007-2008" xfId="144"/>
    <cellStyle name="Neutral 2" xfId="106"/>
    <cellStyle name="Neutral 3" xfId="107"/>
    <cellStyle name="Neutral 4" xfId="108"/>
    <cellStyle name="Normal" xfId="0" builtinId="0"/>
    <cellStyle name="Normal 124 2" xfId="142"/>
    <cellStyle name="Normal 2" xfId="109"/>
    <cellStyle name="Normal 2 2" xfId="110"/>
    <cellStyle name="Normal 3" xfId="111"/>
    <cellStyle name="Normal 4" xfId="145"/>
    <cellStyle name="Normal 4 2 2" xfId="143"/>
    <cellStyle name="Normal 49" xfId="148"/>
    <cellStyle name="Normal_335-06" xfId="1"/>
    <cellStyle name="Notas 2" xfId="112"/>
    <cellStyle name="Notas 3" xfId="113"/>
    <cellStyle name="Notas 4" xfId="114"/>
    <cellStyle name="Porcentual_97-98_4.1" xfId="141"/>
    <cellStyle name="Salida 2" xfId="115"/>
    <cellStyle name="Salida 3" xfId="116"/>
    <cellStyle name="Salida 4" xfId="117"/>
    <cellStyle name="Texto de advertencia 2" xfId="118"/>
    <cellStyle name="Texto de advertencia 3" xfId="119"/>
    <cellStyle name="Texto de advertencia 4" xfId="120"/>
    <cellStyle name="Texto explicativo 2" xfId="121"/>
    <cellStyle name="Texto explicativo 3" xfId="122"/>
    <cellStyle name="Texto explicativo 4" xfId="123"/>
    <cellStyle name="Título 1 2" xfId="124"/>
    <cellStyle name="Título 1 3" xfId="125"/>
    <cellStyle name="Título 1 4" xfId="126"/>
    <cellStyle name="Título 2 2" xfId="127"/>
    <cellStyle name="Título 2 3" xfId="128"/>
    <cellStyle name="Título 2 4" xfId="129"/>
    <cellStyle name="Título 3 2" xfId="130"/>
    <cellStyle name="Título 3 3" xfId="131"/>
    <cellStyle name="Título 3 4" xfId="132"/>
    <cellStyle name="Título 4" xfId="133"/>
    <cellStyle name="Título 5" xfId="134"/>
    <cellStyle name="Título 6" xfId="135"/>
    <cellStyle name="Total 2" xfId="136"/>
    <cellStyle name="Total 3" xfId="137"/>
    <cellStyle name="Total 4" xfId="1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209550</xdr:colOff>
      <xdr:row>0</xdr:row>
      <xdr:rowOff>9525</xdr:rowOff>
    </xdr:from>
    <xdr:to>
      <xdr:col>10</xdr:col>
      <xdr:colOff>200025</xdr:colOff>
      <xdr:row>2</xdr:row>
      <xdr:rowOff>28576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15175" y="9525"/>
          <a:ext cx="752475" cy="35242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19050</xdr:colOff>
      <xdr:row>0</xdr:row>
      <xdr:rowOff>0</xdr:rowOff>
    </xdr:from>
    <xdr:to>
      <xdr:col>10</xdr:col>
      <xdr:colOff>61507</xdr:colOff>
      <xdr:row>2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24675" y="0"/>
          <a:ext cx="804457" cy="39052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152400</xdr:colOff>
      <xdr:row>0</xdr:row>
      <xdr:rowOff>66675</xdr:rowOff>
    </xdr:from>
    <xdr:to>
      <xdr:col>9</xdr:col>
      <xdr:colOff>642532</xdr:colOff>
      <xdr:row>2</xdr:row>
      <xdr:rowOff>28575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58025" y="66675"/>
          <a:ext cx="490132" cy="2952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76201</xdr:colOff>
      <xdr:row>0</xdr:row>
      <xdr:rowOff>95250</xdr:rowOff>
    </xdr:from>
    <xdr:to>
      <xdr:col>10</xdr:col>
      <xdr:colOff>38101</xdr:colOff>
      <xdr:row>2</xdr:row>
      <xdr:rowOff>35186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81826" y="95250"/>
          <a:ext cx="723900" cy="273311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828675</xdr:colOff>
      <xdr:row>0</xdr:row>
      <xdr:rowOff>133350</xdr:rowOff>
    </xdr:from>
    <xdr:to>
      <xdr:col>8</xdr:col>
      <xdr:colOff>328207</xdr:colOff>
      <xdr:row>1</xdr:row>
      <xdr:rowOff>276225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62875" y="133350"/>
          <a:ext cx="490132" cy="2952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484909</xdr:colOff>
      <xdr:row>1</xdr:row>
      <xdr:rowOff>187037</xdr:rowOff>
    </xdr:from>
    <xdr:to>
      <xdr:col>8</xdr:col>
      <xdr:colOff>176707</xdr:colOff>
      <xdr:row>2</xdr:row>
      <xdr:rowOff>143741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90459" y="977612"/>
          <a:ext cx="606198" cy="242454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313459</xdr:colOff>
      <xdr:row>1</xdr:row>
      <xdr:rowOff>190500</xdr:rowOff>
    </xdr:from>
    <xdr:to>
      <xdr:col>8</xdr:col>
      <xdr:colOff>5257</xdr:colOff>
      <xdr:row>2</xdr:row>
      <xdr:rowOff>162790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19009" y="352425"/>
          <a:ext cx="606198" cy="25804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218209</xdr:colOff>
      <xdr:row>1</xdr:row>
      <xdr:rowOff>200024</xdr:rowOff>
    </xdr:from>
    <xdr:to>
      <xdr:col>7</xdr:col>
      <xdr:colOff>824407</xdr:colOff>
      <xdr:row>2</xdr:row>
      <xdr:rowOff>133349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23759" y="361949"/>
          <a:ext cx="606198" cy="21907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513484</xdr:colOff>
      <xdr:row>1</xdr:row>
      <xdr:rowOff>142874</xdr:rowOff>
    </xdr:from>
    <xdr:to>
      <xdr:col>8</xdr:col>
      <xdr:colOff>205282</xdr:colOff>
      <xdr:row>2</xdr:row>
      <xdr:rowOff>180974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71434" y="304799"/>
          <a:ext cx="606198" cy="3238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ZK29"/>
  <sheetViews>
    <sheetView workbookViewId="0">
      <selection activeCell="L9" sqref="L9"/>
    </sheetView>
  </sheetViews>
  <sheetFormatPr baseColWidth="10" defaultRowHeight="12.75"/>
  <cols>
    <col min="1" max="1" width="10.140625" style="51" customWidth="1"/>
    <col min="2" max="2" width="12" style="51" customWidth="1"/>
    <col min="3" max="3" width="11.28515625" style="51" customWidth="1"/>
    <col min="4" max="4" width="11.5703125" style="51" customWidth="1"/>
    <col min="5" max="5" width="10.28515625" style="51" customWidth="1"/>
    <col min="6" max="6" width="12.42578125" style="51" customWidth="1"/>
    <col min="7" max="7" width="13.28515625" style="51" customWidth="1"/>
    <col min="8" max="8" width="12.28515625" style="51" customWidth="1"/>
    <col min="9" max="9" width="10.28515625" style="51" customWidth="1"/>
    <col min="10" max="16384" width="11.42578125" style="51"/>
  </cols>
  <sheetData>
    <row r="2" spans="1:15" ht="13.5">
      <c r="A2" s="124"/>
      <c r="B2" s="124"/>
      <c r="C2" s="124"/>
      <c r="D2" s="124"/>
      <c r="E2" s="124"/>
      <c r="F2" s="124"/>
      <c r="G2" s="124"/>
      <c r="H2" s="124"/>
      <c r="I2" s="52"/>
    </row>
    <row r="3" spans="1:15" ht="42" customHeight="1">
      <c r="A3" s="125" t="s">
        <v>27</v>
      </c>
      <c r="B3" s="125"/>
      <c r="C3" s="125"/>
      <c r="D3" s="125"/>
      <c r="E3" s="125"/>
      <c r="F3" s="125"/>
      <c r="G3" s="125"/>
      <c r="H3" s="125"/>
      <c r="I3" s="122"/>
      <c r="J3" s="122"/>
      <c r="K3" s="122"/>
      <c r="L3" s="122"/>
      <c r="M3" s="122"/>
    </row>
    <row r="4" spans="1:15" ht="9.1999999999999993" customHeight="1">
      <c r="A4" s="53"/>
      <c r="B4" s="54"/>
      <c r="C4" s="54"/>
      <c r="D4" s="54"/>
      <c r="E4" s="54"/>
      <c r="F4" s="54"/>
      <c r="G4" s="54"/>
      <c r="H4" s="54"/>
    </row>
    <row r="5" spans="1:15" ht="36.75" customHeight="1">
      <c r="A5" s="30" t="s">
        <v>0</v>
      </c>
      <c r="B5" s="74" t="s">
        <v>1</v>
      </c>
      <c r="C5" s="74" t="s">
        <v>2</v>
      </c>
      <c r="D5" s="74" t="s">
        <v>3</v>
      </c>
      <c r="E5" s="74" t="s">
        <v>4</v>
      </c>
      <c r="F5" s="74" t="s">
        <v>5</v>
      </c>
      <c r="G5" s="74" t="s">
        <v>6</v>
      </c>
      <c r="H5" s="74" t="s">
        <v>7</v>
      </c>
      <c r="L5" s="55"/>
      <c r="M5" s="55"/>
      <c r="N5" s="55"/>
      <c r="O5" s="55"/>
    </row>
    <row r="6" spans="1:15" ht="12.75" customHeight="1">
      <c r="A6" s="75" t="s">
        <v>8</v>
      </c>
      <c r="B6" s="87">
        <f t="shared" ref="B6:H6" si="0">SUM(B7:B18)</f>
        <v>6929598</v>
      </c>
      <c r="C6" s="87">
        <f t="shared" si="0"/>
        <v>557599</v>
      </c>
      <c r="D6" s="87">
        <f t="shared" si="0"/>
        <v>521747</v>
      </c>
      <c r="E6" s="87">
        <f t="shared" si="0"/>
        <v>35852</v>
      </c>
      <c r="F6" s="87">
        <f t="shared" si="0"/>
        <v>6371999</v>
      </c>
      <c r="G6" s="87">
        <f t="shared" si="0"/>
        <v>992583</v>
      </c>
      <c r="H6" s="87">
        <f t="shared" si="0"/>
        <v>5379416</v>
      </c>
      <c r="O6" s="55"/>
    </row>
    <row r="7" spans="1:15" ht="12.75" customHeight="1">
      <c r="A7" s="72" t="s">
        <v>9</v>
      </c>
      <c r="B7" s="87">
        <f>+C7+F7</f>
        <v>689357</v>
      </c>
      <c r="C7" s="87">
        <f>+D7+E7</f>
        <v>35900</v>
      </c>
      <c r="D7" s="88">
        <v>33673</v>
      </c>
      <c r="E7" s="88">
        <v>2227</v>
      </c>
      <c r="F7" s="87">
        <f>+G7+H7</f>
        <v>653457</v>
      </c>
      <c r="G7" s="88">
        <v>120200</v>
      </c>
      <c r="H7" s="88">
        <v>533257</v>
      </c>
      <c r="J7" s="55"/>
      <c r="L7" s="55"/>
      <c r="M7" s="55"/>
      <c r="O7" s="55"/>
    </row>
    <row r="8" spans="1:15" ht="12.75" customHeight="1">
      <c r="A8" s="72" t="s">
        <v>10</v>
      </c>
      <c r="B8" s="87">
        <f t="shared" ref="B8:B18" si="1">+C8+F8</f>
        <v>582389</v>
      </c>
      <c r="C8" s="87">
        <f t="shared" ref="C8:C18" si="2">+D8+E8</f>
        <v>32869</v>
      </c>
      <c r="D8" s="88">
        <v>30617</v>
      </c>
      <c r="E8" s="88">
        <v>2252</v>
      </c>
      <c r="F8" s="87">
        <f t="shared" ref="F8:F18" si="3">+G8+H8</f>
        <v>549520</v>
      </c>
      <c r="G8" s="88">
        <v>73032</v>
      </c>
      <c r="H8" s="88">
        <v>476488</v>
      </c>
      <c r="J8" s="55"/>
      <c r="K8" s="56"/>
      <c r="L8" s="55"/>
      <c r="M8" s="55"/>
      <c r="O8" s="55"/>
    </row>
    <row r="9" spans="1:15" ht="12.75" customHeight="1">
      <c r="A9" s="72" t="s">
        <v>11</v>
      </c>
      <c r="B9" s="87">
        <f t="shared" si="1"/>
        <v>660387</v>
      </c>
      <c r="C9" s="87">
        <f t="shared" si="2"/>
        <v>40253</v>
      </c>
      <c r="D9" s="88">
        <v>37309</v>
      </c>
      <c r="E9" s="88">
        <v>2944</v>
      </c>
      <c r="F9" s="87">
        <f t="shared" si="3"/>
        <v>620134</v>
      </c>
      <c r="G9" s="88">
        <v>82313</v>
      </c>
      <c r="H9" s="88">
        <v>537821</v>
      </c>
      <c r="I9" s="55"/>
      <c r="J9" s="55"/>
      <c r="K9" s="56"/>
      <c r="L9" s="57"/>
      <c r="M9" s="57"/>
      <c r="N9" s="57"/>
      <c r="O9" s="55"/>
    </row>
    <row r="10" spans="1:15" ht="12.75" customHeight="1">
      <c r="A10" s="72" t="s">
        <v>12</v>
      </c>
      <c r="B10" s="87">
        <f t="shared" si="1"/>
        <v>641769</v>
      </c>
      <c r="C10" s="87">
        <f t="shared" si="2"/>
        <v>46011</v>
      </c>
      <c r="D10" s="88">
        <v>42751</v>
      </c>
      <c r="E10" s="88">
        <v>3260</v>
      </c>
      <c r="F10" s="87">
        <f t="shared" si="3"/>
        <v>595758</v>
      </c>
      <c r="G10" s="88">
        <v>74233</v>
      </c>
      <c r="H10" s="88">
        <v>521525</v>
      </c>
      <c r="J10" s="55"/>
      <c r="K10" s="56"/>
    </row>
    <row r="11" spans="1:15" ht="12.75" customHeight="1">
      <c r="A11" s="72" t="s">
        <v>14</v>
      </c>
      <c r="B11" s="87">
        <f t="shared" si="1"/>
        <v>536167</v>
      </c>
      <c r="C11" s="87">
        <f t="shared" si="2"/>
        <v>43794</v>
      </c>
      <c r="D11" s="88">
        <v>41289</v>
      </c>
      <c r="E11" s="88">
        <v>2505</v>
      </c>
      <c r="F11" s="87">
        <f t="shared" si="3"/>
        <v>492373</v>
      </c>
      <c r="G11" s="88">
        <v>76678</v>
      </c>
      <c r="H11" s="88">
        <v>415695</v>
      </c>
      <c r="J11" s="55"/>
      <c r="M11" s="55"/>
      <c r="N11" s="55"/>
    </row>
    <row r="12" spans="1:15" ht="12.75" customHeight="1">
      <c r="A12" s="72" t="s">
        <v>15</v>
      </c>
      <c r="B12" s="87">
        <f t="shared" si="1"/>
        <v>561567</v>
      </c>
      <c r="C12" s="87">
        <f t="shared" si="2"/>
        <v>51335</v>
      </c>
      <c r="D12" s="88">
        <v>47747</v>
      </c>
      <c r="E12" s="88">
        <v>3588</v>
      </c>
      <c r="F12" s="87">
        <f t="shared" si="3"/>
        <v>510232</v>
      </c>
      <c r="G12" s="88">
        <v>77010</v>
      </c>
      <c r="H12" s="88">
        <v>433222</v>
      </c>
      <c r="J12" s="55"/>
      <c r="M12" s="55"/>
      <c r="N12" s="55"/>
    </row>
    <row r="13" spans="1:15" ht="12.75" customHeight="1">
      <c r="A13" s="72" t="s">
        <v>16</v>
      </c>
      <c r="B13" s="87">
        <f t="shared" si="1"/>
        <v>686024</v>
      </c>
      <c r="C13" s="87">
        <f t="shared" si="2"/>
        <v>61558</v>
      </c>
      <c r="D13" s="88">
        <v>58104</v>
      </c>
      <c r="E13" s="88">
        <v>3454</v>
      </c>
      <c r="F13" s="87">
        <f t="shared" si="3"/>
        <v>624466</v>
      </c>
      <c r="G13" s="88">
        <v>94265</v>
      </c>
      <c r="H13" s="88">
        <v>530201</v>
      </c>
      <c r="J13" s="55"/>
      <c r="K13" s="55"/>
      <c r="M13" s="55"/>
      <c r="N13" s="55"/>
    </row>
    <row r="14" spans="1:15" ht="12.75" customHeight="1">
      <c r="A14" s="72" t="s">
        <v>17</v>
      </c>
      <c r="B14" s="87">
        <f t="shared" si="1"/>
        <v>650793</v>
      </c>
      <c r="C14" s="87">
        <f t="shared" si="2"/>
        <v>49179</v>
      </c>
      <c r="D14" s="88">
        <v>46164</v>
      </c>
      <c r="E14" s="88">
        <v>3015</v>
      </c>
      <c r="F14" s="87">
        <f t="shared" si="3"/>
        <v>601614</v>
      </c>
      <c r="G14" s="88">
        <v>104882</v>
      </c>
      <c r="H14" s="88">
        <v>496732</v>
      </c>
      <c r="J14" s="55"/>
      <c r="K14" s="55"/>
      <c r="L14" s="58"/>
      <c r="M14" s="55"/>
      <c r="N14" s="55"/>
    </row>
    <row r="15" spans="1:15" ht="12.75" customHeight="1">
      <c r="A15" s="72" t="s">
        <v>18</v>
      </c>
      <c r="B15" s="87">
        <f t="shared" si="1"/>
        <v>420116</v>
      </c>
      <c r="C15" s="87">
        <f t="shared" si="2"/>
        <v>43090</v>
      </c>
      <c r="D15" s="88">
        <v>40594</v>
      </c>
      <c r="E15" s="88">
        <v>2496</v>
      </c>
      <c r="F15" s="87">
        <f t="shared" si="3"/>
        <v>377026</v>
      </c>
      <c r="G15" s="88">
        <v>84015</v>
      </c>
      <c r="H15" s="88">
        <v>293011</v>
      </c>
      <c r="J15" s="55"/>
      <c r="K15" s="55"/>
      <c r="L15" s="55"/>
      <c r="M15" s="55"/>
      <c r="N15" s="55"/>
    </row>
    <row r="16" spans="1:15" ht="12.75" customHeight="1">
      <c r="A16" s="37" t="s">
        <v>19</v>
      </c>
      <c r="B16" s="87">
        <f t="shared" si="1"/>
        <v>449927</v>
      </c>
      <c r="C16" s="87">
        <f t="shared" si="2"/>
        <v>44918</v>
      </c>
      <c r="D16" s="88">
        <v>42046</v>
      </c>
      <c r="E16" s="88">
        <v>2872</v>
      </c>
      <c r="F16" s="87">
        <f t="shared" si="3"/>
        <v>405009</v>
      </c>
      <c r="G16" s="88">
        <v>74482</v>
      </c>
      <c r="H16" s="88">
        <v>330527</v>
      </c>
      <c r="J16" s="55"/>
      <c r="K16" s="55"/>
      <c r="L16" s="55"/>
      <c r="M16" s="55"/>
      <c r="N16" s="55"/>
    </row>
    <row r="17" spans="1:687" ht="12.75" customHeight="1">
      <c r="A17" s="72" t="s">
        <v>20</v>
      </c>
      <c r="B17" s="87">
        <f t="shared" si="1"/>
        <v>489383</v>
      </c>
      <c r="C17" s="87">
        <f t="shared" si="2"/>
        <v>44583</v>
      </c>
      <c r="D17" s="88">
        <v>42057</v>
      </c>
      <c r="E17" s="88">
        <v>2526</v>
      </c>
      <c r="F17" s="87">
        <f t="shared" si="3"/>
        <v>444800</v>
      </c>
      <c r="G17" s="88">
        <v>64411</v>
      </c>
      <c r="H17" s="88">
        <v>380389</v>
      </c>
      <c r="J17" s="55"/>
      <c r="K17" s="55"/>
      <c r="L17" s="55"/>
      <c r="M17" s="55"/>
      <c r="N17" s="55"/>
    </row>
    <row r="18" spans="1:687" ht="12.75" customHeight="1">
      <c r="A18" s="73" t="s">
        <v>21</v>
      </c>
      <c r="B18" s="89">
        <f t="shared" si="1"/>
        <v>561719</v>
      </c>
      <c r="C18" s="89">
        <f t="shared" si="2"/>
        <v>64109</v>
      </c>
      <c r="D18" s="90">
        <v>59396</v>
      </c>
      <c r="E18" s="90">
        <v>4713</v>
      </c>
      <c r="F18" s="89">
        <f t="shared" si="3"/>
        <v>497610</v>
      </c>
      <c r="G18" s="90">
        <v>67062</v>
      </c>
      <c r="H18" s="90">
        <v>430548</v>
      </c>
      <c r="J18" s="55"/>
      <c r="K18" s="55"/>
      <c r="L18" s="55"/>
      <c r="M18" s="55"/>
      <c r="N18" s="55"/>
    </row>
    <row r="19" spans="1:687" s="71" customFormat="1" ht="12.75" customHeight="1">
      <c r="A19" s="23" t="s">
        <v>22</v>
      </c>
      <c r="B19" s="69"/>
      <c r="C19" s="69"/>
      <c r="D19" s="70"/>
      <c r="E19" s="59"/>
      <c r="F19" s="59"/>
      <c r="G19" s="59"/>
      <c r="H19" s="59"/>
      <c r="I19" s="59"/>
      <c r="J19" s="55"/>
      <c r="K19" s="55"/>
      <c r="L19" s="55"/>
      <c r="M19" s="55"/>
      <c r="N19" s="55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59"/>
      <c r="AS19" s="59"/>
      <c r="AT19" s="59"/>
      <c r="AU19" s="59"/>
      <c r="AV19" s="59"/>
      <c r="AW19" s="59"/>
      <c r="AX19" s="59"/>
      <c r="AY19" s="59"/>
      <c r="AZ19" s="59"/>
      <c r="BA19" s="59"/>
      <c r="BB19" s="59"/>
      <c r="BC19" s="59"/>
      <c r="BD19" s="59"/>
      <c r="BE19" s="59"/>
      <c r="BF19" s="59"/>
      <c r="BG19" s="59"/>
      <c r="BH19" s="59"/>
      <c r="BI19" s="59"/>
      <c r="BJ19" s="59"/>
      <c r="BK19" s="59"/>
      <c r="BL19" s="59"/>
      <c r="BM19" s="59"/>
      <c r="BN19" s="59"/>
      <c r="BO19" s="59"/>
      <c r="BP19" s="59"/>
      <c r="BQ19" s="59"/>
      <c r="BR19" s="59"/>
      <c r="BS19" s="59"/>
      <c r="BT19" s="59"/>
      <c r="BU19" s="59"/>
      <c r="BV19" s="59"/>
      <c r="BW19" s="59"/>
      <c r="BX19" s="59"/>
      <c r="BY19" s="59"/>
      <c r="BZ19" s="59"/>
      <c r="CA19" s="59"/>
      <c r="CB19" s="59"/>
      <c r="CC19" s="59"/>
      <c r="CD19" s="59"/>
      <c r="CE19" s="59"/>
      <c r="CF19" s="59"/>
      <c r="CG19" s="59"/>
      <c r="CH19" s="59"/>
      <c r="CI19" s="59"/>
      <c r="CJ19" s="59"/>
      <c r="CK19" s="59"/>
      <c r="CL19" s="59"/>
      <c r="CM19" s="59"/>
      <c r="CN19" s="59"/>
      <c r="CO19" s="59"/>
      <c r="CP19" s="59"/>
      <c r="CQ19" s="59"/>
      <c r="CR19" s="59"/>
      <c r="CS19" s="59"/>
      <c r="CT19" s="59"/>
      <c r="CU19" s="59"/>
      <c r="CV19" s="59"/>
      <c r="CW19" s="59"/>
      <c r="CX19" s="59"/>
      <c r="CY19" s="59"/>
      <c r="CZ19" s="59"/>
      <c r="DA19" s="59"/>
      <c r="DB19" s="59"/>
      <c r="DC19" s="59"/>
      <c r="DD19" s="59"/>
      <c r="DE19" s="59"/>
      <c r="DF19" s="59"/>
      <c r="DG19" s="59"/>
      <c r="DH19" s="59"/>
      <c r="DI19" s="59"/>
      <c r="DJ19" s="59"/>
      <c r="DK19" s="59"/>
      <c r="DL19" s="59"/>
      <c r="DM19" s="59"/>
      <c r="DN19" s="59"/>
      <c r="DO19" s="59"/>
      <c r="DP19" s="59"/>
      <c r="DQ19" s="59"/>
      <c r="DR19" s="59"/>
      <c r="DS19" s="59"/>
      <c r="DT19" s="59"/>
      <c r="DU19" s="59"/>
      <c r="DV19" s="59"/>
      <c r="DW19" s="59"/>
      <c r="DX19" s="59"/>
      <c r="DY19" s="59"/>
      <c r="DZ19" s="59"/>
      <c r="EA19" s="59"/>
      <c r="EB19" s="59"/>
      <c r="EC19" s="59"/>
      <c r="ED19" s="59"/>
      <c r="EE19" s="59"/>
      <c r="EF19" s="59"/>
      <c r="EG19" s="59"/>
      <c r="EH19" s="59"/>
      <c r="EI19" s="59"/>
      <c r="EJ19" s="59"/>
      <c r="EK19" s="59"/>
      <c r="EL19" s="59"/>
      <c r="EM19" s="59"/>
      <c r="EN19" s="59"/>
      <c r="EO19" s="59"/>
      <c r="EP19" s="59"/>
      <c r="EQ19" s="59"/>
      <c r="ER19" s="59"/>
      <c r="ES19" s="59"/>
      <c r="ET19" s="59"/>
      <c r="EU19" s="59"/>
      <c r="EV19" s="59"/>
      <c r="EW19" s="59"/>
      <c r="EX19" s="59"/>
      <c r="EY19" s="59"/>
      <c r="EZ19" s="59"/>
      <c r="FA19" s="59"/>
      <c r="FB19" s="59"/>
      <c r="FC19" s="59"/>
      <c r="FD19" s="59"/>
      <c r="FE19" s="59"/>
      <c r="FF19" s="59"/>
      <c r="FG19" s="59"/>
      <c r="FH19" s="59"/>
      <c r="FI19" s="59"/>
      <c r="FJ19" s="59"/>
      <c r="FK19" s="59"/>
      <c r="FL19" s="59"/>
      <c r="FM19" s="59"/>
      <c r="FN19" s="59"/>
      <c r="FO19" s="59"/>
      <c r="FP19" s="59"/>
      <c r="FQ19" s="59"/>
      <c r="FR19" s="59"/>
      <c r="FS19" s="59"/>
      <c r="FT19" s="59"/>
      <c r="FU19" s="59"/>
      <c r="FV19" s="59"/>
      <c r="FW19" s="59"/>
      <c r="FX19" s="59"/>
      <c r="FY19" s="59"/>
      <c r="FZ19" s="59"/>
      <c r="GA19" s="59"/>
      <c r="GB19" s="59"/>
      <c r="GC19" s="59"/>
      <c r="GD19" s="59"/>
      <c r="GE19" s="59"/>
      <c r="GF19" s="59"/>
      <c r="GG19" s="59"/>
      <c r="GH19" s="59"/>
      <c r="GI19" s="59"/>
      <c r="GJ19" s="59"/>
      <c r="GK19" s="59"/>
      <c r="GL19" s="59"/>
      <c r="GM19" s="59"/>
      <c r="GN19" s="59"/>
      <c r="GO19" s="59"/>
      <c r="GP19" s="59"/>
      <c r="GQ19" s="59"/>
      <c r="GR19" s="59"/>
      <c r="GS19" s="59"/>
      <c r="GT19" s="59"/>
      <c r="GU19" s="59"/>
      <c r="GV19" s="59"/>
      <c r="GW19" s="59"/>
      <c r="GX19" s="59"/>
      <c r="GY19" s="59"/>
      <c r="GZ19" s="59"/>
      <c r="HA19" s="59"/>
      <c r="HB19" s="59"/>
      <c r="HC19" s="59"/>
      <c r="HD19" s="59"/>
      <c r="HE19" s="59"/>
      <c r="HF19" s="59"/>
      <c r="HG19" s="59"/>
      <c r="HH19" s="59"/>
      <c r="HI19" s="59"/>
      <c r="HJ19" s="59"/>
      <c r="HK19" s="59"/>
      <c r="HL19" s="59"/>
      <c r="HM19" s="59"/>
      <c r="HN19" s="59"/>
      <c r="HO19" s="59"/>
      <c r="HP19" s="59"/>
      <c r="HQ19" s="59"/>
      <c r="HR19" s="59"/>
      <c r="HS19" s="59"/>
      <c r="HT19" s="59"/>
      <c r="HU19" s="59"/>
      <c r="HV19" s="59"/>
      <c r="HW19" s="59"/>
      <c r="HX19" s="59"/>
      <c r="HY19" s="59"/>
      <c r="HZ19" s="59"/>
      <c r="IA19" s="59"/>
      <c r="IB19" s="59"/>
      <c r="IC19" s="59"/>
      <c r="ID19" s="59"/>
      <c r="IE19" s="59"/>
      <c r="IF19" s="59"/>
      <c r="IG19" s="59"/>
      <c r="IH19" s="59"/>
      <c r="II19" s="59"/>
      <c r="IJ19" s="59"/>
      <c r="IK19" s="59"/>
      <c r="IL19" s="59"/>
      <c r="IM19" s="59"/>
      <c r="IN19" s="59"/>
      <c r="IO19" s="59"/>
      <c r="IP19" s="59"/>
      <c r="IQ19" s="59"/>
      <c r="IR19" s="59"/>
      <c r="IS19" s="59"/>
      <c r="IT19" s="59"/>
      <c r="IU19" s="59"/>
      <c r="IV19" s="59"/>
      <c r="IW19" s="59"/>
      <c r="IX19" s="59"/>
      <c r="IY19" s="59"/>
      <c r="IZ19" s="59"/>
      <c r="JA19" s="59"/>
      <c r="JB19" s="59"/>
      <c r="JC19" s="59"/>
      <c r="JD19" s="59"/>
      <c r="JE19" s="59"/>
      <c r="JF19" s="59"/>
      <c r="JG19" s="59"/>
      <c r="JH19" s="59"/>
      <c r="JI19" s="59"/>
      <c r="JJ19" s="59"/>
      <c r="JK19" s="59"/>
      <c r="JL19" s="59"/>
      <c r="JM19" s="59"/>
      <c r="JN19" s="59"/>
      <c r="JO19" s="59"/>
      <c r="JP19" s="59"/>
      <c r="JQ19" s="59"/>
      <c r="JR19" s="59"/>
      <c r="JS19" s="59"/>
      <c r="JT19" s="59"/>
      <c r="JU19" s="59"/>
      <c r="JV19" s="59"/>
      <c r="JW19" s="59"/>
      <c r="JX19" s="59"/>
      <c r="JY19" s="59"/>
      <c r="JZ19" s="59"/>
      <c r="KA19" s="59"/>
      <c r="KB19" s="59"/>
      <c r="KC19" s="59"/>
      <c r="KD19" s="59"/>
      <c r="KE19" s="59"/>
      <c r="KF19" s="59"/>
      <c r="KG19" s="59"/>
      <c r="KH19" s="59"/>
      <c r="KI19" s="59"/>
      <c r="KJ19" s="59"/>
      <c r="KK19" s="59"/>
      <c r="KL19" s="59"/>
      <c r="KM19" s="59"/>
      <c r="KN19" s="59"/>
      <c r="KO19" s="59"/>
      <c r="KP19" s="59"/>
      <c r="KQ19" s="59"/>
      <c r="KR19" s="59"/>
      <c r="KS19" s="59"/>
      <c r="KT19" s="59"/>
      <c r="KU19" s="59"/>
      <c r="KV19" s="59"/>
      <c r="KW19" s="59"/>
      <c r="KX19" s="59"/>
      <c r="KY19" s="59"/>
      <c r="KZ19" s="59"/>
      <c r="LA19" s="59"/>
      <c r="LB19" s="59"/>
      <c r="LC19" s="59"/>
      <c r="LD19" s="59"/>
      <c r="LE19" s="59"/>
      <c r="LF19" s="59"/>
      <c r="LG19" s="59"/>
      <c r="LH19" s="59"/>
      <c r="LI19" s="59"/>
      <c r="LJ19" s="59"/>
      <c r="LK19" s="59"/>
      <c r="LL19" s="59"/>
      <c r="LM19" s="59"/>
      <c r="LN19" s="59"/>
      <c r="LO19" s="59"/>
      <c r="LP19" s="59"/>
      <c r="LQ19" s="59"/>
      <c r="LR19" s="59"/>
      <c r="LS19" s="59"/>
      <c r="LT19" s="59"/>
      <c r="LU19" s="59"/>
      <c r="LV19" s="59"/>
      <c r="LW19" s="59"/>
      <c r="LX19" s="59"/>
      <c r="LY19" s="59"/>
      <c r="LZ19" s="59"/>
      <c r="MA19" s="59"/>
      <c r="MB19" s="59"/>
      <c r="MC19" s="59"/>
      <c r="MD19" s="59"/>
      <c r="ME19" s="59"/>
      <c r="MF19" s="59"/>
      <c r="MG19" s="59"/>
      <c r="MH19" s="59"/>
      <c r="MI19" s="59"/>
      <c r="MJ19" s="59"/>
      <c r="MK19" s="59"/>
      <c r="ML19" s="59"/>
      <c r="MM19" s="59"/>
      <c r="MN19" s="59"/>
      <c r="MO19" s="59"/>
      <c r="MP19" s="59"/>
      <c r="MQ19" s="59"/>
      <c r="MR19" s="59"/>
      <c r="MS19" s="59"/>
      <c r="MT19" s="59"/>
      <c r="MU19" s="59"/>
      <c r="MV19" s="59"/>
      <c r="MW19" s="59"/>
      <c r="MX19" s="59"/>
      <c r="MY19" s="59"/>
      <c r="MZ19" s="59"/>
      <c r="NA19" s="59"/>
      <c r="NB19" s="59"/>
      <c r="NC19" s="59"/>
      <c r="ND19" s="59"/>
      <c r="NE19" s="59"/>
      <c r="NF19" s="59"/>
      <c r="NG19" s="59"/>
      <c r="NH19" s="59"/>
      <c r="NI19" s="59"/>
      <c r="NJ19" s="59"/>
      <c r="NK19" s="59"/>
      <c r="NL19" s="59"/>
      <c r="NM19" s="59"/>
      <c r="NN19" s="59"/>
      <c r="NO19" s="59"/>
      <c r="NP19" s="59"/>
      <c r="NQ19" s="59"/>
      <c r="NR19" s="59"/>
      <c r="NS19" s="59"/>
      <c r="NT19" s="59"/>
      <c r="NU19" s="59"/>
      <c r="NV19" s="59"/>
      <c r="NW19" s="59"/>
      <c r="NX19" s="59"/>
      <c r="NY19" s="59"/>
      <c r="NZ19" s="59"/>
      <c r="OA19" s="59"/>
      <c r="OB19" s="59"/>
      <c r="OC19" s="59"/>
      <c r="OD19" s="59"/>
      <c r="OE19" s="59"/>
      <c r="OF19" s="59"/>
      <c r="OG19" s="59"/>
      <c r="OH19" s="59"/>
      <c r="OI19" s="59"/>
      <c r="OJ19" s="59"/>
      <c r="OK19" s="59"/>
      <c r="OL19" s="59"/>
      <c r="OM19" s="59"/>
      <c r="ON19" s="59"/>
      <c r="OO19" s="59"/>
      <c r="OP19" s="59"/>
      <c r="OQ19" s="59"/>
      <c r="OR19" s="59"/>
      <c r="OS19" s="59"/>
      <c r="OT19" s="59"/>
      <c r="OU19" s="59"/>
      <c r="OV19" s="59"/>
      <c r="OW19" s="59"/>
      <c r="OX19" s="59"/>
      <c r="OY19" s="59"/>
      <c r="OZ19" s="59"/>
      <c r="PA19" s="59"/>
      <c r="PB19" s="59"/>
      <c r="PC19" s="59"/>
      <c r="PD19" s="59"/>
      <c r="PE19" s="59"/>
      <c r="PF19" s="59"/>
      <c r="PG19" s="59"/>
      <c r="PH19" s="59"/>
      <c r="PI19" s="59"/>
      <c r="PJ19" s="59"/>
      <c r="PK19" s="59"/>
      <c r="PL19" s="59"/>
      <c r="PM19" s="59"/>
      <c r="PN19" s="59"/>
      <c r="PO19" s="59"/>
      <c r="PP19" s="59"/>
      <c r="PQ19" s="59"/>
      <c r="PR19" s="59"/>
      <c r="PS19" s="59"/>
      <c r="PT19" s="59"/>
      <c r="PU19" s="59"/>
      <c r="PV19" s="59"/>
      <c r="PW19" s="59"/>
      <c r="PX19" s="59"/>
      <c r="PY19" s="59"/>
      <c r="PZ19" s="59"/>
      <c r="QA19" s="59"/>
      <c r="QB19" s="59"/>
      <c r="QC19" s="59"/>
      <c r="QD19" s="59"/>
      <c r="QE19" s="59"/>
      <c r="QF19" s="59"/>
      <c r="QG19" s="59"/>
      <c r="QH19" s="59"/>
      <c r="QI19" s="59"/>
      <c r="QJ19" s="59"/>
      <c r="QK19" s="59"/>
      <c r="QL19" s="59"/>
      <c r="QM19" s="59"/>
      <c r="QN19" s="59"/>
      <c r="QO19" s="59"/>
      <c r="QP19" s="59"/>
      <c r="QQ19" s="59"/>
      <c r="QR19" s="59"/>
      <c r="QS19" s="59"/>
      <c r="QT19" s="59"/>
      <c r="QU19" s="59"/>
      <c r="QV19" s="59"/>
      <c r="QW19" s="59"/>
      <c r="QX19" s="59"/>
      <c r="QY19" s="59"/>
      <c r="QZ19" s="59"/>
      <c r="RA19" s="59"/>
      <c r="RB19" s="59"/>
      <c r="RC19" s="59"/>
      <c r="RD19" s="59"/>
      <c r="RE19" s="59"/>
      <c r="RF19" s="59"/>
      <c r="RG19" s="59"/>
      <c r="RH19" s="59"/>
      <c r="RI19" s="59"/>
      <c r="RJ19" s="59"/>
      <c r="RK19" s="59"/>
      <c r="RL19" s="59"/>
      <c r="RM19" s="59"/>
      <c r="RN19" s="59"/>
      <c r="RO19" s="59"/>
      <c r="RP19" s="59"/>
      <c r="RQ19" s="59"/>
      <c r="RR19" s="59"/>
      <c r="RS19" s="59"/>
      <c r="RT19" s="59"/>
      <c r="RU19" s="59"/>
      <c r="RV19" s="59"/>
      <c r="RW19" s="59"/>
      <c r="RX19" s="59"/>
      <c r="RY19" s="59"/>
      <c r="RZ19" s="59"/>
      <c r="SA19" s="59"/>
      <c r="SB19" s="59"/>
      <c r="SC19" s="59"/>
      <c r="SD19" s="59"/>
      <c r="SE19" s="59"/>
      <c r="SF19" s="59"/>
      <c r="SG19" s="59"/>
      <c r="SH19" s="59"/>
      <c r="SI19" s="59"/>
      <c r="SJ19" s="59"/>
      <c r="SK19" s="59"/>
      <c r="SL19" s="59"/>
      <c r="SM19" s="59"/>
      <c r="SN19" s="59"/>
      <c r="SO19" s="59"/>
      <c r="SP19" s="59"/>
      <c r="SQ19" s="59"/>
      <c r="SR19" s="59"/>
      <c r="SS19" s="59"/>
      <c r="ST19" s="59"/>
      <c r="SU19" s="59"/>
      <c r="SV19" s="59"/>
      <c r="SW19" s="59"/>
      <c r="SX19" s="59"/>
      <c r="SY19" s="59"/>
      <c r="SZ19" s="59"/>
      <c r="TA19" s="59"/>
      <c r="TB19" s="59"/>
      <c r="TC19" s="59"/>
      <c r="TD19" s="59"/>
      <c r="TE19" s="59"/>
      <c r="TF19" s="59"/>
      <c r="TG19" s="59"/>
      <c r="TH19" s="59"/>
      <c r="TI19" s="59"/>
      <c r="TJ19" s="59"/>
      <c r="TK19" s="59"/>
      <c r="TL19" s="59"/>
      <c r="TM19" s="59"/>
      <c r="TN19" s="59"/>
      <c r="TO19" s="59"/>
      <c r="TP19" s="59"/>
      <c r="TQ19" s="59"/>
      <c r="TR19" s="59"/>
      <c r="TS19" s="59"/>
      <c r="TT19" s="59"/>
      <c r="TU19" s="59"/>
      <c r="TV19" s="59"/>
      <c r="TW19" s="59"/>
      <c r="TX19" s="59"/>
      <c r="TY19" s="59"/>
      <c r="TZ19" s="59"/>
      <c r="UA19" s="59"/>
      <c r="UB19" s="59"/>
      <c r="UC19" s="59"/>
      <c r="UD19" s="59"/>
      <c r="UE19" s="59"/>
      <c r="UF19" s="59"/>
      <c r="UG19" s="59"/>
      <c r="UH19" s="59"/>
      <c r="UI19" s="59"/>
      <c r="UJ19" s="59"/>
      <c r="UK19" s="59"/>
      <c r="UL19" s="59"/>
      <c r="UM19" s="59"/>
      <c r="UN19" s="59"/>
      <c r="UO19" s="59"/>
      <c r="UP19" s="59"/>
      <c r="UQ19" s="59"/>
      <c r="UR19" s="59"/>
      <c r="US19" s="59"/>
      <c r="UT19" s="59"/>
      <c r="UU19" s="59"/>
      <c r="UV19" s="59"/>
      <c r="UW19" s="59"/>
      <c r="UX19" s="59"/>
      <c r="UY19" s="59"/>
      <c r="UZ19" s="59"/>
      <c r="VA19" s="59"/>
      <c r="VB19" s="59"/>
      <c r="VC19" s="59"/>
      <c r="VD19" s="59"/>
      <c r="VE19" s="59"/>
      <c r="VF19" s="59"/>
      <c r="VG19" s="59"/>
      <c r="VH19" s="59"/>
      <c r="VI19" s="59"/>
      <c r="VJ19" s="59"/>
      <c r="VK19" s="59"/>
      <c r="VL19" s="59"/>
      <c r="VM19" s="59"/>
      <c r="VN19" s="59"/>
      <c r="VO19" s="59"/>
      <c r="VP19" s="59"/>
      <c r="VQ19" s="59"/>
      <c r="VR19" s="59"/>
    </row>
    <row r="20" spans="1:687" ht="12.75" customHeight="1">
      <c r="A20" s="23" t="s">
        <v>25</v>
      </c>
      <c r="B20" s="59"/>
      <c r="C20" s="59"/>
      <c r="D20" s="59"/>
      <c r="E20" s="59"/>
      <c r="F20" s="59"/>
      <c r="G20" s="59"/>
      <c r="H20" s="59"/>
      <c r="I20" s="59"/>
      <c r="J20" s="55"/>
      <c r="K20" s="55"/>
      <c r="M20" s="55"/>
      <c r="N20" s="55"/>
    </row>
    <row r="21" spans="1:687">
      <c r="C21" s="61"/>
      <c r="J21" s="55"/>
      <c r="K21" s="55"/>
      <c r="M21" s="55"/>
      <c r="N21" s="55"/>
    </row>
    <row r="22" spans="1:687">
      <c r="J22" s="55"/>
      <c r="K22" s="55"/>
      <c r="M22" s="55"/>
      <c r="N22" s="55"/>
    </row>
    <row r="23" spans="1:687">
      <c r="B23" s="62"/>
      <c r="C23" s="62"/>
      <c r="D23" s="63"/>
      <c r="E23" s="63"/>
      <c r="F23" s="62"/>
      <c r="J23" s="55"/>
      <c r="K23" s="55"/>
      <c r="M23" s="55"/>
      <c r="N23" s="55"/>
    </row>
    <row r="24" spans="1:687">
      <c r="E24" s="64"/>
    </row>
    <row r="25" spans="1:687">
      <c r="E25" s="55"/>
      <c r="F25" s="55"/>
    </row>
    <row r="26" spans="1:687">
      <c r="E26" s="55"/>
      <c r="F26" s="55"/>
      <c r="G26" s="65"/>
      <c r="H26" s="65"/>
    </row>
    <row r="27" spans="1:687">
      <c r="E27" s="55"/>
      <c r="F27" s="55"/>
      <c r="G27" s="55"/>
      <c r="H27" s="66"/>
    </row>
    <row r="28" spans="1:687" s="68" customFormat="1">
      <c r="A28" s="51"/>
      <c r="B28" s="51"/>
      <c r="C28" s="51"/>
      <c r="D28" s="51"/>
      <c r="E28" s="55"/>
      <c r="F28" s="55"/>
      <c r="G28" s="55"/>
      <c r="H28" s="67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  <c r="BV28" s="51"/>
      <c r="BW28" s="51"/>
      <c r="BX28" s="51"/>
      <c r="BY28" s="51"/>
      <c r="BZ28" s="51"/>
      <c r="CA28" s="51"/>
      <c r="CB28" s="51"/>
      <c r="CC28" s="51"/>
      <c r="CD28" s="51"/>
      <c r="CE28" s="51"/>
      <c r="CF28" s="51"/>
      <c r="CG28" s="51"/>
      <c r="CH28" s="51"/>
      <c r="CI28" s="51"/>
      <c r="CJ28" s="51"/>
      <c r="CK28" s="51"/>
      <c r="CL28" s="51"/>
      <c r="CM28" s="51"/>
      <c r="CN28" s="51"/>
      <c r="CO28" s="51"/>
      <c r="CP28" s="51"/>
      <c r="CQ28" s="51"/>
      <c r="CR28" s="51"/>
      <c r="CS28" s="51"/>
      <c r="CT28" s="51"/>
      <c r="CU28" s="51"/>
      <c r="CV28" s="51"/>
      <c r="CW28" s="51"/>
      <c r="CX28" s="51"/>
      <c r="CY28" s="51"/>
      <c r="CZ28" s="51"/>
      <c r="DA28" s="51"/>
      <c r="DB28" s="51"/>
      <c r="DC28" s="51"/>
      <c r="DD28" s="51"/>
      <c r="DE28" s="51"/>
      <c r="DF28" s="51"/>
      <c r="DG28" s="51"/>
      <c r="DH28" s="51"/>
      <c r="DI28" s="51"/>
      <c r="DJ28" s="51"/>
      <c r="DK28" s="51"/>
      <c r="DL28" s="51"/>
      <c r="DM28" s="51"/>
      <c r="DN28" s="51"/>
      <c r="DO28" s="51"/>
      <c r="DP28" s="51"/>
      <c r="DQ28" s="51"/>
      <c r="DR28" s="51"/>
      <c r="DS28" s="51"/>
      <c r="DT28" s="51"/>
      <c r="DU28" s="51"/>
      <c r="DV28" s="51"/>
      <c r="DW28" s="51"/>
      <c r="DX28" s="51"/>
      <c r="DY28" s="51"/>
      <c r="DZ28" s="51"/>
      <c r="EA28" s="51"/>
      <c r="EB28" s="51"/>
      <c r="EC28" s="51"/>
      <c r="ED28" s="51"/>
      <c r="EE28" s="51"/>
      <c r="EF28" s="51"/>
      <c r="EG28" s="51"/>
      <c r="EH28" s="51"/>
      <c r="EI28" s="51"/>
      <c r="EJ28" s="51"/>
      <c r="EK28" s="51"/>
      <c r="EL28" s="51"/>
      <c r="EM28" s="51"/>
      <c r="EN28" s="51"/>
      <c r="EO28" s="51"/>
      <c r="EP28" s="51"/>
      <c r="EQ28" s="51"/>
      <c r="ER28" s="51"/>
      <c r="ES28" s="51"/>
      <c r="ET28" s="51"/>
      <c r="EU28" s="51"/>
      <c r="EV28" s="51"/>
      <c r="EW28" s="51"/>
      <c r="EX28" s="51"/>
      <c r="EY28" s="51"/>
      <c r="EZ28" s="51"/>
      <c r="FA28" s="51"/>
      <c r="FB28" s="51"/>
      <c r="FC28" s="51"/>
      <c r="FD28" s="51"/>
      <c r="FE28" s="51"/>
      <c r="FF28" s="51"/>
      <c r="FG28" s="51"/>
      <c r="FH28" s="51"/>
      <c r="FI28" s="51"/>
      <c r="FJ28" s="51"/>
      <c r="FK28" s="51"/>
      <c r="FL28" s="51"/>
      <c r="FM28" s="51"/>
      <c r="FN28" s="51"/>
      <c r="FO28" s="51"/>
      <c r="FP28" s="51"/>
      <c r="FQ28" s="51"/>
      <c r="FR28" s="51"/>
      <c r="FS28" s="51"/>
      <c r="FT28" s="51"/>
      <c r="FU28" s="51"/>
      <c r="FV28" s="51"/>
      <c r="FW28" s="51"/>
      <c r="FX28" s="51"/>
      <c r="FY28" s="51"/>
      <c r="FZ28" s="51"/>
      <c r="GA28" s="51"/>
      <c r="GB28" s="51"/>
      <c r="GC28" s="51"/>
      <c r="GD28" s="51"/>
      <c r="GE28" s="51"/>
      <c r="GF28" s="51"/>
      <c r="GG28" s="51"/>
      <c r="GH28" s="51"/>
      <c r="GI28" s="51"/>
      <c r="GJ28" s="51"/>
      <c r="GK28" s="51"/>
      <c r="GL28" s="51"/>
      <c r="GM28" s="51"/>
      <c r="GN28" s="51"/>
      <c r="GO28" s="51"/>
      <c r="GP28" s="51"/>
      <c r="GQ28" s="51"/>
      <c r="GR28" s="51"/>
      <c r="GS28" s="51"/>
      <c r="GT28" s="51"/>
      <c r="GU28" s="51"/>
      <c r="GV28" s="51"/>
      <c r="GW28" s="51"/>
      <c r="GX28" s="51"/>
      <c r="GY28" s="51"/>
      <c r="GZ28" s="51"/>
      <c r="HA28" s="51"/>
      <c r="HB28" s="51"/>
      <c r="HC28" s="51"/>
      <c r="HD28" s="51"/>
      <c r="HE28" s="51"/>
      <c r="HF28" s="51"/>
      <c r="HG28" s="51"/>
      <c r="HH28" s="51"/>
      <c r="HI28" s="51"/>
      <c r="HJ28" s="51"/>
      <c r="HK28" s="51"/>
      <c r="HL28" s="51"/>
      <c r="HM28" s="51"/>
      <c r="HN28" s="51"/>
      <c r="HO28" s="51"/>
      <c r="HP28" s="51"/>
      <c r="HQ28" s="51"/>
      <c r="HR28" s="51"/>
      <c r="HS28" s="51"/>
      <c r="HT28" s="51"/>
      <c r="HU28" s="51"/>
      <c r="HV28" s="51"/>
      <c r="HW28" s="51"/>
      <c r="HX28" s="51"/>
      <c r="HY28" s="51"/>
      <c r="HZ28" s="51"/>
      <c r="IA28" s="51"/>
      <c r="IB28" s="51"/>
      <c r="IC28" s="51"/>
      <c r="ID28" s="51"/>
      <c r="IE28" s="51"/>
      <c r="IF28" s="51"/>
      <c r="IG28" s="51"/>
      <c r="IH28" s="51"/>
      <c r="II28" s="51"/>
      <c r="IJ28" s="51"/>
      <c r="IK28" s="51"/>
      <c r="IL28" s="51"/>
      <c r="IM28" s="51"/>
      <c r="IN28" s="51"/>
      <c r="IO28" s="51"/>
      <c r="IP28" s="51"/>
      <c r="IQ28" s="51"/>
      <c r="IR28" s="51"/>
      <c r="IS28" s="51"/>
      <c r="IT28" s="51"/>
      <c r="IU28" s="51"/>
      <c r="IV28" s="51"/>
      <c r="IW28" s="51"/>
      <c r="IX28" s="51"/>
      <c r="IY28" s="51"/>
      <c r="IZ28" s="51"/>
      <c r="JA28" s="51"/>
      <c r="JB28" s="51"/>
      <c r="JC28" s="51"/>
      <c r="JD28" s="51"/>
      <c r="JE28" s="51"/>
      <c r="JF28" s="51"/>
      <c r="JG28" s="51"/>
      <c r="JH28" s="51"/>
      <c r="JI28" s="51"/>
      <c r="JJ28" s="51"/>
      <c r="JK28" s="51"/>
      <c r="JL28" s="51"/>
      <c r="JM28" s="51"/>
      <c r="JN28" s="51"/>
      <c r="JO28" s="51"/>
      <c r="JP28" s="51"/>
      <c r="JQ28" s="51"/>
      <c r="JR28" s="51"/>
      <c r="JS28" s="51"/>
      <c r="JT28" s="51"/>
      <c r="JU28" s="51"/>
      <c r="JV28" s="51"/>
      <c r="JW28" s="51"/>
      <c r="JX28" s="51"/>
      <c r="JY28" s="51"/>
      <c r="JZ28" s="51"/>
      <c r="KA28" s="51"/>
      <c r="KB28" s="51"/>
      <c r="KC28" s="51"/>
      <c r="KD28" s="51"/>
      <c r="KE28" s="51"/>
      <c r="KF28" s="51"/>
      <c r="KG28" s="51"/>
      <c r="KH28" s="51"/>
      <c r="KI28" s="51"/>
      <c r="KJ28" s="51"/>
      <c r="KK28" s="51"/>
      <c r="KL28" s="51"/>
      <c r="KM28" s="51"/>
      <c r="KN28" s="51"/>
      <c r="KO28" s="51"/>
      <c r="KP28" s="51"/>
      <c r="KQ28" s="51"/>
      <c r="KR28" s="51"/>
      <c r="UW28" s="51"/>
      <c r="UX28" s="51"/>
      <c r="UY28" s="51"/>
      <c r="UZ28" s="51"/>
      <c r="VA28" s="51"/>
      <c r="VB28" s="51"/>
      <c r="VC28" s="51"/>
      <c r="VD28" s="51"/>
      <c r="VE28" s="51"/>
      <c r="VF28" s="51"/>
      <c r="VG28" s="51"/>
      <c r="VH28" s="51"/>
      <c r="VI28" s="51"/>
      <c r="VJ28" s="51"/>
      <c r="VK28" s="51"/>
      <c r="VL28" s="51"/>
      <c r="VM28" s="51"/>
      <c r="VN28" s="51"/>
      <c r="VO28" s="51"/>
      <c r="VP28" s="51"/>
      <c r="VQ28" s="51"/>
      <c r="VR28" s="51"/>
      <c r="VS28" s="51"/>
      <c r="VT28" s="51"/>
      <c r="VU28" s="51"/>
      <c r="VV28" s="51"/>
      <c r="VW28" s="51"/>
      <c r="VX28" s="51"/>
      <c r="VY28" s="51"/>
      <c r="VZ28" s="51"/>
      <c r="WA28" s="51"/>
      <c r="WB28" s="51"/>
      <c r="WC28" s="51"/>
      <c r="WD28" s="51"/>
      <c r="WE28" s="51"/>
      <c r="WF28" s="51"/>
      <c r="WG28" s="51"/>
      <c r="WH28" s="51"/>
      <c r="WI28" s="51"/>
      <c r="WJ28" s="51"/>
      <c r="WK28" s="51"/>
      <c r="WL28" s="51"/>
      <c r="WM28" s="51"/>
      <c r="WN28" s="51"/>
      <c r="WO28" s="51"/>
      <c r="WP28" s="51"/>
      <c r="WQ28" s="51"/>
      <c r="WR28" s="51"/>
      <c r="WS28" s="51"/>
      <c r="WT28" s="51"/>
      <c r="WU28" s="51"/>
      <c r="WV28" s="51"/>
      <c r="WW28" s="51"/>
      <c r="WX28" s="51"/>
      <c r="WY28" s="51"/>
      <c r="WZ28" s="51"/>
      <c r="XA28" s="51"/>
      <c r="XB28" s="51"/>
      <c r="XC28" s="51"/>
      <c r="XD28" s="51"/>
      <c r="XE28" s="51"/>
      <c r="XF28" s="51"/>
      <c r="XG28" s="51"/>
      <c r="XH28" s="51"/>
      <c r="XI28" s="51"/>
      <c r="XJ28" s="51"/>
      <c r="XK28" s="51"/>
      <c r="XL28" s="51"/>
      <c r="XM28" s="51"/>
      <c r="XN28" s="51"/>
      <c r="XO28" s="51"/>
      <c r="XP28" s="51"/>
      <c r="XQ28" s="51"/>
      <c r="XR28" s="51"/>
      <c r="XS28" s="51"/>
      <c r="XT28" s="51"/>
      <c r="XU28" s="51"/>
      <c r="XV28" s="51"/>
      <c r="XW28" s="51"/>
      <c r="XX28" s="51"/>
      <c r="XY28" s="51"/>
      <c r="XZ28" s="51"/>
      <c r="YA28" s="51"/>
      <c r="YB28" s="51"/>
      <c r="YC28" s="51"/>
      <c r="YD28" s="51"/>
      <c r="YE28" s="51"/>
      <c r="YF28" s="51"/>
      <c r="YG28" s="51"/>
      <c r="YH28" s="51"/>
      <c r="YI28" s="51"/>
      <c r="YJ28" s="51"/>
      <c r="YK28" s="51"/>
      <c r="YL28" s="51"/>
      <c r="YM28" s="51"/>
      <c r="YN28" s="51"/>
      <c r="YO28" s="51"/>
      <c r="YP28" s="51"/>
      <c r="YQ28" s="51"/>
      <c r="YR28" s="51"/>
      <c r="YS28" s="51"/>
      <c r="YT28" s="51"/>
      <c r="YU28" s="51"/>
      <c r="YV28" s="51"/>
      <c r="YW28" s="51"/>
      <c r="YX28" s="51"/>
      <c r="YY28" s="51"/>
      <c r="YZ28" s="51"/>
      <c r="ZA28" s="51"/>
      <c r="ZB28" s="51"/>
      <c r="ZC28" s="51"/>
      <c r="ZD28" s="51"/>
      <c r="ZE28" s="51"/>
      <c r="ZF28" s="51"/>
      <c r="ZG28" s="51"/>
      <c r="ZH28" s="51"/>
      <c r="ZI28" s="51"/>
      <c r="ZJ28" s="51"/>
      <c r="ZK28" s="51"/>
    </row>
    <row r="29" spans="1:687">
      <c r="E29" s="55"/>
      <c r="F29" s="55"/>
      <c r="G29" s="55"/>
      <c r="JA29" s="63"/>
      <c r="JB29" s="63"/>
      <c r="JC29" s="63"/>
      <c r="JD29" s="63"/>
      <c r="JE29" s="63"/>
      <c r="JF29" s="63"/>
      <c r="JG29" s="63"/>
      <c r="JH29" s="63"/>
      <c r="JI29" s="63"/>
      <c r="JJ29" s="63"/>
      <c r="JK29" s="63"/>
      <c r="JL29" s="63"/>
      <c r="JM29" s="63"/>
      <c r="JN29" s="63"/>
      <c r="JO29" s="63"/>
      <c r="JP29" s="63"/>
      <c r="JQ29" s="63"/>
      <c r="JR29" s="63"/>
      <c r="JS29" s="63"/>
      <c r="JT29" s="63"/>
      <c r="JU29" s="63"/>
      <c r="JV29" s="63"/>
      <c r="JW29" s="63"/>
      <c r="JX29" s="63"/>
      <c r="JY29" s="63"/>
      <c r="JZ29" s="63"/>
      <c r="KA29" s="63"/>
      <c r="KB29" s="63"/>
      <c r="KC29" s="63"/>
      <c r="KD29" s="63"/>
      <c r="KE29" s="63"/>
      <c r="KF29" s="63"/>
      <c r="KG29" s="63"/>
      <c r="KH29" s="63"/>
      <c r="KI29" s="63"/>
      <c r="KJ29" s="63"/>
      <c r="KK29" s="63"/>
      <c r="KL29" s="63"/>
      <c r="KM29" s="63"/>
      <c r="KN29" s="63"/>
      <c r="KO29" s="63"/>
      <c r="KP29" s="63"/>
      <c r="KQ29" s="63"/>
      <c r="KR29" s="63"/>
    </row>
  </sheetData>
  <mergeCells count="2">
    <mergeCell ref="A2:H2"/>
    <mergeCell ref="A3:H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ZK29"/>
  <sheetViews>
    <sheetView workbookViewId="0">
      <selection activeCell="N26" sqref="N26"/>
    </sheetView>
  </sheetViews>
  <sheetFormatPr baseColWidth="10" defaultRowHeight="12.75"/>
  <cols>
    <col min="1" max="1" width="10.140625" style="51" customWidth="1"/>
    <col min="2" max="2" width="12" style="51" customWidth="1"/>
    <col min="3" max="3" width="11.28515625" style="51" customWidth="1"/>
    <col min="4" max="4" width="11.5703125" style="51" customWidth="1"/>
    <col min="5" max="5" width="10.28515625" style="51" customWidth="1"/>
    <col min="6" max="6" width="12.42578125" style="51" customWidth="1"/>
    <col min="7" max="7" width="13.28515625" style="51" customWidth="1"/>
    <col min="8" max="8" width="12.28515625" style="51" customWidth="1"/>
    <col min="9" max="9" width="10.28515625" style="51" customWidth="1"/>
    <col min="10" max="16384" width="11.42578125" style="51"/>
  </cols>
  <sheetData>
    <row r="2" spans="1:15" ht="13.5">
      <c r="A2" s="126"/>
      <c r="B2" s="126"/>
      <c r="C2" s="126"/>
      <c r="D2" s="126"/>
      <c r="E2" s="126"/>
      <c r="F2" s="126"/>
      <c r="G2" s="126"/>
      <c r="H2" s="126"/>
      <c r="I2" s="52"/>
    </row>
    <row r="3" spans="1:15" ht="35.25" customHeight="1">
      <c r="A3" s="125" t="s">
        <v>28</v>
      </c>
      <c r="B3" s="125"/>
      <c r="C3" s="125"/>
      <c r="D3" s="125"/>
      <c r="E3" s="125"/>
      <c r="F3" s="125"/>
      <c r="G3" s="125"/>
      <c r="H3" s="125"/>
      <c r="I3" s="122"/>
      <c r="J3" s="122"/>
      <c r="K3" s="122"/>
      <c r="L3" s="122"/>
      <c r="M3" s="122"/>
    </row>
    <row r="4" spans="1:15" ht="9.1999999999999993" customHeight="1">
      <c r="A4" s="53"/>
      <c r="B4" s="54"/>
      <c r="C4" s="54"/>
      <c r="D4" s="54"/>
      <c r="E4" s="54"/>
      <c r="F4" s="54"/>
      <c r="G4" s="54"/>
      <c r="H4" s="54"/>
    </row>
    <row r="5" spans="1:15" ht="36.75" customHeight="1">
      <c r="A5" s="30" t="s">
        <v>0</v>
      </c>
      <c r="B5" s="74" t="s">
        <v>1</v>
      </c>
      <c r="C5" s="74" t="s">
        <v>2</v>
      </c>
      <c r="D5" s="74" t="s">
        <v>3</v>
      </c>
      <c r="E5" s="74" t="s">
        <v>4</v>
      </c>
      <c r="F5" s="74" t="s">
        <v>5</v>
      </c>
      <c r="G5" s="74" t="s">
        <v>6</v>
      </c>
      <c r="H5" s="74" t="s">
        <v>7</v>
      </c>
      <c r="L5" s="55"/>
      <c r="M5" s="55"/>
      <c r="N5" s="55"/>
      <c r="O5" s="55"/>
    </row>
    <row r="6" spans="1:15" ht="12.75" customHeight="1">
      <c r="A6" s="75" t="s">
        <v>8</v>
      </c>
      <c r="B6" s="87">
        <f t="shared" ref="B6:H6" si="0">SUM(B7:B18)</f>
        <v>7285506</v>
      </c>
      <c r="C6" s="87">
        <f t="shared" si="0"/>
        <v>547795</v>
      </c>
      <c r="D6" s="87">
        <f t="shared" si="0"/>
        <v>513758</v>
      </c>
      <c r="E6" s="87">
        <f t="shared" si="0"/>
        <v>34037</v>
      </c>
      <c r="F6" s="87">
        <f t="shared" si="0"/>
        <v>6737711</v>
      </c>
      <c r="G6" s="87">
        <f t="shared" si="0"/>
        <v>1086370</v>
      </c>
      <c r="H6" s="87">
        <f t="shared" si="0"/>
        <v>5651341</v>
      </c>
      <c r="O6" s="55"/>
    </row>
    <row r="7" spans="1:15" ht="12.75" customHeight="1">
      <c r="A7" s="72" t="s">
        <v>9</v>
      </c>
      <c r="B7" s="87">
        <f t="shared" ref="B7:B16" si="1">+C7+F7</f>
        <v>705278</v>
      </c>
      <c r="C7" s="87">
        <f t="shared" ref="C7:C18" si="2">+D7+E7</f>
        <v>35571</v>
      </c>
      <c r="D7" s="88">
        <v>33578</v>
      </c>
      <c r="E7" s="88">
        <v>1993</v>
      </c>
      <c r="F7" s="87">
        <f t="shared" ref="F7:F14" si="3">+G7+H7</f>
        <v>669707</v>
      </c>
      <c r="G7" s="88">
        <v>121423</v>
      </c>
      <c r="H7" s="88">
        <v>548284</v>
      </c>
      <c r="I7" s="55"/>
      <c r="J7" s="55"/>
      <c r="L7" s="55"/>
      <c r="M7" s="55"/>
      <c r="O7" s="55"/>
    </row>
    <row r="8" spans="1:15" ht="12.75" customHeight="1">
      <c r="A8" s="72" t="s">
        <v>10</v>
      </c>
      <c r="B8" s="87">
        <f t="shared" si="1"/>
        <v>611611</v>
      </c>
      <c r="C8" s="87">
        <f t="shared" si="2"/>
        <v>31842</v>
      </c>
      <c r="D8" s="88">
        <v>29825</v>
      </c>
      <c r="E8" s="88">
        <v>2017</v>
      </c>
      <c r="F8" s="87">
        <f t="shared" si="3"/>
        <v>579769</v>
      </c>
      <c r="G8" s="88">
        <v>76240</v>
      </c>
      <c r="H8" s="88">
        <v>503529</v>
      </c>
      <c r="I8" s="55"/>
      <c r="J8" s="55"/>
      <c r="K8" s="56"/>
      <c r="L8" s="55"/>
      <c r="M8" s="55"/>
      <c r="O8" s="55"/>
    </row>
    <row r="9" spans="1:15" ht="12.75" customHeight="1">
      <c r="A9" s="72" t="s">
        <v>11</v>
      </c>
      <c r="B9" s="87">
        <f t="shared" si="1"/>
        <v>718191</v>
      </c>
      <c r="C9" s="87">
        <f t="shared" si="2"/>
        <v>44953</v>
      </c>
      <c r="D9" s="88">
        <v>42279</v>
      </c>
      <c r="E9" s="88">
        <v>2674</v>
      </c>
      <c r="F9" s="87">
        <f t="shared" si="3"/>
        <v>673238</v>
      </c>
      <c r="G9" s="88">
        <v>88562</v>
      </c>
      <c r="H9" s="88">
        <v>584676</v>
      </c>
      <c r="I9" s="55"/>
      <c r="J9" s="55"/>
      <c r="K9" s="56"/>
      <c r="L9" s="57"/>
      <c r="M9" s="57"/>
      <c r="N9" s="57"/>
      <c r="O9" s="55"/>
    </row>
    <row r="10" spans="1:15" ht="12.75" customHeight="1">
      <c r="A10" s="72" t="s">
        <v>12</v>
      </c>
      <c r="B10" s="87">
        <f t="shared" si="1"/>
        <v>670188</v>
      </c>
      <c r="C10" s="87">
        <f t="shared" si="2"/>
        <v>38717</v>
      </c>
      <c r="D10" s="88">
        <v>36399</v>
      </c>
      <c r="E10" s="88">
        <v>2318</v>
      </c>
      <c r="F10" s="87">
        <f t="shared" si="3"/>
        <v>631471</v>
      </c>
      <c r="G10" s="88">
        <v>93259</v>
      </c>
      <c r="H10" s="88">
        <v>538212</v>
      </c>
      <c r="I10" s="55"/>
      <c r="J10" s="55"/>
      <c r="K10" s="56"/>
    </row>
    <row r="11" spans="1:15" ht="12.75" customHeight="1">
      <c r="A11" s="72" t="s">
        <v>14</v>
      </c>
      <c r="B11" s="87">
        <f t="shared" si="1"/>
        <v>572910</v>
      </c>
      <c r="C11" s="87">
        <f t="shared" si="2"/>
        <v>46412</v>
      </c>
      <c r="D11" s="88">
        <v>43442</v>
      </c>
      <c r="E11" s="88">
        <v>2970</v>
      </c>
      <c r="F11" s="87">
        <f t="shared" si="3"/>
        <v>526498</v>
      </c>
      <c r="G11" s="88">
        <v>84295</v>
      </c>
      <c r="H11" s="88">
        <v>442203</v>
      </c>
      <c r="I11" s="55"/>
      <c r="J11" s="55"/>
      <c r="M11" s="55"/>
      <c r="N11" s="55"/>
    </row>
    <row r="12" spans="1:15" ht="12.75" customHeight="1">
      <c r="A12" s="72" t="s">
        <v>15</v>
      </c>
      <c r="B12" s="87">
        <f t="shared" si="1"/>
        <v>605669</v>
      </c>
      <c r="C12" s="87">
        <f t="shared" si="2"/>
        <v>52492</v>
      </c>
      <c r="D12" s="88">
        <v>49142</v>
      </c>
      <c r="E12" s="88">
        <v>3350</v>
      </c>
      <c r="F12" s="87">
        <f t="shared" si="3"/>
        <v>553177</v>
      </c>
      <c r="G12" s="88">
        <v>86323</v>
      </c>
      <c r="H12" s="88">
        <v>466854</v>
      </c>
      <c r="I12" s="55"/>
      <c r="J12" s="55"/>
      <c r="M12" s="55"/>
      <c r="N12" s="55"/>
    </row>
    <row r="13" spans="1:15">
      <c r="A13" s="72" t="s">
        <v>16</v>
      </c>
      <c r="B13" s="87">
        <f t="shared" si="1"/>
        <v>704470</v>
      </c>
      <c r="C13" s="87">
        <f t="shared" si="2"/>
        <v>57973</v>
      </c>
      <c r="D13" s="88">
        <v>54622</v>
      </c>
      <c r="E13" s="88">
        <v>3351</v>
      </c>
      <c r="F13" s="87">
        <f t="shared" si="3"/>
        <v>646497</v>
      </c>
      <c r="G13" s="88">
        <v>102812</v>
      </c>
      <c r="H13" s="88">
        <v>543685</v>
      </c>
      <c r="I13" s="55"/>
      <c r="J13" s="55"/>
      <c r="K13" s="55"/>
      <c r="M13" s="55"/>
      <c r="N13" s="55"/>
    </row>
    <row r="14" spans="1:15">
      <c r="A14" s="72" t="s">
        <v>17</v>
      </c>
      <c r="B14" s="87">
        <f t="shared" si="1"/>
        <v>673872</v>
      </c>
      <c r="C14" s="87">
        <f t="shared" si="2"/>
        <v>47609</v>
      </c>
      <c r="D14" s="88">
        <v>44886</v>
      </c>
      <c r="E14" s="88">
        <v>2723</v>
      </c>
      <c r="F14" s="87">
        <f t="shared" si="3"/>
        <v>626263</v>
      </c>
      <c r="G14" s="88">
        <v>116712</v>
      </c>
      <c r="H14" s="88">
        <v>509551</v>
      </c>
      <c r="I14" s="55"/>
      <c r="J14" s="55"/>
      <c r="K14" s="55"/>
      <c r="L14" s="58"/>
      <c r="M14" s="55"/>
      <c r="N14" s="55"/>
    </row>
    <row r="15" spans="1:15">
      <c r="A15" s="72" t="s">
        <v>18</v>
      </c>
      <c r="B15" s="87">
        <f t="shared" si="1"/>
        <v>479776</v>
      </c>
      <c r="C15" s="87">
        <f t="shared" si="2"/>
        <v>46243</v>
      </c>
      <c r="D15" s="88">
        <v>43763</v>
      </c>
      <c r="E15" s="88">
        <v>2480</v>
      </c>
      <c r="F15" s="87">
        <f>+G15+H15</f>
        <v>433533</v>
      </c>
      <c r="G15" s="88">
        <v>99566</v>
      </c>
      <c r="H15" s="88">
        <v>333967</v>
      </c>
      <c r="I15" s="55"/>
      <c r="J15" s="55"/>
      <c r="K15" s="55"/>
      <c r="L15" s="55"/>
      <c r="M15" s="55"/>
      <c r="N15" s="55"/>
    </row>
    <row r="16" spans="1:15">
      <c r="A16" s="37" t="s">
        <v>19</v>
      </c>
      <c r="B16" s="87">
        <f t="shared" si="1"/>
        <v>463012</v>
      </c>
      <c r="C16" s="87">
        <f t="shared" si="2"/>
        <v>44856</v>
      </c>
      <c r="D16" s="88">
        <v>42099</v>
      </c>
      <c r="E16" s="88">
        <v>2757</v>
      </c>
      <c r="F16" s="87">
        <f>+G16+H16</f>
        <v>418156</v>
      </c>
      <c r="G16" s="88">
        <v>80341</v>
      </c>
      <c r="H16" s="88">
        <v>337815</v>
      </c>
      <c r="I16" s="55"/>
      <c r="J16" s="55"/>
      <c r="K16" s="55"/>
      <c r="L16" s="55"/>
      <c r="M16" s="55"/>
      <c r="N16" s="55"/>
    </row>
    <row r="17" spans="1:687">
      <c r="A17" s="72" t="s">
        <v>20</v>
      </c>
      <c r="B17" s="87">
        <f>+C17+F17</f>
        <v>504216</v>
      </c>
      <c r="C17" s="87">
        <f t="shared" si="2"/>
        <v>40979</v>
      </c>
      <c r="D17" s="88">
        <v>38387</v>
      </c>
      <c r="E17" s="88">
        <v>2592</v>
      </c>
      <c r="F17" s="87">
        <f>+G17+H17</f>
        <v>463237</v>
      </c>
      <c r="G17" s="88">
        <v>68589</v>
      </c>
      <c r="H17" s="88">
        <v>394648</v>
      </c>
      <c r="I17" s="55"/>
      <c r="J17" s="55"/>
      <c r="K17" s="55"/>
      <c r="L17" s="55"/>
      <c r="M17" s="55"/>
      <c r="N17" s="55"/>
    </row>
    <row r="18" spans="1:687" ht="12.75" customHeight="1">
      <c r="A18" s="73" t="s">
        <v>21</v>
      </c>
      <c r="B18" s="89">
        <f>+C18+F18</f>
        <v>576313</v>
      </c>
      <c r="C18" s="89">
        <f t="shared" si="2"/>
        <v>60148</v>
      </c>
      <c r="D18" s="90">
        <v>55336</v>
      </c>
      <c r="E18" s="90">
        <v>4812</v>
      </c>
      <c r="F18" s="89">
        <f>+G18+H18</f>
        <v>516165</v>
      </c>
      <c r="G18" s="90">
        <v>68248</v>
      </c>
      <c r="H18" s="90">
        <v>447917</v>
      </c>
      <c r="J18" s="55"/>
      <c r="K18" s="55"/>
      <c r="L18" s="55"/>
      <c r="M18" s="55"/>
      <c r="N18" s="55"/>
    </row>
    <row r="19" spans="1:687" s="60" customFormat="1" ht="9">
      <c r="A19" s="23" t="s">
        <v>22</v>
      </c>
    </row>
    <row r="20" spans="1:687" ht="12.75" customHeight="1">
      <c r="A20" s="23" t="s">
        <v>25</v>
      </c>
      <c r="B20" s="59"/>
      <c r="C20" s="59"/>
      <c r="D20" s="59"/>
      <c r="E20" s="59"/>
      <c r="F20" s="59"/>
      <c r="G20" s="59"/>
      <c r="H20" s="59"/>
      <c r="I20" s="59"/>
      <c r="J20" s="55"/>
      <c r="K20" s="55"/>
      <c r="M20" s="55"/>
      <c r="N20" s="55"/>
    </row>
    <row r="21" spans="1:687">
      <c r="C21" s="61"/>
      <c r="J21" s="55"/>
      <c r="K21" s="55"/>
      <c r="M21" s="55"/>
      <c r="N21" s="55"/>
    </row>
    <row r="22" spans="1:687">
      <c r="J22" s="55"/>
      <c r="K22" s="55"/>
      <c r="M22" s="55"/>
      <c r="N22" s="55"/>
    </row>
    <row r="23" spans="1:687">
      <c r="B23" s="62"/>
      <c r="C23" s="62"/>
      <c r="D23" s="63"/>
      <c r="E23" s="63"/>
      <c r="F23" s="62"/>
      <c r="I23" s="55"/>
      <c r="J23" s="55"/>
      <c r="K23" s="55"/>
      <c r="M23" s="55"/>
      <c r="N23" s="55"/>
    </row>
    <row r="24" spans="1:687">
      <c r="E24" s="64"/>
      <c r="I24" s="55"/>
    </row>
    <row r="25" spans="1:687">
      <c r="E25" s="55"/>
      <c r="F25" s="55"/>
      <c r="I25" s="55"/>
    </row>
    <row r="26" spans="1:687">
      <c r="E26" s="55"/>
      <c r="F26" s="55"/>
      <c r="G26" s="65"/>
      <c r="H26" s="65"/>
    </row>
    <row r="27" spans="1:687">
      <c r="E27" s="55"/>
      <c r="F27" s="55"/>
      <c r="G27" s="55"/>
      <c r="H27" s="66"/>
    </row>
    <row r="28" spans="1:687" s="68" customFormat="1">
      <c r="A28" s="51"/>
      <c r="B28" s="51"/>
      <c r="C28" s="51"/>
      <c r="D28" s="51"/>
      <c r="E28" s="55"/>
      <c r="F28" s="55"/>
      <c r="G28" s="55"/>
      <c r="H28" s="67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  <c r="BV28" s="51"/>
      <c r="BW28" s="51"/>
      <c r="BX28" s="51"/>
      <c r="BY28" s="51"/>
      <c r="BZ28" s="51"/>
      <c r="CA28" s="51"/>
      <c r="CB28" s="51"/>
      <c r="CC28" s="51"/>
      <c r="CD28" s="51"/>
      <c r="CE28" s="51"/>
      <c r="CF28" s="51"/>
      <c r="CG28" s="51"/>
      <c r="CH28" s="51"/>
      <c r="CI28" s="51"/>
      <c r="CJ28" s="51"/>
      <c r="CK28" s="51"/>
      <c r="CL28" s="51"/>
      <c r="CM28" s="51"/>
      <c r="CN28" s="51"/>
      <c r="CO28" s="51"/>
      <c r="CP28" s="51"/>
      <c r="CQ28" s="51"/>
      <c r="CR28" s="51"/>
      <c r="CS28" s="51"/>
      <c r="CT28" s="51"/>
      <c r="CU28" s="51"/>
      <c r="CV28" s="51"/>
      <c r="CW28" s="51"/>
      <c r="CX28" s="51"/>
      <c r="CY28" s="51"/>
      <c r="CZ28" s="51"/>
      <c r="DA28" s="51"/>
      <c r="DB28" s="51"/>
      <c r="DC28" s="51"/>
      <c r="DD28" s="51"/>
      <c r="DE28" s="51"/>
      <c r="DF28" s="51"/>
      <c r="DG28" s="51"/>
      <c r="DH28" s="51"/>
      <c r="DI28" s="51"/>
      <c r="DJ28" s="51"/>
      <c r="DK28" s="51"/>
      <c r="DL28" s="51"/>
      <c r="DM28" s="51"/>
      <c r="DN28" s="51"/>
      <c r="DO28" s="51"/>
      <c r="DP28" s="51"/>
      <c r="DQ28" s="51"/>
      <c r="DR28" s="51"/>
      <c r="DS28" s="51"/>
      <c r="DT28" s="51"/>
      <c r="DU28" s="51"/>
      <c r="DV28" s="51"/>
      <c r="DW28" s="51"/>
      <c r="DX28" s="51"/>
      <c r="DY28" s="51"/>
      <c r="DZ28" s="51"/>
      <c r="EA28" s="51"/>
      <c r="EB28" s="51"/>
      <c r="EC28" s="51"/>
      <c r="ED28" s="51"/>
      <c r="EE28" s="51"/>
      <c r="EF28" s="51"/>
      <c r="EG28" s="51"/>
      <c r="EH28" s="51"/>
      <c r="EI28" s="51"/>
      <c r="EJ28" s="51"/>
      <c r="EK28" s="51"/>
      <c r="EL28" s="51"/>
      <c r="EM28" s="51"/>
      <c r="EN28" s="51"/>
      <c r="EO28" s="51"/>
      <c r="EP28" s="51"/>
      <c r="EQ28" s="51"/>
      <c r="ER28" s="51"/>
      <c r="ES28" s="51"/>
      <c r="ET28" s="51"/>
      <c r="EU28" s="51"/>
      <c r="EV28" s="51"/>
      <c r="EW28" s="51"/>
      <c r="EX28" s="51"/>
      <c r="EY28" s="51"/>
      <c r="EZ28" s="51"/>
      <c r="FA28" s="51"/>
      <c r="FB28" s="51"/>
      <c r="FC28" s="51"/>
      <c r="FD28" s="51"/>
      <c r="FE28" s="51"/>
      <c r="FF28" s="51"/>
      <c r="FG28" s="51"/>
      <c r="FH28" s="51"/>
      <c r="FI28" s="51"/>
      <c r="FJ28" s="51"/>
      <c r="FK28" s="51"/>
      <c r="FL28" s="51"/>
      <c r="FM28" s="51"/>
      <c r="FN28" s="51"/>
      <c r="FO28" s="51"/>
      <c r="FP28" s="51"/>
      <c r="FQ28" s="51"/>
      <c r="FR28" s="51"/>
      <c r="FS28" s="51"/>
      <c r="FT28" s="51"/>
      <c r="FU28" s="51"/>
      <c r="FV28" s="51"/>
      <c r="FW28" s="51"/>
      <c r="FX28" s="51"/>
      <c r="FY28" s="51"/>
      <c r="FZ28" s="51"/>
      <c r="GA28" s="51"/>
      <c r="GB28" s="51"/>
      <c r="GC28" s="51"/>
      <c r="GD28" s="51"/>
      <c r="GE28" s="51"/>
      <c r="GF28" s="51"/>
      <c r="GG28" s="51"/>
      <c r="GH28" s="51"/>
      <c r="GI28" s="51"/>
      <c r="GJ28" s="51"/>
      <c r="GK28" s="51"/>
      <c r="GL28" s="51"/>
      <c r="GM28" s="51"/>
      <c r="GN28" s="51"/>
      <c r="GO28" s="51"/>
      <c r="GP28" s="51"/>
      <c r="GQ28" s="51"/>
      <c r="GR28" s="51"/>
      <c r="GS28" s="51"/>
      <c r="GT28" s="51"/>
      <c r="GU28" s="51"/>
      <c r="GV28" s="51"/>
      <c r="GW28" s="51"/>
      <c r="GX28" s="51"/>
      <c r="GY28" s="51"/>
      <c r="GZ28" s="51"/>
      <c r="HA28" s="51"/>
      <c r="HB28" s="51"/>
      <c r="HC28" s="51"/>
      <c r="HD28" s="51"/>
      <c r="HE28" s="51"/>
      <c r="HF28" s="51"/>
      <c r="HG28" s="51"/>
      <c r="HH28" s="51"/>
      <c r="HI28" s="51"/>
      <c r="HJ28" s="51"/>
      <c r="HK28" s="51"/>
      <c r="HL28" s="51"/>
      <c r="HM28" s="51"/>
      <c r="HN28" s="51"/>
      <c r="HO28" s="51"/>
      <c r="HP28" s="51"/>
      <c r="HQ28" s="51"/>
      <c r="HR28" s="51"/>
      <c r="HS28" s="51"/>
      <c r="HT28" s="51"/>
      <c r="HU28" s="51"/>
      <c r="HV28" s="51"/>
      <c r="HW28" s="51"/>
      <c r="HX28" s="51"/>
      <c r="HY28" s="51"/>
      <c r="HZ28" s="51"/>
      <c r="IA28" s="51"/>
      <c r="IB28" s="51"/>
      <c r="IC28" s="51"/>
      <c r="ID28" s="51"/>
      <c r="IE28" s="51"/>
      <c r="IF28" s="51"/>
      <c r="IG28" s="51"/>
      <c r="IH28" s="51"/>
      <c r="II28" s="51"/>
      <c r="IJ28" s="51"/>
      <c r="IK28" s="51"/>
      <c r="IL28" s="51"/>
      <c r="IM28" s="51"/>
      <c r="IN28" s="51"/>
      <c r="IO28" s="51"/>
      <c r="IP28" s="51"/>
      <c r="IQ28" s="51"/>
      <c r="IR28" s="51"/>
      <c r="IS28" s="51"/>
      <c r="IT28" s="51"/>
      <c r="IU28" s="51"/>
      <c r="IV28" s="51"/>
      <c r="IW28" s="51"/>
      <c r="IX28" s="51"/>
      <c r="IY28" s="51"/>
      <c r="IZ28" s="51"/>
      <c r="JA28" s="51"/>
      <c r="JB28" s="51"/>
      <c r="JC28" s="51"/>
      <c r="JD28" s="51"/>
      <c r="JE28" s="51"/>
      <c r="JF28" s="51"/>
      <c r="JG28" s="51"/>
      <c r="JH28" s="51"/>
      <c r="JI28" s="51"/>
      <c r="JJ28" s="51"/>
      <c r="JK28" s="51"/>
      <c r="JL28" s="51"/>
      <c r="JM28" s="51"/>
      <c r="JN28" s="51"/>
      <c r="JO28" s="51"/>
      <c r="JP28" s="51"/>
      <c r="JQ28" s="51"/>
      <c r="JR28" s="51"/>
      <c r="JS28" s="51"/>
      <c r="JT28" s="51"/>
      <c r="JU28" s="51"/>
      <c r="JV28" s="51"/>
      <c r="JW28" s="51"/>
      <c r="JX28" s="51"/>
      <c r="JY28" s="51"/>
      <c r="JZ28" s="51"/>
      <c r="KA28" s="51"/>
      <c r="KB28" s="51"/>
      <c r="KC28" s="51"/>
      <c r="KD28" s="51"/>
      <c r="KE28" s="51"/>
      <c r="KF28" s="51"/>
      <c r="KG28" s="51"/>
      <c r="KH28" s="51"/>
      <c r="KI28" s="51"/>
      <c r="KJ28" s="51"/>
      <c r="KK28" s="51"/>
      <c r="KL28" s="51"/>
      <c r="KM28" s="51"/>
      <c r="KN28" s="51"/>
      <c r="KO28" s="51"/>
      <c r="KP28" s="51"/>
      <c r="KQ28" s="51"/>
      <c r="KR28" s="51"/>
      <c r="UW28" s="51"/>
      <c r="UX28" s="51"/>
      <c r="UY28" s="51"/>
      <c r="UZ28" s="51"/>
      <c r="VA28" s="51"/>
      <c r="VB28" s="51"/>
      <c r="VC28" s="51"/>
      <c r="VD28" s="51"/>
      <c r="VE28" s="51"/>
      <c r="VF28" s="51"/>
      <c r="VG28" s="51"/>
      <c r="VH28" s="51"/>
      <c r="VI28" s="51"/>
      <c r="VJ28" s="51"/>
      <c r="VK28" s="51"/>
      <c r="VL28" s="51"/>
      <c r="VM28" s="51"/>
      <c r="VN28" s="51"/>
      <c r="VO28" s="51"/>
      <c r="VP28" s="51"/>
      <c r="VQ28" s="51"/>
      <c r="VR28" s="51"/>
      <c r="VS28" s="51"/>
      <c r="VT28" s="51"/>
      <c r="VU28" s="51"/>
      <c r="VV28" s="51"/>
      <c r="VW28" s="51"/>
      <c r="VX28" s="51"/>
      <c r="VY28" s="51"/>
      <c r="VZ28" s="51"/>
      <c r="WA28" s="51"/>
      <c r="WB28" s="51"/>
      <c r="WC28" s="51"/>
      <c r="WD28" s="51"/>
      <c r="WE28" s="51"/>
      <c r="WF28" s="51"/>
      <c r="WG28" s="51"/>
      <c r="WH28" s="51"/>
      <c r="WI28" s="51"/>
      <c r="WJ28" s="51"/>
      <c r="WK28" s="51"/>
      <c r="WL28" s="51"/>
      <c r="WM28" s="51"/>
      <c r="WN28" s="51"/>
      <c r="WO28" s="51"/>
      <c r="WP28" s="51"/>
      <c r="WQ28" s="51"/>
      <c r="WR28" s="51"/>
      <c r="WS28" s="51"/>
      <c r="WT28" s="51"/>
      <c r="WU28" s="51"/>
      <c r="WV28" s="51"/>
      <c r="WW28" s="51"/>
      <c r="WX28" s="51"/>
      <c r="WY28" s="51"/>
      <c r="WZ28" s="51"/>
      <c r="XA28" s="51"/>
      <c r="XB28" s="51"/>
      <c r="XC28" s="51"/>
      <c r="XD28" s="51"/>
      <c r="XE28" s="51"/>
      <c r="XF28" s="51"/>
      <c r="XG28" s="51"/>
      <c r="XH28" s="51"/>
      <c r="XI28" s="51"/>
      <c r="XJ28" s="51"/>
      <c r="XK28" s="51"/>
      <c r="XL28" s="51"/>
      <c r="XM28" s="51"/>
      <c r="XN28" s="51"/>
      <c r="XO28" s="51"/>
      <c r="XP28" s="51"/>
      <c r="XQ28" s="51"/>
      <c r="XR28" s="51"/>
      <c r="XS28" s="51"/>
      <c r="XT28" s="51"/>
      <c r="XU28" s="51"/>
      <c r="XV28" s="51"/>
      <c r="XW28" s="51"/>
      <c r="XX28" s="51"/>
      <c r="XY28" s="51"/>
      <c r="XZ28" s="51"/>
      <c r="YA28" s="51"/>
      <c r="YB28" s="51"/>
      <c r="YC28" s="51"/>
      <c r="YD28" s="51"/>
      <c r="YE28" s="51"/>
      <c r="YF28" s="51"/>
      <c r="YG28" s="51"/>
      <c r="YH28" s="51"/>
      <c r="YI28" s="51"/>
      <c r="YJ28" s="51"/>
      <c r="YK28" s="51"/>
      <c r="YL28" s="51"/>
      <c r="YM28" s="51"/>
      <c r="YN28" s="51"/>
      <c r="YO28" s="51"/>
      <c r="YP28" s="51"/>
      <c r="YQ28" s="51"/>
      <c r="YR28" s="51"/>
      <c r="YS28" s="51"/>
      <c r="YT28" s="51"/>
      <c r="YU28" s="51"/>
      <c r="YV28" s="51"/>
      <c r="YW28" s="51"/>
      <c r="YX28" s="51"/>
      <c r="YY28" s="51"/>
      <c r="YZ28" s="51"/>
      <c r="ZA28" s="51"/>
      <c r="ZB28" s="51"/>
      <c r="ZC28" s="51"/>
      <c r="ZD28" s="51"/>
      <c r="ZE28" s="51"/>
      <c r="ZF28" s="51"/>
      <c r="ZG28" s="51"/>
      <c r="ZH28" s="51"/>
      <c r="ZI28" s="51"/>
      <c r="ZJ28" s="51"/>
      <c r="ZK28" s="51"/>
    </row>
    <row r="29" spans="1:687">
      <c r="E29" s="55"/>
      <c r="F29" s="55"/>
      <c r="G29" s="55"/>
      <c r="JA29" s="63"/>
      <c r="JB29" s="63"/>
      <c r="JC29" s="63"/>
      <c r="JD29" s="63"/>
      <c r="JE29" s="63"/>
      <c r="JF29" s="63"/>
      <c r="JG29" s="63"/>
      <c r="JH29" s="63"/>
      <c r="JI29" s="63"/>
      <c r="JJ29" s="63"/>
      <c r="JK29" s="63"/>
      <c r="JL29" s="63"/>
      <c r="JM29" s="63"/>
      <c r="JN29" s="63"/>
      <c r="JO29" s="63"/>
      <c r="JP29" s="63"/>
      <c r="JQ29" s="63"/>
      <c r="JR29" s="63"/>
      <c r="JS29" s="63"/>
      <c r="JT29" s="63"/>
      <c r="JU29" s="63"/>
      <c r="JV29" s="63"/>
      <c r="JW29" s="63"/>
      <c r="JX29" s="63"/>
      <c r="JY29" s="63"/>
      <c r="JZ29" s="63"/>
      <c r="KA29" s="63"/>
      <c r="KB29" s="63"/>
      <c r="KC29" s="63"/>
      <c r="KD29" s="63"/>
      <c r="KE29" s="63"/>
      <c r="KF29" s="63"/>
      <c r="KG29" s="63"/>
      <c r="KH29" s="63"/>
      <c r="KI29" s="63"/>
      <c r="KJ29" s="63"/>
      <c r="KK29" s="63"/>
      <c r="KL29" s="63"/>
      <c r="KM29" s="63"/>
      <c r="KN29" s="63"/>
      <c r="KO29" s="63"/>
      <c r="KP29" s="63"/>
      <c r="KQ29" s="63"/>
      <c r="KR29" s="63"/>
    </row>
  </sheetData>
  <mergeCells count="2">
    <mergeCell ref="A2:H2"/>
    <mergeCell ref="A3:H3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ZK29"/>
  <sheetViews>
    <sheetView workbookViewId="0">
      <selection activeCell="A3" sqref="A3:H3"/>
    </sheetView>
  </sheetViews>
  <sheetFormatPr baseColWidth="10" defaultRowHeight="12.75"/>
  <cols>
    <col min="1" max="1" width="10.140625" style="51" customWidth="1"/>
    <col min="2" max="2" width="12" style="51" customWidth="1"/>
    <col min="3" max="3" width="11.28515625" style="51" customWidth="1"/>
    <col min="4" max="4" width="11.5703125" style="51" customWidth="1"/>
    <col min="5" max="5" width="10.28515625" style="51" customWidth="1"/>
    <col min="6" max="6" width="12.42578125" style="51" customWidth="1"/>
    <col min="7" max="7" width="13.28515625" style="51" customWidth="1"/>
    <col min="8" max="8" width="12.28515625" style="51" customWidth="1"/>
    <col min="9" max="9" width="10.28515625" style="51" customWidth="1"/>
    <col min="10" max="16384" width="11.42578125" style="51"/>
  </cols>
  <sheetData>
    <row r="2" spans="1:15" ht="13.5">
      <c r="A2" s="126"/>
      <c r="B2" s="126"/>
      <c r="C2" s="126"/>
      <c r="D2" s="126"/>
      <c r="E2" s="126"/>
      <c r="F2" s="126"/>
      <c r="G2" s="126"/>
      <c r="H2" s="126"/>
      <c r="I2" s="52"/>
    </row>
    <row r="3" spans="1:15" ht="26.25" customHeight="1">
      <c r="A3" s="125" t="s">
        <v>29</v>
      </c>
      <c r="B3" s="125"/>
      <c r="C3" s="125"/>
      <c r="D3" s="125"/>
      <c r="E3" s="125"/>
      <c r="F3" s="125"/>
      <c r="G3" s="125"/>
      <c r="H3" s="125"/>
      <c r="I3" s="122"/>
      <c r="J3" s="122"/>
      <c r="K3" s="122"/>
    </row>
    <row r="4" spans="1:15">
      <c r="A4" s="53"/>
      <c r="B4" s="54"/>
      <c r="C4" s="54"/>
      <c r="D4" s="54"/>
      <c r="E4" s="54"/>
      <c r="F4" s="54"/>
      <c r="G4" s="54"/>
      <c r="H4" s="54"/>
    </row>
    <row r="5" spans="1:15" ht="36.75" customHeight="1">
      <c r="A5" s="30" t="s">
        <v>0</v>
      </c>
      <c r="B5" s="74" t="s">
        <v>1</v>
      </c>
      <c r="C5" s="74" t="s">
        <v>2</v>
      </c>
      <c r="D5" s="74" t="s">
        <v>3</v>
      </c>
      <c r="E5" s="74" t="s">
        <v>4</v>
      </c>
      <c r="F5" s="74" t="s">
        <v>5</v>
      </c>
      <c r="G5" s="74" t="s">
        <v>6</v>
      </c>
      <c r="H5" s="74" t="s">
        <v>7</v>
      </c>
      <c r="L5" s="55"/>
      <c r="M5" s="55"/>
      <c r="N5" s="55"/>
      <c r="O5" s="55"/>
    </row>
    <row r="6" spans="1:15" ht="12.75" customHeight="1">
      <c r="A6" s="75" t="s">
        <v>8</v>
      </c>
      <c r="B6" s="91">
        <f t="shared" ref="B6:H6" si="0">SUM(B7:B18)</f>
        <v>7192427</v>
      </c>
      <c r="C6" s="91">
        <f t="shared" si="0"/>
        <v>568880</v>
      </c>
      <c r="D6" s="91">
        <f t="shared" si="0"/>
        <v>532059</v>
      </c>
      <c r="E6" s="91">
        <f t="shared" si="0"/>
        <v>36821</v>
      </c>
      <c r="F6" s="91">
        <f t="shared" si="0"/>
        <v>6623547</v>
      </c>
      <c r="G6" s="91">
        <f t="shared" si="0"/>
        <v>1188008</v>
      </c>
      <c r="H6" s="91">
        <f t="shared" si="0"/>
        <v>5435539</v>
      </c>
      <c r="O6" s="55"/>
    </row>
    <row r="7" spans="1:15" ht="12.75" customHeight="1">
      <c r="A7" s="72" t="s">
        <v>9</v>
      </c>
      <c r="B7" s="91">
        <f t="shared" ref="B7:B16" si="1">+C7+F7</f>
        <v>747947</v>
      </c>
      <c r="C7" s="91">
        <f t="shared" ref="C7:C18" si="2">+D7+E7</f>
        <v>37709</v>
      </c>
      <c r="D7" s="92">
        <v>35263</v>
      </c>
      <c r="E7" s="92">
        <v>2446</v>
      </c>
      <c r="F7" s="91">
        <f t="shared" ref="F7:F14" si="3">+G7+H7</f>
        <v>710238</v>
      </c>
      <c r="G7" s="92">
        <v>137622</v>
      </c>
      <c r="H7" s="92">
        <v>572616</v>
      </c>
      <c r="I7" s="55"/>
      <c r="J7" s="55"/>
      <c r="L7" s="55"/>
      <c r="M7" s="55"/>
      <c r="O7" s="55"/>
    </row>
    <row r="8" spans="1:15" ht="12.75" customHeight="1">
      <c r="A8" s="72" t="s">
        <v>10</v>
      </c>
      <c r="B8" s="91">
        <f t="shared" si="1"/>
        <v>648446</v>
      </c>
      <c r="C8" s="91">
        <f t="shared" si="2"/>
        <v>33060</v>
      </c>
      <c r="D8" s="92">
        <v>30486</v>
      </c>
      <c r="E8" s="92">
        <v>2574</v>
      </c>
      <c r="F8" s="91">
        <f t="shared" si="3"/>
        <v>615386</v>
      </c>
      <c r="G8" s="92">
        <v>83964</v>
      </c>
      <c r="H8" s="92">
        <v>531422</v>
      </c>
      <c r="I8" s="55"/>
      <c r="J8" s="55"/>
      <c r="K8" s="56"/>
      <c r="L8" s="55"/>
      <c r="M8" s="55"/>
      <c r="O8" s="55"/>
    </row>
    <row r="9" spans="1:15" ht="13.5">
      <c r="A9" s="72" t="s">
        <v>11</v>
      </c>
      <c r="B9" s="91">
        <f t="shared" si="1"/>
        <v>752626</v>
      </c>
      <c r="C9" s="91">
        <f t="shared" si="2"/>
        <v>36081</v>
      </c>
      <c r="D9" s="92">
        <v>33452</v>
      </c>
      <c r="E9" s="92">
        <v>2629</v>
      </c>
      <c r="F9" s="91">
        <f t="shared" si="3"/>
        <v>716545</v>
      </c>
      <c r="G9" s="92">
        <v>97072</v>
      </c>
      <c r="H9" s="92">
        <v>619473</v>
      </c>
      <c r="I9" s="55"/>
      <c r="J9" s="55"/>
      <c r="K9" s="56"/>
      <c r="L9" s="57"/>
      <c r="M9" s="57"/>
      <c r="N9" s="57"/>
      <c r="O9" s="55"/>
    </row>
    <row r="10" spans="1:15">
      <c r="A10" s="72" t="s">
        <v>12</v>
      </c>
      <c r="B10" s="91">
        <f>+C10+F10</f>
        <v>663843</v>
      </c>
      <c r="C10" s="91">
        <f t="shared" si="2"/>
        <v>46373</v>
      </c>
      <c r="D10" s="92">
        <v>43041</v>
      </c>
      <c r="E10" s="92">
        <v>3332</v>
      </c>
      <c r="F10" s="91">
        <f t="shared" si="3"/>
        <v>617470</v>
      </c>
      <c r="G10" s="92">
        <v>87421</v>
      </c>
      <c r="H10" s="92">
        <v>530049</v>
      </c>
      <c r="I10" s="55"/>
      <c r="J10" s="55"/>
      <c r="K10" s="56"/>
    </row>
    <row r="11" spans="1:15" ht="12.75" customHeight="1">
      <c r="A11" s="72" t="s">
        <v>14</v>
      </c>
      <c r="B11" s="91">
        <f t="shared" si="1"/>
        <v>602615</v>
      </c>
      <c r="C11" s="91">
        <f t="shared" si="2"/>
        <v>48134</v>
      </c>
      <c r="D11" s="92">
        <v>45033</v>
      </c>
      <c r="E11" s="92">
        <v>3101</v>
      </c>
      <c r="F11" s="91">
        <f t="shared" si="3"/>
        <v>554481</v>
      </c>
      <c r="G11" s="92">
        <v>97167</v>
      </c>
      <c r="H11" s="92">
        <v>457314</v>
      </c>
      <c r="I11" s="55"/>
      <c r="J11" s="55"/>
      <c r="M11" s="55"/>
      <c r="N11" s="55"/>
    </row>
    <row r="12" spans="1:15">
      <c r="A12" s="72" t="s">
        <v>15</v>
      </c>
      <c r="B12" s="91">
        <f t="shared" si="1"/>
        <v>615193</v>
      </c>
      <c r="C12" s="91">
        <f t="shared" si="2"/>
        <v>55573</v>
      </c>
      <c r="D12" s="92">
        <v>51431</v>
      </c>
      <c r="E12" s="92">
        <v>4142</v>
      </c>
      <c r="F12" s="91">
        <f t="shared" si="3"/>
        <v>559620</v>
      </c>
      <c r="G12" s="92">
        <v>93543</v>
      </c>
      <c r="H12" s="92">
        <v>466077</v>
      </c>
      <c r="I12" s="55"/>
      <c r="J12" s="55"/>
      <c r="M12" s="55"/>
      <c r="N12" s="55"/>
    </row>
    <row r="13" spans="1:15">
      <c r="A13" s="72" t="s">
        <v>16</v>
      </c>
      <c r="B13" s="91">
        <f t="shared" si="1"/>
        <v>642313</v>
      </c>
      <c r="C13" s="91">
        <f t="shared" si="2"/>
        <v>60198</v>
      </c>
      <c r="D13" s="92">
        <v>56932</v>
      </c>
      <c r="E13" s="92">
        <v>3266</v>
      </c>
      <c r="F13" s="91">
        <f t="shared" si="3"/>
        <v>582115</v>
      </c>
      <c r="G13" s="92">
        <v>114064</v>
      </c>
      <c r="H13" s="92">
        <v>468051</v>
      </c>
      <c r="I13" s="55"/>
      <c r="J13" s="55"/>
      <c r="K13" s="55"/>
      <c r="M13" s="55"/>
      <c r="N13" s="55"/>
    </row>
    <row r="14" spans="1:15">
      <c r="A14" s="72" t="s">
        <v>17</v>
      </c>
      <c r="B14" s="91">
        <f t="shared" si="1"/>
        <v>633120</v>
      </c>
      <c r="C14" s="91">
        <f t="shared" si="2"/>
        <v>50175</v>
      </c>
      <c r="D14" s="92">
        <v>47132</v>
      </c>
      <c r="E14" s="92">
        <v>3043</v>
      </c>
      <c r="F14" s="91">
        <f t="shared" si="3"/>
        <v>582945</v>
      </c>
      <c r="G14" s="92">
        <v>129697</v>
      </c>
      <c r="H14" s="92">
        <v>453248</v>
      </c>
      <c r="I14" s="55"/>
      <c r="J14" s="55"/>
      <c r="K14" s="55"/>
      <c r="L14" s="58"/>
      <c r="M14" s="55"/>
      <c r="N14" s="55"/>
    </row>
    <row r="15" spans="1:15">
      <c r="A15" s="72" t="s">
        <v>18</v>
      </c>
      <c r="B15" s="91">
        <f t="shared" si="1"/>
        <v>440197</v>
      </c>
      <c r="C15" s="91">
        <f t="shared" si="2"/>
        <v>45271</v>
      </c>
      <c r="D15" s="92">
        <v>42706</v>
      </c>
      <c r="E15" s="92">
        <v>2565</v>
      </c>
      <c r="F15" s="91">
        <f>+G15+H15</f>
        <v>394926</v>
      </c>
      <c r="G15" s="92">
        <v>105459</v>
      </c>
      <c r="H15" s="92">
        <v>289467</v>
      </c>
      <c r="I15" s="55"/>
      <c r="J15" s="55"/>
      <c r="K15" s="55"/>
      <c r="L15" s="55"/>
      <c r="M15" s="55"/>
      <c r="N15" s="55"/>
    </row>
    <row r="16" spans="1:15" ht="12.75" customHeight="1">
      <c r="A16" s="37" t="s">
        <v>19</v>
      </c>
      <c r="B16" s="91">
        <f t="shared" si="1"/>
        <v>422368</v>
      </c>
      <c r="C16" s="91">
        <f t="shared" si="2"/>
        <v>46541</v>
      </c>
      <c r="D16" s="92">
        <v>43563</v>
      </c>
      <c r="E16" s="92">
        <v>2978</v>
      </c>
      <c r="F16" s="91">
        <f>+G16+H16</f>
        <v>375827</v>
      </c>
      <c r="G16" s="92">
        <v>88726</v>
      </c>
      <c r="H16" s="92">
        <v>287101</v>
      </c>
      <c r="I16" s="55"/>
      <c r="J16" s="55"/>
      <c r="K16" s="55"/>
      <c r="L16" s="55"/>
      <c r="M16" s="55"/>
      <c r="N16" s="55"/>
    </row>
    <row r="17" spans="1:687">
      <c r="A17" s="72" t="s">
        <v>20</v>
      </c>
      <c r="B17" s="91">
        <f>+C17+F17</f>
        <v>477404</v>
      </c>
      <c r="C17" s="91">
        <f t="shared" si="2"/>
        <v>43915</v>
      </c>
      <c r="D17" s="92">
        <v>41573</v>
      </c>
      <c r="E17" s="92">
        <v>2342</v>
      </c>
      <c r="F17" s="91">
        <f>+G17+H17</f>
        <v>433489</v>
      </c>
      <c r="G17" s="92">
        <v>77932</v>
      </c>
      <c r="H17" s="92">
        <v>355557</v>
      </c>
      <c r="I17" s="55"/>
      <c r="J17" s="55"/>
      <c r="K17" s="55"/>
      <c r="L17" s="55"/>
      <c r="M17" s="55"/>
      <c r="N17" s="55"/>
    </row>
    <row r="18" spans="1:687">
      <c r="A18" s="73" t="s">
        <v>21</v>
      </c>
      <c r="B18" s="93">
        <f>+C18+F18</f>
        <v>546355</v>
      </c>
      <c r="C18" s="93">
        <f t="shared" si="2"/>
        <v>65850</v>
      </c>
      <c r="D18" s="94">
        <v>61447</v>
      </c>
      <c r="E18" s="94">
        <v>4403</v>
      </c>
      <c r="F18" s="93">
        <f>+G18+H18</f>
        <v>480505</v>
      </c>
      <c r="G18" s="94">
        <v>75341</v>
      </c>
      <c r="H18" s="94">
        <v>405164</v>
      </c>
      <c r="J18" s="55"/>
      <c r="K18" s="55"/>
      <c r="L18" s="55"/>
      <c r="M18" s="55"/>
      <c r="N18" s="55"/>
    </row>
    <row r="19" spans="1:687" s="60" customFormat="1" ht="12.75" customHeight="1">
      <c r="A19" s="23" t="s">
        <v>22</v>
      </c>
    </row>
    <row r="20" spans="1:687" ht="12.75" customHeight="1">
      <c r="A20" s="23" t="s">
        <v>25</v>
      </c>
      <c r="B20" s="59"/>
      <c r="C20" s="59"/>
      <c r="D20" s="59"/>
      <c r="E20" s="59"/>
      <c r="F20" s="59"/>
      <c r="G20" s="59"/>
      <c r="H20" s="59"/>
      <c r="I20" s="59"/>
      <c r="J20" s="55"/>
      <c r="K20" s="55"/>
      <c r="M20" s="55"/>
      <c r="N20" s="55"/>
    </row>
    <row r="21" spans="1:687">
      <c r="C21" s="61"/>
      <c r="J21" s="55"/>
      <c r="K21" s="55"/>
      <c r="M21" s="55"/>
      <c r="N21" s="55"/>
    </row>
    <row r="22" spans="1:687">
      <c r="J22" s="55"/>
      <c r="K22" s="55"/>
      <c r="M22" s="55"/>
      <c r="N22" s="55"/>
    </row>
    <row r="23" spans="1:687">
      <c r="B23" s="62"/>
      <c r="C23" s="62"/>
      <c r="D23" s="63"/>
      <c r="E23" s="63"/>
      <c r="F23" s="62"/>
      <c r="I23" s="55"/>
      <c r="J23" s="55"/>
      <c r="K23" s="55"/>
      <c r="M23" s="55"/>
      <c r="N23" s="55"/>
    </row>
    <row r="24" spans="1:687">
      <c r="E24" s="64"/>
      <c r="I24" s="55"/>
    </row>
    <row r="25" spans="1:687">
      <c r="E25" s="55"/>
      <c r="F25" s="55"/>
      <c r="I25" s="55"/>
    </row>
    <row r="26" spans="1:687">
      <c r="E26" s="55"/>
      <c r="F26" s="55"/>
      <c r="G26" s="65"/>
      <c r="H26" s="65"/>
    </row>
    <row r="27" spans="1:687">
      <c r="E27" s="55"/>
      <c r="F27" s="55"/>
      <c r="G27" s="55"/>
      <c r="H27" s="66"/>
    </row>
    <row r="28" spans="1:687" s="68" customFormat="1">
      <c r="A28" s="51"/>
      <c r="B28" s="51"/>
      <c r="C28" s="51"/>
      <c r="D28" s="51"/>
      <c r="E28" s="55"/>
      <c r="F28" s="55"/>
      <c r="G28" s="55"/>
      <c r="H28" s="67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  <c r="BV28" s="51"/>
      <c r="BW28" s="51"/>
      <c r="BX28" s="51"/>
      <c r="BY28" s="51"/>
      <c r="BZ28" s="51"/>
      <c r="CA28" s="51"/>
      <c r="CB28" s="51"/>
      <c r="CC28" s="51"/>
      <c r="CD28" s="51"/>
      <c r="CE28" s="51"/>
      <c r="CF28" s="51"/>
      <c r="CG28" s="51"/>
      <c r="CH28" s="51"/>
      <c r="CI28" s="51"/>
      <c r="CJ28" s="51"/>
      <c r="CK28" s="51"/>
      <c r="CL28" s="51"/>
      <c r="CM28" s="51"/>
      <c r="CN28" s="51"/>
      <c r="CO28" s="51"/>
      <c r="CP28" s="51"/>
      <c r="CQ28" s="51"/>
      <c r="CR28" s="51"/>
      <c r="CS28" s="51"/>
      <c r="CT28" s="51"/>
      <c r="CU28" s="51"/>
      <c r="CV28" s="51"/>
      <c r="CW28" s="51"/>
      <c r="CX28" s="51"/>
      <c r="CY28" s="51"/>
      <c r="CZ28" s="51"/>
      <c r="DA28" s="51"/>
      <c r="DB28" s="51"/>
      <c r="DC28" s="51"/>
      <c r="DD28" s="51"/>
      <c r="DE28" s="51"/>
      <c r="DF28" s="51"/>
      <c r="DG28" s="51"/>
      <c r="DH28" s="51"/>
      <c r="DI28" s="51"/>
      <c r="DJ28" s="51"/>
      <c r="DK28" s="51"/>
      <c r="DL28" s="51"/>
      <c r="DM28" s="51"/>
      <c r="DN28" s="51"/>
      <c r="DO28" s="51"/>
      <c r="DP28" s="51"/>
      <c r="DQ28" s="51"/>
      <c r="DR28" s="51"/>
      <c r="DS28" s="51"/>
      <c r="DT28" s="51"/>
      <c r="DU28" s="51"/>
      <c r="DV28" s="51"/>
      <c r="DW28" s="51"/>
      <c r="DX28" s="51"/>
      <c r="DY28" s="51"/>
      <c r="DZ28" s="51"/>
      <c r="EA28" s="51"/>
      <c r="EB28" s="51"/>
      <c r="EC28" s="51"/>
      <c r="ED28" s="51"/>
      <c r="EE28" s="51"/>
      <c r="EF28" s="51"/>
      <c r="EG28" s="51"/>
      <c r="EH28" s="51"/>
      <c r="EI28" s="51"/>
      <c r="EJ28" s="51"/>
      <c r="EK28" s="51"/>
      <c r="EL28" s="51"/>
      <c r="EM28" s="51"/>
      <c r="EN28" s="51"/>
      <c r="EO28" s="51"/>
      <c r="EP28" s="51"/>
      <c r="EQ28" s="51"/>
      <c r="ER28" s="51"/>
      <c r="ES28" s="51"/>
      <c r="ET28" s="51"/>
      <c r="EU28" s="51"/>
      <c r="EV28" s="51"/>
      <c r="EW28" s="51"/>
      <c r="EX28" s="51"/>
      <c r="EY28" s="51"/>
      <c r="EZ28" s="51"/>
      <c r="FA28" s="51"/>
      <c r="FB28" s="51"/>
      <c r="FC28" s="51"/>
      <c r="FD28" s="51"/>
      <c r="FE28" s="51"/>
      <c r="FF28" s="51"/>
      <c r="FG28" s="51"/>
      <c r="FH28" s="51"/>
      <c r="FI28" s="51"/>
      <c r="FJ28" s="51"/>
      <c r="FK28" s="51"/>
      <c r="FL28" s="51"/>
      <c r="FM28" s="51"/>
      <c r="FN28" s="51"/>
      <c r="FO28" s="51"/>
      <c r="FP28" s="51"/>
      <c r="FQ28" s="51"/>
      <c r="FR28" s="51"/>
      <c r="FS28" s="51"/>
      <c r="FT28" s="51"/>
      <c r="FU28" s="51"/>
      <c r="FV28" s="51"/>
      <c r="FW28" s="51"/>
      <c r="FX28" s="51"/>
      <c r="FY28" s="51"/>
      <c r="FZ28" s="51"/>
      <c r="GA28" s="51"/>
      <c r="GB28" s="51"/>
      <c r="GC28" s="51"/>
      <c r="GD28" s="51"/>
      <c r="GE28" s="51"/>
      <c r="GF28" s="51"/>
      <c r="GG28" s="51"/>
      <c r="GH28" s="51"/>
      <c r="GI28" s="51"/>
      <c r="GJ28" s="51"/>
      <c r="GK28" s="51"/>
      <c r="GL28" s="51"/>
      <c r="GM28" s="51"/>
      <c r="GN28" s="51"/>
      <c r="GO28" s="51"/>
      <c r="GP28" s="51"/>
      <c r="GQ28" s="51"/>
      <c r="GR28" s="51"/>
      <c r="GS28" s="51"/>
      <c r="GT28" s="51"/>
      <c r="GU28" s="51"/>
      <c r="GV28" s="51"/>
      <c r="GW28" s="51"/>
      <c r="GX28" s="51"/>
      <c r="GY28" s="51"/>
      <c r="GZ28" s="51"/>
      <c r="HA28" s="51"/>
      <c r="HB28" s="51"/>
      <c r="HC28" s="51"/>
      <c r="HD28" s="51"/>
      <c r="HE28" s="51"/>
      <c r="HF28" s="51"/>
      <c r="HG28" s="51"/>
      <c r="HH28" s="51"/>
      <c r="HI28" s="51"/>
      <c r="HJ28" s="51"/>
      <c r="HK28" s="51"/>
      <c r="HL28" s="51"/>
      <c r="HM28" s="51"/>
      <c r="HN28" s="51"/>
      <c r="HO28" s="51"/>
      <c r="HP28" s="51"/>
      <c r="HQ28" s="51"/>
      <c r="HR28" s="51"/>
      <c r="HS28" s="51"/>
      <c r="HT28" s="51"/>
      <c r="HU28" s="51"/>
      <c r="HV28" s="51"/>
      <c r="HW28" s="51"/>
      <c r="HX28" s="51"/>
      <c r="HY28" s="51"/>
      <c r="HZ28" s="51"/>
      <c r="IA28" s="51"/>
      <c r="IB28" s="51"/>
      <c r="IC28" s="51"/>
      <c r="ID28" s="51"/>
      <c r="IE28" s="51"/>
      <c r="IF28" s="51"/>
      <c r="IG28" s="51"/>
      <c r="IH28" s="51"/>
      <c r="II28" s="51"/>
      <c r="IJ28" s="51"/>
      <c r="IK28" s="51"/>
      <c r="IL28" s="51"/>
      <c r="IM28" s="51"/>
      <c r="IN28" s="51"/>
      <c r="IO28" s="51"/>
      <c r="IP28" s="51"/>
      <c r="IQ28" s="51"/>
      <c r="IR28" s="51"/>
      <c r="IS28" s="51"/>
      <c r="IT28" s="51"/>
      <c r="IU28" s="51"/>
      <c r="IV28" s="51"/>
      <c r="IW28" s="51"/>
      <c r="IX28" s="51"/>
      <c r="IY28" s="51"/>
      <c r="IZ28" s="51"/>
      <c r="JA28" s="51"/>
      <c r="JB28" s="51"/>
      <c r="JC28" s="51"/>
      <c r="JD28" s="51"/>
      <c r="JE28" s="51"/>
      <c r="JF28" s="51"/>
      <c r="JG28" s="51"/>
      <c r="JH28" s="51"/>
      <c r="JI28" s="51"/>
      <c r="JJ28" s="51"/>
      <c r="JK28" s="51"/>
      <c r="JL28" s="51"/>
      <c r="JM28" s="51"/>
      <c r="JN28" s="51"/>
      <c r="JO28" s="51"/>
      <c r="JP28" s="51"/>
      <c r="JQ28" s="51"/>
      <c r="JR28" s="51"/>
      <c r="JS28" s="51"/>
      <c r="JT28" s="51"/>
      <c r="JU28" s="51"/>
      <c r="JV28" s="51"/>
      <c r="JW28" s="51"/>
      <c r="JX28" s="51"/>
      <c r="JY28" s="51"/>
      <c r="JZ28" s="51"/>
      <c r="KA28" s="51"/>
      <c r="KB28" s="51"/>
      <c r="KC28" s="51"/>
      <c r="KD28" s="51"/>
      <c r="KE28" s="51"/>
      <c r="KF28" s="51"/>
      <c r="KG28" s="51"/>
      <c r="KH28" s="51"/>
      <c r="KI28" s="51"/>
      <c r="KJ28" s="51"/>
      <c r="KK28" s="51"/>
      <c r="KL28" s="51"/>
      <c r="KM28" s="51"/>
      <c r="KN28" s="51"/>
      <c r="KO28" s="51"/>
      <c r="KP28" s="51"/>
      <c r="KQ28" s="51"/>
      <c r="KR28" s="51"/>
      <c r="UW28" s="51"/>
      <c r="UX28" s="51"/>
      <c r="UY28" s="51"/>
      <c r="UZ28" s="51"/>
      <c r="VA28" s="51"/>
      <c r="VB28" s="51"/>
      <c r="VC28" s="51"/>
      <c r="VD28" s="51"/>
      <c r="VE28" s="51"/>
      <c r="VF28" s="51"/>
      <c r="VG28" s="51"/>
      <c r="VH28" s="51"/>
      <c r="VI28" s="51"/>
      <c r="VJ28" s="51"/>
      <c r="VK28" s="51"/>
      <c r="VL28" s="51"/>
      <c r="VM28" s="51"/>
      <c r="VN28" s="51"/>
      <c r="VO28" s="51"/>
      <c r="VP28" s="51"/>
      <c r="VQ28" s="51"/>
      <c r="VR28" s="51"/>
      <c r="VS28" s="51"/>
      <c r="VT28" s="51"/>
      <c r="VU28" s="51"/>
      <c r="VV28" s="51"/>
      <c r="VW28" s="51"/>
      <c r="VX28" s="51"/>
      <c r="VY28" s="51"/>
      <c r="VZ28" s="51"/>
      <c r="WA28" s="51"/>
      <c r="WB28" s="51"/>
      <c r="WC28" s="51"/>
      <c r="WD28" s="51"/>
      <c r="WE28" s="51"/>
      <c r="WF28" s="51"/>
      <c r="WG28" s="51"/>
      <c r="WH28" s="51"/>
      <c r="WI28" s="51"/>
      <c r="WJ28" s="51"/>
      <c r="WK28" s="51"/>
      <c r="WL28" s="51"/>
      <c r="WM28" s="51"/>
      <c r="WN28" s="51"/>
      <c r="WO28" s="51"/>
      <c r="WP28" s="51"/>
      <c r="WQ28" s="51"/>
      <c r="WR28" s="51"/>
      <c r="WS28" s="51"/>
      <c r="WT28" s="51"/>
      <c r="WU28" s="51"/>
      <c r="WV28" s="51"/>
      <c r="WW28" s="51"/>
      <c r="WX28" s="51"/>
      <c r="WY28" s="51"/>
      <c r="WZ28" s="51"/>
      <c r="XA28" s="51"/>
      <c r="XB28" s="51"/>
      <c r="XC28" s="51"/>
      <c r="XD28" s="51"/>
      <c r="XE28" s="51"/>
      <c r="XF28" s="51"/>
      <c r="XG28" s="51"/>
      <c r="XH28" s="51"/>
      <c r="XI28" s="51"/>
      <c r="XJ28" s="51"/>
      <c r="XK28" s="51"/>
      <c r="XL28" s="51"/>
      <c r="XM28" s="51"/>
      <c r="XN28" s="51"/>
      <c r="XO28" s="51"/>
      <c r="XP28" s="51"/>
      <c r="XQ28" s="51"/>
      <c r="XR28" s="51"/>
      <c r="XS28" s="51"/>
      <c r="XT28" s="51"/>
      <c r="XU28" s="51"/>
      <c r="XV28" s="51"/>
      <c r="XW28" s="51"/>
      <c r="XX28" s="51"/>
      <c r="XY28" s="51"/>
      <c r="XZ28" s="51"/>
      <c r="YA28" s="51"/>
      <c r="YB28" s="51"/>
      <c r="YC28" s="51"/>
      <c r="YD28" s="51"/>
      <c r="YE28" s="51"/>
      <c r="YF28" s="51"/>
      <c r="YG28" s="51"/>
      <c r="YH28" s="51"/>
      <c r="YI28" s="51"/>
      <c r="YJ28" s="51"/>
      <c r="YK28" s="51"/>
      <c r="YL28" s="51"/>
      <c r="YM28" s="51"/>
      <c r="YN28" s="51"/>
      <c r="YO28" s="51"/>
      <c r="YP28" s="51"/>
      <c r="YQ28" s="51"/>
      <c r="YR28" s="51"/>
      <c r="YS28" s="51"/>
      <c r="YT28" s="51"/>
      <c r="YU28" s="51"/>
      <c r="YV28" s="51"/>
      <c r="YW28" s="51"/>
      <c r="YX28" s="51"/>
      <c r="YY28" s="51"/>
      <c r="YZ28" s="51"/>
      <c r="ZA28" s="51"/>
      <c r="ZB28" s="51"/>
      <c r="ZC28" s="51"/>
      <c r="ZD28" s="51"/>
      <c r="ZE28" s="51"/>
      <c r="ZF28" s="51"/>
      <c r="ZG28" s="51"/>
      <c r="ZH28" s="51"/>
      <c r="ZI28" s="51"/>
      <c r="ZJ28" s="51"/>
      <c r="ZK28" s="51"/>
    </row>
    <row r="29" spans="1:687">
      <c r="E29" s="55"/>
      <c r="F29" s="55"/>
      <c r="G29" s="55"/>
      <c r="JA29" s="63"/>
      <c r="JB29" s="63"/>
      <c r="JC29" s="63"/>
      <c r="JD29" s="63"/>
      <c r="JE29" s="63"/>
      <c r="JF29" s="63"/>
      <c r="JG29" s="63"/>
      <c r="JH29" s="63"/>
      <c r="JI29" s="63"/>
      <c r="JJ29" s="63"/>
      <c r="JK29" s="63"/>
      <c r="JL29" s="63"/>
      <c r="JM29" s="63"/>
      <c r="JN29" s="63"/>
      <c r="JO29" s="63"/>
      <c r="JP29" s="63"/>
      <c r="JQ29" s="63"/>
      <c r="JR29" s="63"/>
      <c r="JS29" s="63"/>
      <c r="JT29" s="63"/>
      <c r="JU29" s="63"/>
      <c r="JV29" s="63"/>
      <c r="JW29" s="63"/>
      <c r="JX29" s="63"/>
      <c r="JY29" s="63"/>
      <c r="JZ29" s="63"/>
      <c r="KA29" s="63"/>
      <c r="KB29" s="63"/>
      <c r="KC29" s="63"/>
      <c r="KD29" s="63"/>
      <c r="KE29" s="63"/>
      <c r="KF29" s="63"/>
      <c r="KG29" s="63"/>
      <c r="KH29" s="63"/>
      <c r="KI29" s="63"/>
      <c r="KJ29" s="63"/>
      <c r="KK29" s="63"/>
      <c r="KL29" s="63"/>
      <c r="KM29" s="63"/>
      <c r="KN29" s="63"/>
      <c r="KO29" s="63"/>
      <c r="KP29" s="63"/>
      <c r="KQ29" s="63"/>
      <c r="KR29" s="63"/>
    </row>
  </sheetData>
  <mergeCells count="2">
    <mergeCell ref="A2:H2"/>
    <mergeCell ref="A3:H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ZK29"/>
  <sheetViews>
    <sheetView workbookViewId="0">
      <selection activeCell="L14" sqref="L14"/>
    </sheetView>
  </sheetViews>
  <sheetFormatPr baseColWidth="10" defaultColWidth="11.42578125" defaultRowHeight="12.75"/>
  <cols>
    <col min="1" max="1" width="10.140625" style="27" customWidth="1"/>
    <col min="2" max="2" width="12" style="27" customWidth="1"/>
    <col min="3" max="3" width="11.28515625" style="27" customWidth="1"/>
    <col min="4" max="4" width="11.5703125" style="27" customWidth="1"/>
    <col min="5" max="5" width="10.28515625" style="27" customWidth="1"/>
    <col min="6" max="6" width="12.42578125" style="27" customWidth="1"/>
    <col min="7" max="7" width="13.28515625" style="27" customWidth="1"/>
    <col min="8" max="8" width="12.28515625" style="27" customWidth="1"/>
    <col min="9" max="9" width="10.28515625" style="27" customWidth="1"/>
    <col min="10" max="16384" width="11.42578125" style="27"/>
  </cols>
  <sheetData>
    <row r="2" spans="1:15" ht="13.5">
      <c r="A2" s="127"/>
      <c r="B2" s="127"/>
      <c r="C2" s="127"/>
      <c r="D2" s="127"/>
      <c r="E2" s="127"/>
      <c r="F2" s="127"/>
      <c r="G2" s="127"/>
      <c r="H2" s="127"/>
      <c r="I2" s="26"/>
    </row>
    <row r="3" spans="1:15" ht="26.25" customHeight="1">
      <c r="A3" s="128" t="s">
        <v>23</v>
      </c>
      <c r="B3" s="128"/>
      <c r="C3" s="128"/>
      <c r="D3" s="128"/>
      <c r="E3" s="128"/>
      <c r="F3" s="128"/>
      <c r="G3" s="128"/>
      <c r="H3" s="128"/>
      <c r="I3" s="123"/>
      <c r="J3" s="123"/>
      <c r="K3" s="123"/>
      <c r="L3" s="123"/>
      <c r="M3" s="123"/>
    </row>
    <row r="4" spans="1:15">
      <c r="A4" s="28"/>
      <c r="B4" s="29"/>
      <c r="C4" s="29"/>
      <c r="D4" s="29"/>
      <c r="E4" s="29"/>
      <c r="F4" s="29"/>
      <c r="G4" s="29"/>
      <c r="H4" s="29"/>
    </row>
    <row r="5" spans="1:15" ht="36.75" customHeight="1">
      <c r="A5" s="30" t="s">
        <v>0</v>
      </c>
      <c r="B5" s="31" t="s">
        <v>1</v>
      </c>
      <c r="C5" s="31" t="s">
        <v>2</v>
      </c>
      <c r="D5" s="31" t="s">
        <v>3</v>
      </c>
      <c r="E5" s="31" t="s">
        <v>4</v>
      </c>
      <c r="F5" s="31" t="s">
        <v>5</v>
      </c>
      <c r="G5" s="31" t="s">
        <v>6</v>
      </c>
      <c r="H5" s="31" t="s">
        <v>7</v>
      </c>
      <c r="L5" s="32"/>
      <c r="M5" s="32"/>
      <c r="N5" s="32"/>
      <c r="O5" s="32"/>
    </row>
    <row r="6" spans="1:15" ht="12.75" customHeight="1">
      <c r="A6" s="33" t="s">
        <v>8</v>
      </c>
      <c r="B6" s="83">
        <f>+B7+B8+B9+B10+B12+B11+B13+B14+B15+B16+B17+B18</f>
        <v>2720092</v>
      </c>
      <c r="C6" s="83">
        <f t="shared" ref="C6:H6" si="0">+C7+C8+C9+C10+C11+C12+C13+C14+C15+C16+C17+C18</f>
        <v>220288</v>
      </c>
      <c r="D6" s="83">
        <f t="shared" si="0"/>
        <v>209923</v>
      </c>
      <c r="E6" s="83">
        <f t="shared" si="0"/>
        <v>10365</v>
      </c>
      <c r="F6" s="83">
        <f t="shared" si="0"/>
        <v>2499804</v>
      </c>
      <c r="G6" s="83">
        <f t="shared" si="0"/>
        <v>716573</v>
      </c>
      <c r="H6" s="83">
        <f t="shared" si="0"/>
        <v>1783231</v>
      </c>
      <c r="O6" s="32"/>
    </row>
    <row r="7" spans="1:15" ht="12.75" customHeight="1">
      <c r="A7" s="28" t="s">
        <v>9</v>
      </c>
      <c r="B7" s="83">
        <f>+C7+F7</f>
        <v>706756</v>
      </c>
      <c r="C7" s="83">
        <f>+D7+E7</f>
        <v>36914</v>
      </c>
      <c r="D7" s="84">
        <v>35068</v>
      </c>
      <c r="E7" s="84">
        <v>1846</v>
      </c>
      <c r="F7" s="83">
        <f>+G7+H7</f>
        <v>669842</v>
      </c>
      <c r="G7" s="84">
        <v>145973</v>
      </c>
      <c r="H7" s="84">
        <v>523869</v>
      </c>
      <c r="I7" s="32"/>
      <c r="J7" s="32"/>
      <c r="L7" s="32"/>
      <c r="M7" s="32"/>
      <c r="O7" s="32"/>
    </row>
    <row r="8" spans="1:15" ht="12.75" customHeight="1">
      <c r="A8" s="28" t="s">
        <v>10</v>
      </c>
      <c r="B8" s="83">
        <f t="shared" ref="B8:B18" si="1">+C8+F8</f>
        <v>621366</v>
      </c>
      <c r="C8" s="83">
        <f t="shared" ref="C8:C18" si="2">+D8+E8</f>
        <v>34332</v>
      </c>
      <c r="D8" s="84">
        <v>32121</v>
      </c>
      <c r="E8" s="84">
        <v>2211</v>
      </c>
      <c r="F8" s="83">
        <f t="shared" ref="F8:F18" si="3">+G8+H8</f>
        <v>587034</v>
      </c>
      <c r="G8" s="84">
        <v>93905</v>
      </c>
      <c r="H8" s="84">
        <v>493129</v>
      </c>
      <c r="I8" s="32"/>
      <c r="J8" s="32"/>
      <c r="K8" s="34"/>
      <c r="L8" s="32"/>
      <c r="M8" s="32"/>
      <c r="O8" s="32"/>
    </row>
    <row r="9" spans="1:15" ht="12.75" customHeight="1">
      <c r="A9" s="28" t="s">
        <v>11</v>
      </c>
      <c r="B9" s="83">
        <f t="shared" si="1"/>
        <v>439241</v>
      </c>
      <c r="C9" s="83">
        <f t="shared" si="2"/>
        <v>18140</v>
      </c>
      <c r="D9" s="84">
        <v>17118</v>
      </c>
      <c r="E9" s="84">
        <v>1022</v>
      </c>
      <c r="F9" s="83">
        <f t="shared" si="3"/>
        <v>421101</v>
      </c>
      <c r="G9" s="84">
        <v>73115</v>
      </c>
      <c r="H9" s="84">
        <v>347986</v>
      </c>
      <c r="I9" s="32"/>
      <c r="J9" s="32"/>
      <c r="K9" s="34"/>
      <c r="L9" s="35"/>
      <c r="M9" s="35"/>
      <c r="N9" s="35"/>
      <c r="O9" s="32"/>
    </row>
    <row r="10" spans="1:15" ht="12.75" customHeight="1">
      <c r="A10" s="28" t="s">
        <v>12</v>
      </c>
      <c r="B10" s="83">
        <f t="shared" si="1"/>
        <v>7362</v>
      </c>
      <c r="C10" s="83">
        <f t="shared" si="2"/>
        <v>595</v>
      </c>
      <c r="D10" s="84">
        <v>563</v>
      </c>
      <c r="E10" s="84">
        <v>32</v>
      </c>
      <c r="F10" s="83">
        <f t="shared" si="3"/>
        <v>6767</v>
      </c>
      <c r="G10" s="84">
        <v>3635</v>
      </c>
      <c r="H10" s="84">
        <v>3132</v>
      </c>
      <c r="I10" s="32"/>
      <c r="J10" s="32"/>
      <c r="K10" s="34"/>
    </row>
    <row r="11" spans="1:15" ht="12.75" customHeight="1">
      <c r="A11" s="28" t="s">
        <v>14</v>
      </c>
      <c r="B11" s="83">
        <f t="shared" si="1"/>
        <v>11512</v>
      </c>
      <c r="C11" s="83">
        <f t="shared" si="2"/>
        <v>735</v>
      </c>
      <c r="D11" s="84">
        <v>652</v>
      </c>
      <c r="E11" s="84">
        <v>83</v>
      </c>
      <c r="F11" s="83">
        <f t="shared" si="3"/>
        <v>10777</v>
      </c>
      <c r="G11" s="84">
        <v>7098</v>
      </c>
      <c r="H11" s="84">
        <v>3679</v>
      </c>
      <c r="I11" s="32"/>
      <c r="J11" s="32"/>
      <c r="M11" s="32"/>
      <c r="N11" s="32"/>
    </row>
    <row r="12" spans="1:15" ht="12.75" customHeight="1">
      <c r="A12" s="28" t="s">
        <v>15</v>
      </c>
      <c r="B12" s="83">
        <f t="shared" si="1"/>
        <v>12968</v>
      </c>
      <c r="C12" s="83">
        <f t="shared" si="2"/>
        <v>1147</v>
      </c>
      <c r="D12" s="84">
        <v>1039</v>
      </c>
      <c r="E12" s="84">
        <v>108</v>
      </c>
      <c r="F12" s="83">
        <f t="shared" si="3"/>
        <v>11821</v>
      </c>
      <c r="G12" s="84">
        <v>8669</v>
      </c>
      <c r="H12" s="84">
        <v>3152</v>
      </c>
      <c r="I12" s="32"/>
      <c r="J12" s="32"/>
      <c r="M12" s="32"/>
      <c r="N12" s="32"/>
    </row>
    <row r="13" spans="1:15" ht="12.75" customHeight="1">
      <c r="A13" s="28" t="s">
        <v>16</v>
      </c>
      <c r="B13" s="83">
        <f t="shared" si="1"/>
        <v>95849</v>
      </c>
      <c r="C13" s="83">
        <f t="shared" si="2"/>
        <v>16870</v>
      </c>
      <c r="D13" s="84">
        <v>16117</v>
      </c>
      <c r="E13" s="84">
        <v>753</v>
      </c>
      <c r="F13" s="83">
        <f t="shared" si="3"/>
        <v>78979</v>
      </c>
      <c r="G13" s="84">
        <v>46469</v>
      </c>
      <c r="H13" s="84">
        <v>32510</v>
      </c>
      <c r="I13" s="32"/>
      <c r="J13" s="32"/>
      <c r="K13" s="32"/>
      <c r="M13" s="32"/>
      <c r="N13" s="32"/>
    </row>
    <row r="14" spans="1:15" ht="12.75" customHeight="1">
      <c r="A14" s="28" t="s">
        <v>17</v>
      </c>
      <c r="B14" s="83">
        <f t="shared" si="1"/>
        <v>141233</v>
      </c>
      <c r="C14" s="83">
        <f t="shared" si="2"/>
        <v>15469</v>
      </c>
      <c r="D14" s="84">
        <v>14871</v>
      </c>
      <c r="E14" s="84">
        <v>598</v>
      </c>
      <c r="F14" s="83">
        <f t="shared" si="3"/>
        <v>125764</v>
      </c>
      <c r="G14" s="84">
        <v>70261</v>
      </c>
      <c r="H14" s="84">
        <v>55503</v>
      </c>
      <c r="I14" s="32"/>
      <c r="J14" s="32"/>
      <c r="K14" s="32"/>
      <c r="L14" s="36"/>
      <c r="M14" s="32"/>
      <c r="N14" s="32"/>
    </row>
    <row r="15" spans="1:15" ht="12.75" customHeight="1">
      <c r="A15" s="28" t="s">
        <v>18</v>
      </c>
      <c r="B15" s="83">
        <f t="shared" si="1"/>
        <v>139490</v>
      </c>
      <c r="C15" s="83">
        <f t="shared" si="2"/>
        <v>17699</v>
      </c>
      <c r="D15" s="84">
        <v>17058</v>
      </c>
      <c r="E15" s="84">
        <v>641</v>
      </c>
      <c r="F15" s="83">
        <f t="shared" si="3"/>
        <v>121791</v>
      </c>
      <c r="G15" s="84">
        <v>70337</v>
      </c>
      <c r="H15" s="84">
        <v>51454</v>
      </c>
      <c r="I15" s="32"/>
      <c r="J15" s="32"/>
      <c r="K15" s="32"/>
      <c r="L15" s="32"/>
      <c r="M15" s="32"/>
      <c r="N15" s="32"/>
    </row>
    <row r="16" spans="1:15" ht="12.75" customHeight="1">
      <c r="A16" s="37" t="s">
        <v>19</v>
      </c>
      <c r="B16" s="83">
        <f t="shared" si="1"/>
        <v>161458</v>
      </c>
      <c r="C16" s="83">
        <f t="shared" si="2"/>
        <v>22657</v>
      </c>
      <c r="D16" s="84">
        <v>21932</v>
      </c>
      <c r="E16" s="84">
        <v>725</v>
      </c>
      <c r="F16" s="83">
        <f t="shared" si="3"/>
        <v>138801</v>
      </c>
      <c r="G16" s="84">
        <v>74226</v>
      </c>
      <c r="H16" s="84">
        <v>64575</v>
      </c>
      <c r="I16" s="32"/>
      <c r="J16" s="32"/>
      <c r="K16" s="32"/>
      <c r="L16" s="32"/>
      <c r="M16" s="32"/>
      <c r="N16" s="32"/>
    </row>
    <row r="17" spans="1:687" ht="12.75" customHeight="1">
      <c r="A17" s="28" t="s">
        <v>20</v>
      </c>
      <c r="B17" s="83">
        <f t="shared" si="1"/>
        <v>179391</v>
      </c>
      <c r="C17" s="83">
        <f t="shared" si="2"/>
        <v>24416</v>
      </c>
      <c r="D17" s="84">
        <v>23521</v>
      </c>
      <c r="E17" s="84">
        <v>895</v>
      </c>
      <c r="F17" s="83">
        <f t="shared" si="3"/>
        <v>154975</v>
      </c>
      <c r="G17" s="84">
        <v>65566</v>
      </c>
      <c r="H17" s="84">
        <v>89409</v>
      </c>
      <c r="I17" s="32"/>
      <c r="J17" s="32"/>
      <c r="K17" s="32"/>
      <c r="L17" s="32"/>
      <c r="M17" s="32"/>
      <c r="N17" s="32"/>
    </row>
    <row r="18" spans="1:687" ht="12.75" customHeight="1">
      <c r="A18" s="38" t="s">
        <v>21</v>
      </c>
      <c r="B18" s="85">
        <f t="shared" si="1"/>
        <v>203466</v>
      </c>
      <c r="C18" s="85">
        <f t="shared" si="2"/>
        <v>31314</v>
      </c>
      <c r="D18" s="86">
        <v>29863</v>
      </c>
      <c r="E18" s="86">
        <v>1451</v>
      </c>
      <c r="F18" s="85">
        <f t="shared" si="3"/>
        <v>172152</v>
      </c>
      <c r="G18" s="86">
        <v>57319</v>
      </c>
      <c r="H18" s="86">
        <v>114833</v>
      </c>
      <c r="J18" s="32"/>
      <c r="K18" s="32"/>
      <c r="L18" s="32"/>
      <c r="M18" s="32"/>
      <c r="N18" s="32"/>
    </row>
    <row r="19" spans="1:687" s="40" customFormat="1" ht="12.75" customHeight="1">
      <c r="A19" s="23" t="s">
        <v>22</v>
      </c>
      <c r="B19" s="39"/>
      <c r="C19" s="39"/>
      <c r="D19" s="39"/>
      <c r="E19" s="39"/>
      <c r="F19" s="39"/>
      <c r="G19" s="39"/>
      <c r="H19" s="39"/>
    </row>
    <row r="20" spans="1:687" ht="12.75" customHeight="1">
      <c r="A20" s="23" t="s">
        <v>25</v>
      </c>
      <c r="B20" s="41"/>
      <c r="C20" s="41"/>
      <c r="D20" s="41"/>
      <c r="E20" s="41"/>
      <c r="F20" s="41"/>
      <c r="G20" s="41"/>
      <c r="H20" s="41"/>
      <c r="I20" s="42"/>
      <c r="J20" s="32"/>
      <c r="K20" s="32"/>
      <c r="M20" s="32"/>
      <c r="N20" s="32"/>
    </row>
    <row r="21" spans="1:687">
      <c r="C21" s="43"/>
      <c r="J21" s="32"/>
      <c r="K21" s="32"/>
      <c r="M21" s="32"/>
      <c r="N21" s="32"/>
    </row>
    <row r="22" spans="1:687">
      <c r="J22" s="32"/>
      <c r="K22" s="32"/>
      <c r="M22" s="32"/>
      <c r="N22" s="32"/>
    </row>
    <row r="23" spans="1:687">
      <c r="B23" s="44"/>
      <c r="C23" s="44"/>
      <c r="D23" s="45"/>
      <c r="E23" s="45"/>
      <c r="F23" s="44"/>
      <c r="I23" s="32"/>
      <c r="J23" s="32"/>
      <c r="K23" s="32"/>
      <c r="M23" s="32"/>
      <c r="N23" s="32"/>
    </row>
    <row r="24" spans="1:687">
      <c r="E24" s="46"/>
      <c r="I24" s="32"/>
    </row>
    <row r="25" spans="1:687">
      <c r="E25" s="32"/>
      <c r="F25" s="32"/>
      <c r="I25" s="32"/>
    </row>
    <row r="26" spans="1:687">
      <c r="E26" s="32"/>
      <c r="F26" s="32"/>
      <c r="G26" s="47"/>
      <c r="H26" s="47"/>
    </row>
    <row r="27" spans="1:687">
      <c r="E27" s="32"/>
      <c r="F27" s="32"/>
      <c r="G27" s="32"/>
      <c r="H27" s="48"/>
    </row>
    <row r="28" spans="1:687" s="50" customFormat="1">
      <c r="A28" s="27"/>
      <c r="B28" s="27"/>
      <c r="C28" s="27"/>
      <c r="D28" s="27"/>
      <c r="E28" s="32"/>
      <c r="F28" s="32"/>
      <c r="G28" s="32"/>
      <c r="H28" s="49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  <c r="BV28" s="27"/>
      <c r="BW28" s="27"/>
      <c r="BX28" s="27"/>
      <c r="BY28" s="27"/>
      <c r="BZ28" s="27"/>
      <c r="CA28" s="27"/>
      <c r="CB28" s="27"/>
      <c r="CC28" s="27"/>
      <c r="CD28" s="27"/>
      <c r="CE28" s="27"/>
      <c r="CF28" s="27"/>
      <c r="CG28" s="27"/>
      <c r="CH28" s="27"/>
      <c r="CI28" s="27"/>
      <c r="CJ28" s="27"/>
      <c r="CK28" s="27"/>
      <c r="CL28" s="27"/>
      <c r="CM28" s="27"/>
      <c r="CN28" s="27"/>
      <c r="CO28" s="27"/>
      <c r="CP28" s="27"/>
      <c r="CQ28" s="27"/>
      <c r="CR28" s="27"/>
      <c r="CS28" s="27"/>
      <c r="CT28" s="27"/>
      <c r="CU28" s="27"/>
      <c r="CV28" s="27"/>
      <c r="CW28" s="27"/>
      <c r="CX28" s="27"/>
      <c r="CY28" s="27"/>
      <c r="CZ28" s="27"/>
      <c r="DA28" s="27"/>
      <c r="DB28" s="27"/>
      <c r="DC28" s="27"/>
      <c r="DD28" s="27"/>
      <c r="DE28" s="27"/>
      <c r="DF28" s="27"/>
      <c r="DG28" s="27"/>
      <c r="DH28" s="27"/>
      <c r="DI28" s="27"/>
      <c r="DJ28" s="27"/>
      <c r="DK28" s="27"/>
      <c r="DL28" s="27"/>
      <c r="DM28" s="27"/>
      <c r="DN28" s="27"/>
      <c r="DO28" s="27"/>
      <c r="DP28" s="27"/>
      <c r="DQ28" s="27"/>
      <c r="DR28" s="27"/>
      <c r="DS28" s="27"/>
      <c r="DT28" s="27"/>
      <c r="DU28" s="27"/>
      <c r="DV28" s="27"/>
      <c r="DW28" s="27"/>
      <c r="DX28" s="27"/>
      <c r="DY28" s="27"/>
      <c r="DZ28" s="27"/>
      <c r="EA28" s="27"/>
      <c r="EB28" s="27"/>
      <c r="EC28" s="27"/>
      <c r="ED28" s="27"/>
      <c r="EE28" s="27"/>
      <c r="EF28" s="27"/>
      <c r="EG28" s="27"/>
      <c r="EH28" s="27"/>
      <c r="EI28" s="27"/>
      <c r="EJ28" s="27"/>
      <c r="EK28" s="27"/>
      <c r="EL28" s="27"/>
      <c r="EM28" s="27"/>
      <c r="EN28" s="27"/>
      <c r="EO28" s="27"/>
      <c r="EP28" s="27"/>
      <c r="EQ28" s="27"/>
      <c r="ER28" s="27"/>
      <c r="ES28" s="27"/>
      <c r="ET28" s="27"/>
      <c r="EU28" s="27"/>
      <c r="EV28" s="27"/>
      <c r="EW28" s="27"/>
      <c r="EX28" s="27"/>
      <c r="EY28" s="27"/>
      <c r="EZ28" s="27"/>
      <c r="FA28" s="27"/>
      <c r="FB28" s="27"/>
      <c r="FC28" s="27"/>
      <c r="FD28" s="27"/>
      <c r="FE28" s="27"/>
      <c r="FF28" s="27"/>
      <c r="FG28" s="27"/>
      <c r="FH28" s="27"/>
      <c r="FI28" s="27"/>
      <c r="FJ28" s="27"/>
      <c r="FK28" s="27"/>
      <c r="FL28" s="27"/>
      <c r="FM28" s="27"/>
      <c r="FN28" s="27"/>
      <c r="FO28" s="27"/>
      <c r="FP28" s="27"/>
      <c r="FQ28" s="27"/>
      <c r="FR28" s="27"/>
      <c r="FS28" s="27"/>
      <c r="FT28" s="27"/>
      <c r="FU28" s="27"/>
      <c r="FV28" s="27"/>
      <c r="FW28" s="27"/>
      <c r="FX28" s="27"/>
      <c r="FY28" s="27"/>
      <c r="FZ28" s="27"/>
      <c r="GA28" s="27"/>
      <c r="GB28" s="27"/>
      <c r="GC28" s="27"/>
      <c r="GD28" s="27"/>
      <c r="GE28" s="27"/>
      <c r="GF28" s="27"/>
      <c r="GG28" s="27"/>
      <c r="GH28" s="27"/>
      <c r="GI28" s="27"/>
      <c r="GJ28" s="27"/>
      <c r="GK28" s="27"/>
      <c r="GL28" s="27"/>
      <c r="GM28" s="27"/>
      <c r="GN28" s="27"/>
      <c r="GO28" s="27"/>
      <c r="GP28" s="27"/>
      <c r="GQ28" s="27"/>
      <c r="GR28" s="27"/>
      <c r="GS28" s="27"/>
      <c r="GT28" s="27"/>
      <c r="GU28" s="27"/>
      <c r="GV28" s="27"/>
      <c r="GW28" s="27"/>
      <c r="GX28" s="27"/>
      <c r="GY28" s="27"/>
      <c r="GZ28" s="27"/>
      <c r="HA28" s="27"/>
      <c r="HB28" s="27"/>
      <c r="HC28" s="27"/>
      <c r="HD28" s="27"/>
      <c r="HE28" s="27"/>
      <c r="HF28" s="27"/>
      <c r="HG28" s="27"/>
      <c r="HH28" s="27"/>
      <c r="HI28" s="27"/>
      <c r="HJ28" s="27"/>
      <c r="HK28" s="27"/>
      <c r="HL28" s="27"/>
      <c r="HM28" s="27"/>
      <c r="HN28" s="27"/>
      <c r="HO28" s="27"/>
      <c r="HP28" s="27"/>
      <c r="HQ28" s="27"/>
      <c r="HR28" s="27"/>
      <c r="HS28" s="27"/>
      <c r="HT28" s="27"/>
      <c r="HU28" s="27"/>
      <c r="HV28" s="27"/>
      <c r="HW28" s="27"/>
      <c r="HX28" s="27"/>
      <c r="HY28" s="27"/>
      <c r="HZ28" s="27"/>
      <c r="IA28" s="27"/>
      <c r="IB28" s="27"/>
      <c r="IC28" s="27"/>
      <c r="ID28" s="27"/>
      <c r="IE28" s="27"/>
      <c r="IF28" s="27"/>
      <c r="IG28" s="27"/>
      <c r="IH28" s="27"/>
      <c r="II28" s="27"/>
      <c r="IJ28" s="27"/>
      <c r="IK28" s="27"/>
      <c r="IL28" s="27"/>
      <c r="IM28" s="27"/>
      <c r="IN28" s="27"/>
      <c r="IO28" s="27"/>
      <c r="IP28" s="27"/>
      <c r="IQ28" s="27"/>
      <c r="IR28" s="27"/>
      <c r="IS28" s="27"/>
      <c r="IT28" s="27"/>
      <c r="IU28" s="27"/>
      <c r="IV28" s="27"/>
      <c r="IW28" s="27"/>
      <c r="IX28" s="27"/>
      <c r="IY28" s="27"/>
      <c r="IZ28" s="27"/>
      <c r="JA28" s="27"/>
      <c r="JB28" s="27"/>
      <c r="JC28" s="27"/>
      <c r="JD28" s="27"/>
      <c r="JE28" s="27"/>
      <c r="JF28" s="27"/>
      <c r="JG28" s="27"/>
      <c r="JH28" s="27"/>
      <c r="JI28" s="27"/>
      <c r="JJ28" s="27"/>
      <c r="JK28" s="27"/>
      <c r="JL28" s="27"/>
      <c r="JM28" s="27"/>
      <c r="JN28" s="27"/>
      <c r="JO28" s="27"/>
      <c r="JP28" s="27"/>
      <c r="JQ28" s="27"/>
      <c r="JR28" s="27"/>
      <c r="JS28" s="27"/>
      <c r="JT28" s="27"/>
      <c r="JU28" s="27"/>
      <c r="JV28" s="27"/>
      <c r="JW28" s="27"/>
      <c r="JX28" s="27"/>
      <c r="JY28" s="27"/>
      <c r="JZ28" s="27"/>
      <c r="KA28" s="27"/>
      <c r="KB28" s="27"/>
      <c r="KC28" s="27"/>
      <c r="KD28" s="27"/>
      <c r="KE28" s="27"/>
      <c r="KF28" s="27"/>
      <c r="KG28" s="27"/>
      <c r="KH28" s="27"/>
      <c r="KI28" s="27"/>
      <c r="KJ28" s="27"/>
      <c r="KK28" s="27"/>
      <c r="KL28" s="27"/>
      <c r="KM28" s="27"/>
      <c r="KN28" s="27"/>
      <c r="KO28" s="27"/>
      <c r="KP28" s="27"/>
      <c r="KQ28" s="27"/>
      <c r="KR28" s="27"/>
      <c r="UW28" s="27"/>
      <c r="UX28" s="27"/>
      <c r="UY28" s="27"/>
      <c r="UZ28" s="27"/>
      <c r="VA28" s="27"/>
      <c r="VB28" s="27"/>
      <c r="VC28" s="27"/>
      <c r="VD28" s="27"/>
      <c r="VE28" s="27"/>
      <c r="VF28" s="27"/>
      <c r="VG28" s="27"/>
      <c r="VH28" s="27"/>
      <c r="VI28" s="27"/>
      <c r="VJ28" s="27"/>
      <c r="VK28" s="27"/>
      <c r="VL28" s="27"/>
      <c r="VM28" s="27"/>
      <c r="VN28" s="27"/>
      <c r="VO28" s="27"/>
      <c r="VP28" s="27"/>
      <c r="VQ28" s="27"/>
      <c r="VR28" s="27"/>
      <c r="VS28" s="27"/>
      <c r="VT28" s="27"/>
      <c r="VU28" s="27"/>
      <c r="VV28" s="27"/>
      <c r="VW28" s="27"/>
      <c r="VX28" s="27"/>
      <c r="VY28" s="27"/>
      <c r="VZ28" s="27"/>
      <c r="WA28" s="27"/>
      <c r="WB28" s="27"/>
      <c r="WC28" s="27"/>
      <c r="WD28" s="27"/>
      <c r="WE28" s="27"/>
      <c r="WF28" s="27"/>
      <c r="WG28" s="27"/>
      <c r="WH28" s="27"/>
      <c r="WI28" s="27"/>
      <c r="WJ28" s="27"/>
      <c r="WK28" s="27"/>
      <c r="WL28" s="27"/>
      <c r="WM28" s="27"/>
      <c r="WN28" s="27"/>
      <c r="WO28" s="27"/>
      <c r="WP28" s="27"/>
      <c r="WQ28" s="27"/>
      <c r="WR28" s="27"/>
      <c r="WS28" s="27"/>
      <c r="WT28" s="27"/>
      <c r="WU28" s="27"/>
      <c r="WV28" s="27"/>
      <c r="WW28" s="27"/>
      <c r="WX28" s="27"/>
      <c r="WY28" s="27"/>
      <c r="WZ28" s="27"/>
      <c r="XA28" s="27"/>
      <c r="XB28" s="27"/>
      <c r="XC28" s="27"/>
      <c r="XD28" s="27"/>
      <c r="XE28" s="27"/>
      <c r="XF28" s="27"/>
      <c r="XG28" s="27"/>
      <c r="XH28" s="27"/>
      <c r="XI28" s="27"/>
      <c r="XJ28" s="27"/>
      <c r="XK28" s="27"/>
      <c r="XL28" s="27"/>
      <c r="XM28" s="27"/>
      <c r="XN28" s="27"/>
      <c r="XO28" s="27"/>
      <c r="XP28" s="27"/>
      <c r="XQ28" s="27"/>
      <c r="XR28" s="27"/>
      <c r="XS28" s="27"/>
      <c r="XT28" s="27"/>
      <c r="XU28" s="27"/>
      <c r="XV28" s="27"/>
      <c r="XW28" s="27"/>
      <c r="XX28" s="27"/>
      <c r="XY28" s="27"/>
      <c r="XZ28" s="27"/>
      <c r="YA28" s="27"/>
      <c r="YB28" s="27"/>
      <c r="YC28" s="27"/>
      <c r="YD28" s="27"/>
      <c r="YE28" s="27"/>
      <c r="YF28" s="27"/>
      <c r="YG28" s="27"/>
      <c r="YH28" s="27"/>
      <c r="YI28" s="27"/>
      <c r="YJ28" s="27"/>
      <c r="YK28" s="27"/>
      <c r="YL28" s="27"/>
      <c r="YM28" s="27"/>
      <c r="YN28" s="27"/>
      <c r="YO28" s="27"/>
      <c r="YP28" s="27"/>
      <c r="YQ28" s="27"/>
      <c r="YR28" s="27"/>
      <c r="YS28" s="27"/>
      <c r="YT28" s="27"/>
      <c r="YU28" s="27"/>
      <c r="YV28" s="27"/>
      <c r="YW28" s="27"/>
      <c r="YX28" s="27"/>
      <c r="YY28" s="27"/>
      <c r="YZ28" s="27"/>
      <c r="ZA28" s="27"/>
      <c r="ZB28" s="27"/>
      <c r="ZC28" s="27"/>
      <c r="ZD28" s="27"/>
      <c r="ZE28" s="27"/>
      <c r="ZF28" s="27"/>
      <c r="ZG28" s="27"/>
      <c r="ZH28" s="27"/>
      <c r="ZI28" s="27"/>
      <c r="ZJ28" s="27"/>
      <c r="ZK28" s="27"/>
    </row>
    <row r="29" spans="1:687">
      <c r="E29" s="32"/>
      <c r="F29" s="32"/>
      <c r="G29" s="32"/>
      <c r="JA29" s="45"/>
      <c r="JB29" s="45"/>
      <c r="JC29" s="45"/>
      <c r="JD29" s="45"/>
      <c r="JE29" s="45"/>
      <c r="JF29" s="45"/>
      <c r="JG29" s="45"/>
      <c r="JH29" s="45"/>
      <c r="JI29" s="45"/>
      <c r="JJ29" s="45"/>
      <c r="JK29" s="45"/>
      <c r="JL29" s="45"/>
      <c r="JM29" s="45"/>
      <c r="JN29" s="45"/>
      <c r="JO29" s="45"/>
      <c r="JP29" s="45"/>
      <c r="JQ29" s="45"/>
      <c r="JR29" s="45"/>
      <c r="JS29" s="45"/>
      <c r="JT29" s="45"/>
      <c r="JU29" s="45"/>
      <c r="JV29" s="45"/>
      <c r="JW29" s="45"/>
      <c r="JX29" s="45"/>
      <c r="JY29" s="45"/>
      <c r="JZ29" s="45"/>
      <c r="KA29" s="45"/>
      <c r="KB29" s="45"/>
      <c r="KC29" s="45"/>
      <c r="KD29" s="45"/>
      <c r="KE29" s="45"/>
      <c r="KF29" s="45"/>
      <c r="KG29" s="45"/>
      <c r="KH29" s="45"/>
      <c r="KI29" s="45"/>
      <c r="KJ29" s="45"/>
      <c r="KK29" s="45"/>
      <c r="KL29" s="45"/>
      <c r="KM29" s="45"/>
      <c r="KN29" s="45"/>
      <c r="KO29" s="45"/>
      <c r="KP29" s="45"/>
      <c r="KQ29" s="45"/>
      <c r="KR29" s="45"/>
    </row>
  </sheetData>
  <mergeCells count="2">
    <mergeCell ref="A2:H2"/>
    <mergeCell ref="A3:H3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21"/>
  <sheetViews>
    <sheetView workbookViewId="0">
      <selection activeCell="M13" sqref="M13"/>
    </sheetView>
  </sheetViews>
  <sheetFormatPr baseColWidth="10" defaultRowHeight="12"/>
  <cols>
    <col min="1" max="8" width="14.85546875" style="16" customWidth="1"/>
    <col min="9" max="9" width="10.28515625" style="16" customWidth="1"/>
    <col min="10" max="16384" width="11.42578125" style="16"/>
  </cols>
  <sheetData>
    <row r="1" spans="1:14">
      <c r="A1" s="15"/>
      <c r="B1" s="15"/>
      <c r="C1" s="15"/>
      <c r="D1" s="15"/>
      <c r="E1" s="15"/>
      <c r="F1" s="15"/>
      <c r="G1" s="15"/>
      <c r="H1" s="15"/>
    </row>
    <row r="2" spans="1:14" ht="26.25" customHeight="1">
      <c r="A2" s="125" t="s">
        <v>30</v>
      </c>
      <c r="B2" s="125"/>
      <c r="C2" s="125"/>
      <c r="D2" s="125"/>
      <c r="E2" s="125"/>
      <c r="F2" s="125"/>
      <c r="G2" s="125"/>
      <c r="H2" s="125"/>
    </row>
    <row r="3" spans="1:14" ht="14.25">
      <c r="A3" s="17"/>
      <c r="B3" s="18"/>
      <c r="C3" s="18"/>
      <c r="D3" s="18"/>
      <c r="E3" s="18"/>
      <c r="F3" s="18"/>
      <c r="G3" s="18"/>
      <c r="H3" s="18"/>
    </row>
    <row r="4" spans="1:14" ht="36.75" customHeight="1">
      <c r="A4" s="114" t="s">
        <v>0</v>
      </c>
      <c r="B4" s="99" t="s">
        <v>13</v>
      </c>
      <c r="C4" s="99" t="s">
        <v>2</v>
      </c>
      <c r="D4" s="99" t="s">
        <v>3</v>
      </c>
      <c r="E4" s="99" t="s">
        <v>4</v>
      </c>
      <c r="F4" s="99" t="s">
        <v>5</v>
      </c>
      <c r="G4" s="99" t="s">
        <v>6</v>
      </c>
      <c r="H4" s="99" t="s">
        <v>7</v>
      </c>
      <c r="K4" s="19"/>
      <c r="L4" s="19"/>
      <c r="M4" s="19"/>
      <c r="N4" s="19"/>
    </row>
    <row r="5" spans="1:14" ht="12.75" customHeight="1">
      <c r="A5" s="115" t="s">
        <v>8</v>
      </c>
      <c r="B5" s="101">
        <f>+C5+F5</f>
        <v>5524961</v>
      </c>
      <c r="C5" s="101">
        <v>625073</v>
      </c>
      <c r="D5" s="101">
        <f>SUM(D6:D17)</f>
        <v>555737</v>
      </c>
      <c r="E5" s="101">
        <f>SUM(E6:E17)</f>
        <v>69336</v>
      </c>
      <c r="F5" s="101">
        <f>SUM(F6:F17)</f>
        <v>4899888</v>
      </c>
      <c r="G5" s="101">
        <v>1423886</v>
      </c>
      <c r="H5" s="101">
        <v>3476002</v>
      </c>
      <c r="J5" s="20"/>
      <c r="N5" s="19"/>
    </row>
    <row r="6" spans="1:14" ht="12.75" customHeight="1">
      <c r="A6" s="108" t="s">
        <v>9</v>
      </c>
      <c r="B6" s="109">
        <f t="shared" ref="B6:B17" si="0">+C6+F6</f>
        <v>375899</v>
      </c>
      <c r="C6" s="109">
        <v>26305</v>
      </c>
      <c r="D6" s="110">
        <v>25648</v>
      </c>
      <c r="E6" s="110">
        <v>657</v>
      </c>
      <c r="F6" s="109">
        <v>349594</v>
      </c>
      <c r="G6" s="110">
        <v>162583</v>
      </c>
      <c r="H6" s="110">
        <v>187011</v>
      </c>
      <c r="I6" s="19"/>
      <c r="J6" s="20"/>
      <c r="K6" s="19"/>
      <c r="L6" s="19"/>
      <c r="N6" s="19"/>
    </row>
    <row r="7" spans="1:14" ht="12.75" customHeight="1">
      <c r="A7" s="108" t="s">
        <v>10</v>
      </c>
      <c r="B7" s="109">
        <f t="shared" si="0"/>
        <v>242066</v>
      </c>
      <c r="C7" s="109">
        <v>24219</v>
      </c>
      <c r="D7" s="110">
        <v>23438</v>
      </c>
      <c r="E7" s="110">
        <v>781</v>
      </c>
      <c r="F7" s="109">
        <v>217847</v>
      </c>
      <c r="G7" s="110">
        <v>89556</v>
      </c>
      <c r="H7" s="110">
        <v>128291</v>
      </c>
      <c r="I7" s="19"/>
      <c r="J7" s="20"/>
      <c r="K7" s="19"/>
      <c r="L7" s="19"/>
      <c r="N7" s="19"/>
    </row>
    <row r="8" spans="1:14" ht="12.75" customHeight="1">
      <c r="A8" s="108" t="s">
        <v>11</v>
      </c>
      <c r="B8" s="109">
        <f t="shared" si="0"/>
        <v>315704</v>
      </c>
      <c r="C8" s="109">
        <v>35910</v>
      </c>
      <c r="D8" s="110">
        <v>34059</v>
      </c>
      <c r="E8" s="110">
        <v>1851</v>
      </c>
      <c r="F8" s="109">
        <v>279794</v>
      </c>
      <c r="G8" s="110">
        <v>101151</v>
      </c>
      <c r="H8" s="110">
        <v>178643</v>
      </c>
      <c r="I8" s="19"/>
      <c r="J8" s="20"/>
      <c r="K8" s="21"/>
      <c r="L8" s="21"/>
      <c r="M8" s="21"/>
      <c r="N8" s="19"/>
    </row>
    <row r="9" spans="1:14" ht="12.75" customHeight="1">
      <c r="A9" s="108" t="s">
        <v>12</v>
      </c>
      <c r="B9" s="109">
        <f t="shared" si="0"/>
        <v>399264</v>
      </c>
      <c r="C9" s="109">
        <v>38595</v>
      </c>
      <c r="D9" s="110">
        <v>35620</v>
      </c>
      <c r="E9" s="110">
        <v>2975</v>
      </c>
      <c r="F9" s="109">
        <v>360669</v>
      </c>
      <c r="G9" s="110">
        <v>123726</v>
      </c>
      <c r="H9" s="110">
        <v>236943</v>
      </c>
      <c r="I9" s="19"/>
      <c r="J9" s="20"/>
    </row>
    <row r="10" spans="1:14" ht="12.75" customHeight="1">
      <c r="A10" s="108" t="s">
        <v>14</v>
      </c>
      <c r="B10" s="109">
        <f t="shared" si="0"/>
        <v>412050</v>
      </c>
      <c r="C10" s="109">
        <v>48433</v>
      </c>
      <c r="D10" s="110">
        <v>44565</v>
      </c>
      <c r="E10" s="110">
        <v>3868</v>
      </c>
      <c r="F10" s="109">
        <v>363617</v>
      </c>
      <c r="G10" s="110">
        <v>113377</v>
      </c>
      <c r="H10" s="110">
        <v>250240</v>
      </c>
      <c r="I10" s="19"/>
      <c r="J10" s="20"/>
      <c r="L10" s="19"/>
      <c r="M10" s="19"/>
    </row>
    <row r="11" spans="1:14" ht="12.75" customHeight="1">
      <c r="A11" s="108" t="s">
        <v>15</v>
      </c>
      <c r="B11" s="109">
        <f t="shared" si="0"/>
        <v>475587</v>
      </c>
      <c r="C11" s="109">
        <v>39838</v>
      </c>
      <c r="D11" s="110">
        <v>36927</v>
      </c>
      <c r="E11" s="110">
        <v>2911</v>
      </c>
      <c r="F11" s="109">
        <v>435749</v>
      </c>
      <c r="G11" s="110">
        <v>142011</v>
      </c>
      <c r="H11" s="110">
        <v>293738</v>
      </c>
      <c r="I11" s="19"/>
      <c r="J11" s="20"/>
      <c r="L11" s="19"/>
      <c r="M11" s="19"/>
    </row>
    <row r="12" spans="1:14" ht="12.75" customHeight="1">
      <c r="A12" s="108" t="s">
        <v>16</v>
      </c>
      <c r="B12" s="109">
        <f t="shared" si="0"/>
        <v>570735</v>
      </c>
      <c r="C12" s="109">
        <v>61447</v>
      </c>
      <c r="D12" s="110">
        <v>55783</v>
      </c>
      <c r="E12" s="110">
        <v>5664</v>
      </c>
      <c r="F12" s="109">
        <v>509288</v>
      </c>
      <c r="G12" s="110">
        <v>140221</v>
      </c>
      <c r="H12" s="110">
        <v>369067</v>
      </c>
      <c r="I12" s="19"/>
      <c r="J12" s="20"/>
      <c r="L12" s="19"/>
      <c r="M12" s="19"/>
    </row>
    <row r="13" spans="1:14" ht="12.75" customHeight="1">
      <c r="A13" s="108" t="s">
        <v>17</v>
      </c>
      <c r="B13" s="109">
        <f t="shared" si="0"/>
        <v>612482</v>
      </c>
      <c r="C13" s="109">
        <v>57693</v>
      </c>
      <c r="D13" s="110">
        <v>52132</v>
      </c>
      <c r="E13" s="110">
        <v>5561</v>
      </c>
      <c r="F13" s="109">
        <v>554789</v>
      </c>
      <c r="G13" s="110">
        <v>155668</v>
      </c>
      <c r="H13" s="110">
        <v>399121</v>
      </c>
      <c r="I13" s="19"/>
      <c r="J13" s="20"/>
      <c r="K13" s="22"/>
      <c r="L13" s="19"/>
      <c r="M13" s="19"/>
    </row>
    <row r="14" spans="1:14" ht="12.75" customHeight="1">
      <c r="A14" s="108" t="s">
        <v>18</v>
      </c>
      <c r="B14" s="109">
        <f t="shared" si="0"/>
        <v>494343</v>
      </c>
      <c r="C14" s="109">
        <v>68019</v>
      </c>
      <c r="D14" s="110">
        <v>58072</v>
      </c>
      <c r="E14" s="110">
        <v>9947</v>
      </c>
      <c r="F14" s="109">
        <v>426324</v>
      </c>
      <c r="G14" s="110">
        <v>131997</v>
      </c>
      <c r="H14" s="110">
        <v>294327</v>
      </c>
      <c r="I14" s="19"/>
      <c r="J14" s="20"/>
      <c r="K14" s="19"/>
      <c r="L14" s="19"/>
      <c r="M14" s="19"/>
    </row>
    <row r="15" spans="1:14" ht="12.75" customHeight="1">
      <c r="A15" s="108" t="s">
        <v>19</v>
      </c>
      <c r="B15" s="109">
        <f t="shared" si="0"/>
        <v>480390</v>
      </c>
      <c r="C15" s="109">
        <v>67204</v>
      </c>
      <c r="D15" s="110">
        <v>58114</v>
      </c>
      <c r="E15" s="110">
        <v>9090</v>
      </c>
      <c r="F15" s="109">
        <v>413186</v>
      </c>
      <c r="G15" s="110">
        <v>102811</v>
      </c>
      <c r="H15" s="110">
        <v>310375</v>
      </c>
      <c r="I15" s="19"/>
      <c r="J15" s="20"/>
      <c r="K15" s="19"/>
      <c r="L15" s="19"/>
      <c r="M15" s="19"/>
    </row>
    <row r="16" spans="1:14" ht="12.75" customHeight="1">
      <c r="A16" s="108" t="s">
        <v>20</v>
      </c>
      <c r="B16" s="109">
        <f t="shared" si="0"/>
        <v>552878</v>
      </c>
      <c r="C16" s="109">
        <v>65695</v>
      </c>
      <c r="D16" s="110">
        <v>56066</v>
      </c>
      <c r="E16" s="110">
        <v>9629</v>
      </c>
      <c r="F16" s="109">
        <v>487183</v>
      </c>
      <c r="G16" s="110">
        <v>91241</v>
      </c>
      <c r="H16" s="110">
        <v>395942</v>
      </c>
      <c r="I16" s="19"/>
      <c r="J16" s="20"/>
      <c r="K16" s="19"/>
      <c r="L16" s="19"/>
      <c r="M16" s="19"/>
    </row>
    <row r="17" spans="1:13" ht="12.75" customHeight="1">
      <c r="A17" s="111" t="s">
        <v>21</v>
      </c>
      <c r="B17" s="112">
        <f t="shared" si="0"/>
        <v>593563</v>
      </c>
      <c r="C17" s="112">
        <v>91715</v>
      </c>
      <c r="D17" s="113">
        <v>75313</v>
      </c>
      <c r="E17" s="113">
        <v>16402</v>
      </c>
      <c r="F17" s="112">
        <f>+G17+H17</f>
        <v>501848</v>
      </c>
      <c r="G17" s="113">
        <v>69544</v>
      </c>
      <c r="H17" s="113">
        <v>432304</v>
      </c>
      <c r="J17" s="20"/>
      <c r="K17" s="19"/>
      <c r="L17" s="19"/>
      <c r="M17" s="19"/>
    </row>
    <row r="18" spans="1:13" s="24" customFormat="1" ht="12.75" customHeight="1">
      <c r="A18" s="23" t="s">
        <v>22</v>
      </c>
      <c r="B18" s="23"/>
      <c r="C18" s="23"/>
      <c r="D18" s="23"/>
      <c r="E18" s="23"/>
      <c r="F18" s="23"/>
      <c r="G18" s="23"/>
      <c r="H18" s="23"/>
    </row>
    <row r="19" spans="1:13" ht="12.75" customHeight="1">
      <c r="A19" s="23" t="s">
        <v>25</v>
      </c>
      <c r="B19" s="23"/>
      <c r="C19" s="23"/>
      <c r="D19" s="23"/>
      <c r="E19" s="23"/>
      <c r="F19" s="23"/>
      <c r="G19" s="23"/>
      <c r="H19" s="23"/>
      <c r="J19" s="19"/>
      <c r="L19" s="19"/>
      <c r="M19" s="19"/>
    </row>
    <row r="20" spans="1:13">
      <c r="C20" s="25"/>
      <c r="J20" s="19"/>
      <c r="L20" s="19"/>
      <c r="M20" s="19"/>
    </row>
    <row r="21" spans="1:13">
      <c r="J21" s="19"/>
      <c r="L21" s="19"/>
      <c r="M21" s="19"/>
    </row>
  </sheetData>
  <mergeCells count="1">
    <mergeCell ref="A2:H2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K28"/>
  <sheetViews>
    <sheetView workbookViewId="0">
      <selection activeCell="L14" sqref="L14"/>
    </sheetView>
  </sheetViews>
  <sheetFormatPr baseColWidth="10" defaultRowHeight="14.25"/>
  <cols>
    <col min="1" max="1" width="10.140625" style="1" customWidth="1"/>
    <col min="2" max="2" width="14.5703125" style="1" customWidth="1"/>
    <col min="3" max="3" width="12.42578125" style="1" customWidth="1"/>
    <col min="4" max="4" width="14.85546875" style="1" customWidth="1"/>
    <col min="5" max="5" width="11.7109375" style="1" customWidth="1"/>
    <col min="6" max="7" width="15.42578125" style="1" customWidth="1"/>
    <col min="8" max="8" width="13.7109375" style="1" customWidth="1"/>
    <col min="9" max="9" width="10.28515625" style="1" customWidth="1"/>
    <col min="10" max="10" width="14.7109375" style="1" customWidth="1"/>
    <col min="11" max="16384" width="11.42578125" style="1"/>
  </cols>
  <sheetData>
    <row r="1" spans="1:15" ht="12.75" customHeight="1">
      <c r="A1" s="95"/>
    </row>
    <row r="2" spans="1:15" ht="22.5" customHeight="1">
      <c r="A2" s="129" t="s">
        <v>31</v>
      </c>
      <c r="B2" s="129"/>
      <c r="C2" s="129"/>
      <c r="D2" s="129"/>
      <c r="E2" s="129"/>
      <c r="F2" s="129"/>
      <c r="G2" s="129"/>
      <c r="H2" s="129"/>
    </row>
    <row r="3" spans="1:15">
      <c r="A3" s="3"/>
      <c r="B3" s="97"/>
      <c r="C3" s="97"/>
      <c r="D3" s="97"/>
      <c r="E3" s="97"/>
      <c r="F3" s="97"/>
      <c r="G3" s="97"/>
      <c r="H3" s="97"/>
    </row>
    <row r="4" spans="1:15" s="2" customFormat="1" ht="24">
      <c r="A4" s="99" t="s">
        <v>0</v>
      </c>
      <c r="B4" s="99" t="s">
        <v>1</v>
      </c>
      <c r="C4" s="99" t="s">
        <v>2</v>
      </c>
      <c r="D4" s="99" t="s">
        <v>3</v>
      </c>
      <c r="E4" s="99" t="s">
        <v>4</v>
      </c>
      <c r="F4" s="99" t="s">
        <v>5</v>
      </c>
      <c r="G4" s="99" t="s">
        <v>6</v>
      </c>
      <c r="H4" s="99" t="s">
        <v>7</v>
      </c>
      <c r="L4" s="76"/>
      <c r="M4" s="76"/>
      <c r="N4" s="76"/>
      <c r="O4" s="76"/>
    </row>
    <row r="5" spans="1:15" s="2" customFormat="1" ht="15">
      <c r="A5" s="11" t="s">
        <v>8</v>
      </c>
      <c r="B5" s="101">
        <v>8024002</v>
      </c>
      <c r="C5" s="101">
        <v>944151</v>
      </c>
      <c r="D5" s="101">
        <v>790703</v>
      </c>
      <c r="E5" s="101">
        <v>153448</v>
      </c>
      <c r="F5" s="101">
        <v>7079851</v>
      </c>
      <c r="G5" s="101">
        <v>1430730</v>
      </c>
      <c r="H5" s="101">
        <v>5649121</v>
      </c>
      <c r="I5" s="98"/>
      <c r="O5" s="76"/>
    </row>
    <row r="6" spans="1:15" ht="15">
      <c r="A6" s="108" t="s">
        <v>9</v>
      </c>
      <c r="B6" s="109">
        <v>717198</v>
      </c>
      <c r="C6" s="109">
        <v>54033</v>
      </c>
      <c r="D6" s="110">
        <v>43141</v>
      </c>
      <c r="E6" s="110">
        <v>10892</v>
      </c>
      <c r="F6" s="109">
        <v>663165</v>
      </c>
      <c r="G6" s="110">
        <v>182648</v>
      </c>
      <c r="H6" s="110">
        <v>480517</v>
      </c>
      <c r="I6" s="98"/>
      <c r="J6" s="77"/>
      <c r="L6" s="77"/>
      <c r="M6" s="77"/>
      <c r="O6" s="77"/>
    </row>
    <row r="7" spans="1:15" ht="15">
      <c r="A7" s="108" t="s">
        <v>10</v>
      </c>
      <c r="B7" s="109">
        <v>606181</v>
      </c>
      <c r="C7" s="109">
        <v>52032</v>
      </c>
      <c r="D7" s="110">
        <v>43023</v>
      </c>
      <c r="E7" s="110">
        <v>9009</v>
      </c>
      <c r="F7" s="109">
        <v>554149</v>
      </c>
      <c r="G7" s="110">
        <v>113262</v>
      </c>
      <c r="H7" s="110">
        <v>440887</v>
      </c>
      <c r="I7" s="98"/>
      <c r="J7" s="77"/>
      <c r="K7" s="2"/>
      <c r="L7" s="77"/>
      <c r="M7" s="77"/>
      <c r="O7" s="77"/>
    </row>
    <row r="8" spans="1:15" ht="15">
      <c r="A8" s="108" t="s">
        <v>11</v>
      </c>
      <c r="B8" s="109">
        <v>718673</v>
      </c>
      <c r="C8" s="109">
        <v>67530</v>
      </c>
      <c r="D8" s="110">
        <v>56806</v>
      </c>
      <c r="E8" s="110">
        <v>10724</v>
      </c>
      <c r="F8" s="109">
        <v>651143</v>
      </c>
      <c r="G8" s="110">
        <v>119522</v>
      </c>
      <c r="H8" s="110">
        <v>531621</v>
      </c>
      <c r="I8" s="98"/>
      <c r="J8" s="77"/>
      <c r="K8" s="2"/>
      <c r="L8" s="78"/>
      <c r="M8" s="78"/>
      <c r="N8" s="78"/>
      <c r="O8" s="77"/>
    </row>
    <row r="9" spans="1:15" ht="15">
      <c r="A9" s="108" t="s">
        <v>12</v>
      </c>
      <c r="B9" s="109">
        <v>704647</v>
      </c>
      <c r="C9" s="109">
        <v>84409</v>
      </c>
      <c r="D9" s="110">
        <v>71423</v>
      </c>
      <c r="E9" s="110">
        <v>12986</v>
      </c>
      <c r="F9" s="109">
        <v>620238</v>
      </c>
      <c r="G9" s="110">
        <v>110147</v>
      </c>
      <c r="H9" s="110">
        <v>510091</v>
      </c>
      <c r="I9" s="98"/>
      <c r="J9" s="77"/>
      <c r="K9" s="2"/>
    </row>
    <row r="10" spans="1:15" ht="15">
      <c r="A10" s="108" t="s">
        <v>14</v>
      </c>
      <c r="B10" s="109">
        <v>637468</v>
      </c>
      <c r="C10" s="109">
        <v>76415</v>
      </c>
      <c r="D10" s="110">
        <v>64246</v>
      </c>
      <c r="E10" s="110">
        <v>12169</v>
      </c>
      <c r="F10" s="109">
        <v>561053</v>
      </c>
      <c r="G10" s="110">
        <v>115304</v>
      </c>
      <c r="H10" s="110">
        <v>445749</v>
      </c>
      <c r="I10" s="98"/>
      <c r="J10" s="77"/>
      <c r="M10" s="77"/>
      <c r="N10" s="77"/>
    </row>
    <row r="11" spans="1:15" ht="12.75" customHeight="1">
      <c r="A11" s="108" t="s">
        <v>15</v>
      </c>
      <c r="B11" s="109">
        <v>654047</v>
      </c>
      <c r="C11" s="109">
        <v>79180</v>
      </c>
      <c r="D11" s="110">
        <v>65581</v>
      </c>
      <c r="E11" s="110">
        <v>13599</v>
      </c>
      <c r="F11" s="109">
        <v>574867</v>
      </c>
      <c r="G11" s="110">
        <v>113227</v>
      </c>
      <c r="H11" s="110">
        <v>461640</v>
      </c>
      <c r="I11" s="98"/>
      <c r="J11" s="77"/>
      <c r="M11" s="77"/>
      <c r="N11" s="77"/>
    </row>
    <row r="12" spans="1:15" ht="15">
      <c r="A12" s="108" t="s">
        <v>16</v>
      </c>
      <c r="B12" s="109">
        <v>755228</v>
      </c>
      <c r="C12" s="109">
        <v>83772</v>
      </c>
      <c r="D12" s="110">
        <v>70013</v>
      </c>
      <c r="E12" s="110">
        <v>13759</v>
      </c>
      <c r="F12" s="109">
        <v>671456</v>
      </c>
      <c r="G12" s="110">
        <v>122646</v>
      </c>
      <c r="H12" s="110">
        <v>548810</v>
      </c>
      <c r="I12" s="98"/>
      <c r="J12" s="77"/>
      <c r="K12" s="77"/>
      <c r="M12" s="77"/>
      <c r="N12" s="77"/>
    </row>
    <row r="13" spans="1:15" ht="15">
      <c r="A13" s="108" t="s">
        <v>17</v>
      </c>
      <c r="B13" s="109">
        <v>788947</v>
      </c>
      <c r="C13" s="109">
        <v>85168</v>
      </c>
      <c r="D13" s="110">
        <v>71057</v>
      </c>
      <c r="E13" s="110">
        <v>14111</v>
      </c>
      <c r="F13" s="109">
        <v>703779</v>
      </c>
      <c r="G13" s="110">
        <v>152029</v>
      </c>
      <c r="H13" s="110">
        <v>551750</v>
      </c>
      <c r="I13" s="98"/>
      <c r="J13" s="77"/>
      <c r="K13" s="77"/>
      <c r="L13" s="96"/>
      <c r="M13" s="77"/>
      <c r="N13" s="77"/>
    </row>
    <row r="14" spans="1:15" ht="15">
      <c r="A14" s="108" t="s">
        <v>18</v>
      </c>
      <c r="B14" s="109">
        <v>564318</v>
      </c>
      <c r="C14" s="109">
        <v>75624</v>
      </c>
      <c r="D14" s="110">
        <v>63086</v>
      </c>
      <c r="E14" s="110">
        <v>12538</v>
      </c>
      <c r="F14" s="109">
        <v>488694</v>
      </c>
      <c r="G14" s="110">
        <v>125159</v>
      </c>
      <c r="H14" s="110">
        <v>363535</v>
      </c>
      <c r="I14" s="98"/>
      <c r="J14" s="77"/>
      <c r="K14" s="77"/>
      <c r="L14" s="77"/>
      <c r="M14" s="77"/>
      <c r="N14" s="77"/>
    </row>
    <row r="15" spans="1:15" ht="15">
      <c r="A15" s="108" t="s">
        <v>19</v>
      </c>
      <c r="B15" s="109">
        <v>564400</v>
      </c>
      <c r="C15" s="109">
        <v>81812</v>
      </c>
      <c r="D15" s="110">
        <v>69515</v>
      </c>
      <c r="E15" s="110">
        <v>12297</v>
      </c>
      <c r="F15" s="109">
        <v>482588</v>
      </c>
      <c r="G15" s="110">
        <v>105559</v>
      </c>
      <c r="H15" s="110">
        <v>377029</v>
      </c>
      <c r="I15" s="98"/>
      <c r="J15" s="77"/>
      <c r="K15" s="77"/>
      <c r="L15" s="77"/>
      <c r="M15" s="77"/>
      <c r="N15" s="77"/>
    </row>
    <row r="16" spans="1:15" ht="15">
      <c r="A16" s="108" t="s">
        <v>20</v>
      </c>
      <c r="B16" s="109">
        <v>629570</v>
      </c>
      <c r="C16" s="109">
        <v>84264</v>
      </c>
      <c r="D16" s="110">
        <v>72331</v>
      </c>
      <c r="E16" s="110">
        <v>11933</v>
      </c>
      <c r="F16" s="109">
        <v>545306</v>
      </c>
      <c r="G16" s="110">
        <v>93769</v>
      </c>
      <c r="H16" s="110">
        <v>451537</v>
      </c>
      <c r="I16" s="98"/>
      <c r="J16" s="77"/>
      <c r="K16" s="77"/>
      <c r="L16" s="77"/>
      <c r="M16" s="77"/>
      <c r="N16" s="77"/>
    </row>
    <row r="17" spans="1:687" ht="15">
      <c r="A17" s="111" t="s">
        <v>21</v>
      </c>
      <c r="B17" s="112">
        <v>683325</v>
      </c>
      <c r="C17" s="112">
        <v>119912</v>
      </c>
      <c r="D17" s="113">
        <v>100481</v>
      </c>
      <c r="E17" s="113">
        <v>19431</v>
      </c>
      <c r="F17" s="112">
        <v>563413</v>
      </c>
      <c r="G17" s="113">
        <v>77458</v>
      </c>
      <c r="H17" s="113">
        <v>485955</v>
      </c>
      <c r="I17" s="98"/>
      <c r="J17" s="77"/>
      <c r="K17" s="77"/>
      <c r="L17" s="77"/>
      <c r="M17" s="77"/>
      <c r="N17" s="77"/>
    </row>
    <row r="18" spans="1:687" s="4" customFormat="1" ht="12.75" customHeight="1">
      <c r="A18" s="23" t="s">
        <v>22</v>
      </c>
      <c r="B18" s="23"/>
      <c r="C18" s="23"/>
      <c r="D18" s="23"/>
      <c r="E18" s="23"/>
      <c r="F18" s="23"/>
      <c r="G18" s="23"/>
      <c r="H18" s="23"/>
    </row>
    <row r="19" spans="1:687">
      <c r="A19" s="23" t="s">
        <v>25</v>
      </c>
      <c r="B19" s="23"/>
      <c r="C19" s="23"/>
      <c r="D19" s="23"/>
      <c r="E19" s="23"/>
      <c r="F19" s="23"/>
      <c r="G19" s="23"/>
      <c r="H19" s="23"/>
      <c r="I19" s="4"/>
      <c r="J19" s="4"/>
      <c r="K19" s="4"/>
      <c r="M19" s="77"/>
      <c r="N19" s="77"/>
    </row>
    <row r="20" spans="1:687">
      <c r="B20" s="4"/>
      <c r="C20" s="4"/>
      <c r="D20" s="4"/>
      <c r="E20" s="4"/>
      <c r="F20" s="4"/>
      <c r="G20" s="4"/>
      <c r="H20" s="4"/>
      <c r="J20" s="77"/>
      <c r="K20" s="77"/>
      <c r="M20" s="77"/>
      <c r="N20" s="77"/>
    </row>
    <row r="21" spans="1:687">
      <c r="B21" s="13"/>
      <c r="J21" s="77"/>
      <c r="K21" s="77"/>
      <c r="M21" s="77"/>
      <c r="N21" s="77"/>
    </row>
    <row r="22" spans="1:687" ht="15">
      <c r="B22" s="79"/>
      <c r="C22" s="79"/>
      <c r="D22" s="14"/>
      <c r="E22" s="5"/>
      <c r="F22" s="79"/>
      <c r="I22" s="77"/>
      <c r="J22" s="77"/>
      <c r="K22" s="77"/>
      <c r="L22" s="80"/>
      <c r="M22" s="77"/>
      <c r="N22" s="77"/>
    </row>
    <row r="23" spans="1:687" ht="15">
      <c r="B23" s="79"/>
      <c r="E23" s="6"/>
      <c r="H23" s="13"/>
      <c r="I23" s="77"/>
    </row>
    <row r="24" spans="1:687" ht="15">
      <c r="B24" s="79"/>
      <c r="C24" s="7"/>
      <c r="D24" s="7"/>
      <c r="E24" s="77"/>
      <c r="F24" s="9"/>
      <c r="I24" s="77"/>
    </row>
    <row r="25" spans="1:687">
      <c r="C25" s="7"/>
      <c r="E25" s="77"/>
      <c r="F25" s="77"/>
      <c r="G25" s="81"/>
      <c r="H25" s="81"/>
      <c r="I25" s="12"/>
    </row>
    <row r="26" spans="1:687">
      <c r="E26" s="77"/>
      <c r="F26" s="77"/>
      <c r="G26" s="77"/>
      <c r="H26" s="81"/>
    </row>
    <row r="27" spans="1:687" s="8" customFormat="1" ht="15">
      <c r="A27" s="1"/>
      <c r="B27" s="1"/>
      <c r="C27" s="1"/>
      <c r="D27" s="1"/>
      <c r="E27" s="77"/>
      <c r="F27" s="77"/>
      <c r="G27" s="77"/>
      <c r="H27" s="82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</row>
    <row r="28" spans="1:687">
      <c r="E28" s="77"/>
      <c r="F28" s="77"/>
      <c r="G28" s="77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</row>
  </sheetData>
  <mergeCells count="1">
    <mergeCell ref="A2:H2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32"/>
  <sheetViews>
    <sheetView workbookViewId="0">
      <selection activeCell="A2" sqref="A2:H2"/>
    </sheetView>
  </sheetViews>
  <sheetFormatPr baseColWidth="10" defaultRowHeight="14.25"/>
  <cols>
    <col min="1" max="1" width="10.140625" style="1" customWidth="1"/>
    <col min="2" max="2" width="14.5703125" style="1" customWidth="1"/>
    <col min="3" max="3" width="13.28515625" style="1" bestFit="1" customWidth="1"/>
    <col min="4" max="4" width="14.85546875" style="1" customWidth="1"/>
    <col min="5" max="5" width="13.28515625" style="1" bestFit="1" customWidth="1"/>
    <col min="6" max="7" width="15.42578125" style="1" customWidth="1"/>
    <col min="8" max="8" width="13.7109375" style="1" customWidth="1"/>
    <col min="9" max="9" width="14.7109375" style="1" customWidth="1"/>
    <col min="10" max="16384" width="11.42578125" style="1"/>
  </cols>
  <sheetData>
    <row r="1" spans="1:14" ht="12.75" customHeight="1">
      <c r="A1" s="95"/>
    </row>
    <row r="2" spans="1:14" ht="22.5" customHeight="1">
      <c r="A2" s="129" t="s">
        <v>32</v>
      </c>
      <c r="B2" s="129"/>
      <c r="C2" s="129"/>
      <c r="D2" s="129"/>
      <c r="E2" s="129"/>
      <c r="F2" s="129"/>
      <c r="G2" s="129"/>
      <c r="H2" s="129"/>
    </row>
    <row r="3" spans="1:14">
      <c r="A3" s="3"/>
      <c r="B3" s="97"/>
      <c r="C3" s="97"/>
      <c r="D3" s="97"/>
      <c r="E3" s="97"/>
      <c r="F3" s="97"/>
      <c r="G3" s="97"/>
      <c r="H3" s="97"/>
    </row>
    <row r="4" spans="1:14" s="2" customFormat="1" ht="24">
      <c r="A4" s="99" t="s">
        <v>0</v>
      </c>
      <c r="B4" s="99" t="s">
        <v>1</v>
      </c>
      <c r="C4" s="99" t="s">
        <v>2</v>
      </c>
      <c r="D4" s="99" t="s">
        <v>3</v>
      </c>
      <c r="E4" s="99" t="s">
        <v>4</v>
      </c>
      <c r="F4" s="99" t="s">
        <v>5</v>
      </c>
      <c r="G4" s="99" t="s">
        <v>6</v>
      </c>
      <c r="H4" s="99" t="s">
        <v>7</v>
      </c>
      <c r="K4" s="76"/>
      <c r="L4" s="76"/>
      <c r="M4" s="76"/>
      <c r="N4" s="76"/>
    </row>
    <row r="5" spans="1:14" s="2" customFormat="1" ht="15">
      <c r="A5" s="11" t="s">
        <v>8</v>
      </c>
      <c r="B5" s="100">
        <f>SUM(B6:B17)</f>
        <v>9067124</v>
      </c>
      <c r="C5" s="101">
        <f>SUM(C6:C17)</f>
        <v>1104497.0993070875</v>
      </c>
      <c r="D5" s="101">
        <v>939723.20404398709</v>
      </c>
      <c r="E5" s="101">
        <v>164773.89526310051</v>
      </c>
      <c r="F5" s="101">
        <v>7962626.9006929118</v>
      </c>
      <c r="G5" s="101">
        <v>1423155.2076075205</v>
      </c>
      <c r="H5" s="101">
        <v>6539471.6930853911</v>
      </c>
      <c r="N5" s="76"/>
    </row>
    <row r="6" spans="1:14" s="2" customFormat="1" ht="15">
      <c r="A6" s="106" t="s">
        <v>9</v>
      </c>
      <c r="B6" s="101">
        <v>861889.00000000012</v>
      </c>
      <c r="C6" s="101">
        <v>68028.310142662653</v>
      </c>
      <c r="D6" s="103">
        <v>56018.276677083828</v>
      </c>
      <c r="E6" s="103">
        <v>12010.033465578819</v>
      </c>
      <c r="F6" s="101">
        <v>793860.68985733751</v>
      </c>
      <c r="G6" s="103">
        <v>179375.59343353819</v>
      </c>
      <c r="H6" s="103">
        <v>614485.09642379929</v>
      </c>
      <c r="N6" s="76"/>
    </row>
    <row r="7" spans="1:14" s="2" customFormat="1" ht="15">
      <c r="A7" s="106" t="s">
        <v>10</v>
      </c>
      <c r="B7" s="101">
        <v>733020.00000000012</v>
      </c>
      <c r="C7" s="101">
        <v>95217.639203159997</v>
      </c>
      <c r="D7" s="103">
        <v>88994.185299268865</v>
      </c>
      <c r="E7" s="103">
        <v>6223.4539038911289</v>
      </c>
      <c r="F7" s="101">
        <v>637802.36079684016</v>
      </c>
      <c r="G7" s="103">
        <v>144441.03009078073</v>
      </c>
      <c r="H7" s="103">
        <v>493361.33070605947</v>
      </c>
      <c r="N7" s="76"/>
    </row>
    <row r="8" spans="1:14" s="2" customFormat="1" ht="15">
      <c r="A8" s="106" t="s">
        <v>11</v>
      </c>
      <c r="B8" s="101">
        <v>854851.99999999965</v>
      </c>
      <c r="C8" s="101">
        <v>86950.814649323554</v>
      </c>
      <c r="D8" s="103">
        <v>73793.415391230694</v>
      </c>
      <c r="E8" s="103">
        <v>13157.399258092859</v>
      </c>
      <c r="F8" s="101">
        <v>767901.18535067607</v>
      </c>
      <c r="G8" s="103">
        <v>121047.41557641108</v>
      </c>
      <c r="H8" s="103">
        <v>646853.76977426501</v>
      </c>
      <c r="N8" s="76"/>
    </row>
    <row r="9" spans="1:14" s="2" customFormat="1" ht="15">
      <c r="A9" s="106" t="s">
        <v>12</v>
      </c>
      <c r="B9" s="101">
        <v>809700.99999999953</v>
      </c>
      <c r="C9" s="101">
        <v>86121.751698031832</v>
      </c>
      <c r="D9" s="103">
        <v>72030.897526204149</v>
      </c>
      <c r="E9" s="103">
        <v>14090.854171827687</v>
      </c>
      <c r="F9" s="101">
        <v>723579.24830196775</v>
      </c>
      <c r="G9" s="103">
        <v>109909.66421393472</v>
      </c>
      <c r="H9" s="103">
        <v>613669.58408803307</v>
      </c>
      <c r="N9" s="76"/>
    </row>
    <row r="10" spans="1:14" s="2" customFormat="1" ht="15">
      <c r="A10" s="106" t="s">
        <v>14</v>
      </c>
      <c r="B10" s="101">
        <v>714400.00000000012</v>
      </c>
      <c r="C10" s="101">
        <v>85432.550048717851</v>
      </c>
      <c r="D10" s="103">
        <v>72094.80829244059</v>
      </c>
      <c r="E10" s="103">
        <v>13337.741756277259</v>
      </c>
      <c r="F10" s="101">
        <v>628967.44995128224</v>
      </c>
      <c r="G10" s="103">
        <v>106943.88629359003</v>
      </c>
      <c r="H10" s="103">
        <v>522023.56365769223</v>
      </c>
      <c r="N10" s="76"/>
    </row>
    <row r="11" spans="1:14" s="2" customFormat="1" ht="15">
      <c r="A11" s="106" t="s">
        <v>15</v>
      </c>
      <c r="B11" s="101">
        <v>736198</v>
      </c>
      <c r="C11" s="101">
        <v>95703.959916596039</v>
      </c>
      <c r="D11" s="103">
        <v>79807.261955275317</v>
      </c>
      <c r="E11" s="103">
        <v>15896.697961320724</v>
      </c>
      <c r="F11" s="101">
        <v>640494.04008340393</v>
      </c>
      <c r="G11" s="103">
        <v>106074.63201921975</v>
      </c>
      <c r="H11" s="103">
        <v>534419.40806418424</v>
      </c>
      <c r="K11" s="98"/>
      <c r="N11" s="76"/>
    </row>
    <row r="12" spans="1:14" s="2" customFormat="1" ht="15">
      <c r="A12" s="106" t="s">
        <v>16</v>
      </c>
      <c r="B12" s="101">
        <v>800949</v>
      </c>
      <c r="C12" s="101">
        <v>106383.35375122668</v>
      </c>
      <c r="D12" s="103">
        <v>91071.718627058857</v>
      </c>
      <c r="E12" s="103">
        <v>15311.635124167822</v>
      </c>
      <c r="F12" s="101">
        <v>694565.64624877332</v>
      </c>
      <c r="G12" s="103">
        <v>125662.51480239556</v>
      </c>
      <c r="H12" s="103">
        <v>568903.13144637772</v>
      </c>
      <c r="N12" s="76"/>
    </row>
    <row r="13" spans="1:14" s="2" customFormat="1" ht="15">
      <c r="A13" s="106" t="s">
        <v>17</v>
      </c>
      <c r="B13" s="101">
        <v>850832.99999999977</v>
      </c>
      <c r="C13" s="101">
        <v>92609.56558940385</v>
      </c>
      <c r="D13" s="103">
        <v>77289.298106315837</v>
      </c>
      <c r="E13" s="103">
        <v>15320.267483088011</v>
      </c>
      <c r="F13" s="101">
        <v>758223.43441059592</v>
      </c>
      <c r="G13" s="103">
        <v>143536.40404606334</v>
      </c>
      <c r="H13" s="103">
        <v>614687.03036453261</v>
      </c>
      <c r="N13" s="76"/>
    </row>
    <row r="14" spans="1:14" s="2" customFormat="1" ht="15">
      <c r="A14" s="106" t="s">
        <v>18</v>
      </c>
      <c r="B14" s="101">
        <v>631528.99999999988</v>
      </c>
      <c r="C14" s="101">
        <v>86817.45034160596</v>
      </c>
      <c r="D14" s="103">
        <v>72947.287924923643</v>
      </c>
      <c r="E14" s="103">
        <v>13870.162416682322</v>
      </c>
      <c r="F14" s="101">
        <v>544711.54965839395</v>
      </c>
      <c r="G14" s="103">
        <v>122081.48068777689</v>
      </c>
      <c r="H14" s="103">
        <v>422630.06897061708</v>
      </c>
      <c r="N14" s="76"/>
    </row>
    <row r="15" spans="1:14" s="2" customFormat="1" ht="15">
      <c r="A15" s="106" t="s">
        <v>19</v>
      </c>
      <c r="B15" s="101">
        <v>618258.00000000023</v>
      </c>
      <c r="C15" s="101">
        <v>87210.269392025686</v>
      </c>
      <c r="D15" s="103">
        <v>74407.951815325781</v>
      </c>
      <c r="E15" s="103">
        <v>12802.317576699907</v>
      </c>
      <c r="F15" s="101">
        <v>531047.73060797458</v>
      </c>
      <c r="G15" s="103">
        <v>99631.263277000951</v>
      </c>
      <c r="H15" s="103">
        <v>431416.4673309736</v>
      </c>
      <c r="N15" s="76"/>
    </row>
    <row r="16" spans="1:14" s="2" customFormat="1" ht="15">
      <c r="A16" s="106" t="s">
        <v>20</v>
      </c>
      <c r="B16" s="101">
        <v>683527</v>
      </c>
      <c r="C16" s="101">
        <v>90269.120283425698</v>
      </c>
      <c r="D16" s="103">
        <v>77210.462767105855</v>
      </c>
      <c r="E16" s="103">
        <v>13058.657516319841</v>
      </c>
      <c r="F16" s="101">
        <v>593257.87971657433</v>
      </c>
      <c r="G16" s="103">
        <v>87183.068595286488</v>
      </c>
      <c r="H16" s="103">
        <v>506074.81112128781</v>
      </c>
      <c r="N16" s="76"/>
    </row>
    <row r="17" spans="1:14">
      <c r="A17" s="107" t="s">
        <v>21</v>
      </c>
      <c r="B17" s="102">
        <v>771968.00000000023</v>
      </c>
      <c r="C17" s="102">
        <v>123752.31429090769</v>
      </c>
      <c r="D17" s="10">
        <v>104057.63966175352</v>
      </c>
      <c r="E17" s="104">
        <v>19694.674629154164</v>
      </c>
      <c r="F17" s="102">
        <v>648215.68570909253</v>
      </c>
      <c r="G17" s="104">
        <v>77268.254571522761</v>
      </c>
      <c r="H17" s="104">
        <v>570947.43113756983</v>
      </c>
      <c r="I17" s="77"/>
      <c r="K17" s="77"/>
      <c r="L17" s="77"/>
      <c r="N17" s="77"/>
    </row>
    <row r="18" spans="1:14" s="4" customFormat="1" ht="12.75" customHeight="1">
      <c r="A18" s="23" t="s">
        <v>22</v>
      </c>
      <c r="B18" s="23"/>
      <c r="C18" s="23"/>
      <c r="D18" s="23"/>
      <c r="E18" s="23"/>
      <c r="F18" s="23"/>
      <c r="G18" s="23"/>
      <c r="H18" s="23"/>
    </row>
    <row r="19" spans="1:14" ht="12.75" customHeight="1">
      <c r="A19" s="23" t="s">
        <v>25</v>
      </c>
      <c r="B19" s="23"/>
      <c r="C19" s="23"/>
      <c r="D19" s="23"/>
      <c r="E19" s="23"/>
      <c r="F19" s="23"/>
      <c r="G19" s="23"/>
      <c r="H19" s="23"/>
      <c r="I19" s="4"/>
      <c r="J19" s="4"/>
      <c r="L19" s="77"/>
      <c r="M19" s="77"/>
    </row>
    <row r="20" spans="1:14">
      <c r="B20" s="116"/>
      <c r="C20" s="116"/>
      <c r="D20" s="116"/>
      <c r="E20" s="116"/>
      <c r="F20" s="116"/>
      <c r="G20" s="116"/>
      <c r="H20" s="101"/>
      <c r="I20" s="116"/>
      <c r="L20" s="1" t="s">
        <v>24</v>
      </c>
    </row>
    <row r="21" spans="1:14">
      <c r="H21" s="101"/>
      <c r="I21" s="116"/>
    </row>
    <row r="22" spans="1:14">
      <c r="H22" s="101"/>
      <c r="I22" s="116"/>
    </row>
    <row r="23" spans="1:14">
      <c r="H23" s="101"/>
      <c r="I23" s="116"/>
    </row>
    <row r="24" spans="1:14">
      <c r="H24" s="101"/>
      <c r="I24" s="116"/>
    </row>
    <row r="25" spans="1:14">
      <c r="H25" s="101"/>
      <c r="I25" s="116"/>
    </row>
    <row r="26" spans="1:14">
      <c r="H26" s="101"/>
      <c r="I26" s="116"/>
    </row>
    <row r="27" spans="1:14">
      <c r="H27" s="101"/>
      <c r="I27" s="116"/>
    </row>
    <row r="28" spans="1:14">
      <c r="H28" s="101"/>
      <c r="I28" s="116"/>
    </row>
    <row r="29" spans="1:14">
      <c r="H29" s="101"/>
      <c r="I29" s="116"/>
    </row>
    <row r="30" spans="1:14">
      <c r="H30" s="101"/>
      <c r="I30" s="116"/>
    </row>
    <row r="31" spans="1:14">
      <c r="H31" s="101"/>
      <c r="I31" s="116"/>
    </row>
    <row r="32" spans="1:14">
      <c r="H32" s="101"/>
      <c r="I32" s="116"/>
    </row>
  </sheetData>
  <mergeCells count="1">
    <mergeCell ref="A2:H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K38"/>
  <sheetViews>
    <sheetView showGridLines="0" workbookViewId="0">
      <selection sqref="A1:XFD1048576"/>
    </sheetView>
  </sheetViews>
  <sheetFormatPr baseColWidth="10" defaultRowHeight="14.25"/>
  <cols>
    <col min="1" max="1" width="10.140625" style="1" customWidth="1"/>
    <col min="2" max="2" width="14.5703125" style="1" customWidth="1"/>
    <col min="3" max="3" width="12.42578125" style="1" customWidth="1"/>
    <col min="4" max="4" width="15.85546875" style="1" customWidth="1"/>
    <col min="5" max="5" width="13" style="1" customWidth="1"/>
    <col min="6" max="7" width="15.42578125" style="1" customWidth="1"/>
    <col min="8" max="8" width="13.7109375" style="1" customWidth="1"/>
    <col min="9" max="9" width="10.28515625" style="1" customWidth="1"/>
    <col min="10" max="10" width="14.7109375" style="1" customWidth="1"/>
    <col min="11" max="16384" width="11.42578125" style="1"/>
  </cols>
  <sheetData>
    <row r="1" spans="1:15" ht="12.75" customHeight="1">
      <c r="A1" s="95"/>
    </row>
    <row r="2" spans="1:15" ht="22.5" customHeight="1">
      <c r="A2" s="129" t="s">
        <v>26</v>
      </c>
      <c r="B2" s="129"/>
      <c r="C2" s="129"/>
      <c r="D2" s="129"/>
      <c r="E2" s="129"/>
      <c r="F2" s="129"/>
      <c r="G2" s="129"/>
      <c r="H2" s="129"/>
    </row>
    <row r="3" spans="1:15">
      <c r="A3" s="3"/>
      <c r="B3" s="97"/>
      <c r="C3" s="97"/>
      <c r="D3" s="97"/>
      <c r="E3" s="97"/>
      <c r="F3" s="97"/>
      <c r="G3" s="97"/>
      <c r="H3" s="97"/>
    </row>
    <row r="4" spans="1:15" s="2" customFormat="1" ht="24">
      <c r="A4" s="99" t="s">
        <v>0</v>
      </c>
      <c r="B4" s="99" t="s">
        <v>1</v>
      </c>
      <c r="C4" s="99" t="s">
        <v>2</v>
      </c>
      <c r="D4" s="99" t="s">
        <v>3</v>
      </c>
      <c r="E4" s="99" t="s">
        <v>4</v>
      </c>
      <c r="F4" s="99" t="s">
        <v>5</v>
      </c>
      <c r="G4" s="99" t="s">
        <v>6</v>
      </c>
      <c r="H4" s="99" t="s">
        <v>7</v>
      </c>
      <c r="L4" s="76"/>
      <c r="M4" s="76"/>
      <c r="N4" s="76"/>
      <c r="O4" s="76"/>
    </row>
    <row r="5" spans="1:15" s="2" customFormat="1" ht="15">
      <c r="A5" s="11" t="s">
        <v>8</v>
      </c>
      <c r="B5" s="100">
        <v>9020061.9937500022</v>
      </c>
      <c r="C5" s="101">
        <v>1079740.1769855318</v>
      </c>
      <c r="D5" s="101">
        <v>928767.1581561733</v>
      </c>
      <c r="E5" s="101">
        <v>150973.01882935854</v>
      </c>
      <c r="F5" s="101">
        <v>7940321.8167644702</v>
      </c>
      <c r="G5" s="101">
        <v>1416832.7867500507</v>
      </c>
      <c r="H5" s="101">
        <v>6523489.030014419</v>
      </c>
      <c r="I5" s="98"/>
      <c r="J5" s="98"/>
      <c r="K5" s="98"/>
      <c r="O5" s="76"/>
    </row>
    <row r="6" spans="1:15" s="2" customFormat="1" ht="15">
      <c r="A6" s="108" t="s">
        <v>9</v>
      </c>
      <c r="B6" s="117">
        <v>946461.00000000012</v>
      </c>
      <c r="C6" s="101">
        <v>68688.664391931481</v>
      </c>
      <c r="D6" s="118">
        <v>57220.02841339328</v>
      </c>
      <c r="E6" s="121">
        <v>11468.635978538196</v>
      </c>
      <c r="F6" s="117">
        <v>877772.33560806862</v>
      </c>
      <c r="G6" s="118">
        <v>178517.05973604586</v>
      </c>
      <c r="H6" s="119">
        <v>699255.27587202273</v>
      </c>
      <c r="I6" s="98"/>
      <c r="O6" s="76"/>
    </row>
    <row r="7" spans="1:15" s="2" customFormat="1" ht="15">
      <c r="A7" s="108" t="s">
        <v>10</v>
      </c>
      <c r="B7" s="117">
        <v>743527</v>
      </c>
      <c r="C7" s="101">
        <v>64876.325072032399</v>
      </c>
      <c r="D7" s="118">
        <v>54632.627981619109</v>
      </c>
      <c r="E7" s="118">
        <v>10243.697090413292</v>
      </c>
      <c r="F7" s="117">
        <v>678650.6749279676</v>
      </c>
      <c r="G7" s="118">
        <v>105996.06719958335</v>
      </c>
      <c r="H7" s="119">
        <v>572654.6077283842</v>
      </c>
      <c r="I7" s="98"/>
      <c r="O7" s="76"/>
    </row>
    <row r="8" spans="1:15" s="2" customFormat="1" ht="15">
      <c r="A8" s="108" t="s">
        <v>11</v>
      </c>
      <c r="B8" s="117">
        <v>839045</v>
      </c>
      <c r="C8" s="101">
        <v>87159.265597494727</v>
      </c>
      <c r="D8" s="118">
        <v>74143.831643731653</v>
      </c>
      <c r="E8" s="118">
        <v>13015.433953763066</v>
      </c>
      <c r="F8" s="117">
        <v>751885.73440250522</v>
      </c>
      <c r="G8" s="118">
        <v>113116.40389632135</v>
      </c>
      <c r="H8" s="119">
        <v>638769.33050618391</v>
      </c>
      <c r="I8" s="98"/>
      <c r="O8" s="76"/>
    </row>
    <row r="9" spans="1:15" s="2" customFormat="1" ht="15">
      <c r="A9" s="108" t="s">
        <v>12</v>
      </c>
      <c r="B9" s="117">
        <v>791568.00000000023</v>
      </c>
      <c r="C9" s="101">
        <v>76907.848795631216</v>
      </c>
      <c r="D9" s="118">
        <v>64951.820068100824</v>
      </c>
      <c r="E9" s="118">
        <v>11956.028727530398</v>
      </c>
      <c r="F9" s="117">
        <v>714660.15120436903</v>
      </c>
      <c r="G9" s="118">
        <v>118436.43667146895</v>
      </c>
      <c r="H9" s="119">
        <v>596223.71453290002</v>
      </c>
      <c r="I9" s="98"/>
      <c r="O9" s="76"/>
    </row>
    <row r="10" spans="1:15" s="2" customFormat="1" ht="15">
      <c r="A10" s="108" t="s">
        <v>14</v>
      </c>
      <c r="B10" s="117">
        <v>648195</v>
      </c>
      <c r="C10" s="101">
        <v>85889.504546506068</v>
      </c>
      <c r="D10" s="118">
        <v>73892.347171709494</v>
      </c>
      <c r="E10" s="118">
        <v>11997.15737479657</v>
      </c>
      <c r="F10" s="117">
        <v>562305.4954534939</v>
      </c>
      <c r="G10" s="118">
        <v>104914.92043194284</v>
      </c>
      <c r="H10" s="119">
        <v>457390.57502155105</v>
      </c>
      <c r="I10" s="98"/>
      <c r="O10" s="76"/>
    </row>
    <row r="11" spans="1:15" s="2" customFormat="1" ht="15">
      <c r="A11" s="108" t="s">
        <v>15</v>
      </c>
      <c r="B11" s="117">
        <v>755985</v>
      </c>
      <c r="C11" s="101">
        <v>100336.0388957461</v>
      </c>
      <c r="D11" s="118">
        <v>85914.854478209032</v>
      </c>
      <c r="E11" s="118">
        <v>14421.18441753707</v>
      </c>
      <c r="F11" s="117">
        <v>655648.96110425389</v>
      </c>
      <c r="G11" s="118">
        <v>109191.14773190797</v>
      </c>
      <c r="H11" s="119">
        <v>546457.81337234587</v>
      </c>
      <c r="I11" s="98"/>
      <c r="O11" s="76"/>
    </row>
    <row r="12" spans="1:15" s="2" customFormat="1" ht="15">
      <c r="A12" s="108" t="s">
        <v>16</v>
      </c>
      <c r="B12" s="117">
        <v>856384.00000000023</v>
      </c>
      <c r="C12" s="101">
        <v>112324.99244301973</v>
      </c>
      <c r="D12" s="118">
        <v>97838.049253831836</v>
      </c>
      <c r="E12" s="118">
        <v>14486.943189187892</v>
      </c>
      <c r="F12" s="117">
        <v>744059.00755698048</v>
      </c>
      <c r="G12" s="118">
        <v>126811.26773136827</v>
      </c>
      <c r="H12" s="119">
        <v>617247.73982561217</v>
      </c>
      <c r="I12" s="98"/>
      <c r="O12" s="76"/>
    </row>
    <row r="13" spans="1:15" s="2" customFormat="1" ht="15">
      <c r="A13" s="108" t="s">
        <v>17</v>
      </c>
      <c r="B13" s="117">
        <v>818061.99999999953</v>
      </c>
      <c r="C13" s="101">
        <v>94546.950689994963</v>
      </c>
      <c r="D13" s="118">
        <v>81942.501893774752</v>
      </c>
      <c r="E13" s="118">
        <v>12604.448796220206</v>
      </c>
      <c r="F13" s="117">
        <v>723515.04931000457</v>
      </c>
      <c r="G13" s="118">
        <v>148695.62567606199</v>
      </c>
      <c r="H13" s="119">
        <v>574819.42363394261</v>
      </c>
      <c r="I13" s="98"/>
      <c r="O13" s="76"/>
    </row>
    <row r="14" spans="1:15" s="2" customFormat="1" ht="15">
      <c r="A14" s="108" t="s">
        <v>18</v>
      </c>
      <c r="B14" s="117">
        <v>585217.99999999988</v>
      </c>
      <c r="C14" s="101">
        <v>85752.7581206545</v>
      </c>
      <c r="D14" s="118">
        <v>74659.87462629794</v>
      </c>
      <c r="E14" s="118">
        <v>11092.883494356558</v>
      </c>
      <c r="F14" s="117">
        <v>499465.24187934538</v>
      </c>
      <c r="G14" s="118">
        <v>125068.93783239048</v>
      </c>
      <c r="H14" s="119">
        <v>374396.3040469549</v>
      </c>
      <c r="I14" s="98"/>
      <c r="O14" s="76"/>
    </row>
    <row r="15" spans="1:15" s="2" customFormat="1" ht="15">
      <c r="A15" s="108" t="s">
        <v>19</v>
      </c>
      <c r="B15" s="117">
        <v>592730.00000000023</v>
      </c>
      <c r="C15" s="101">
        <v>90044.291613274632</v>
      </c>
      <c r="D15" s="118">
        <v>78837.151891605841</v>
      </c>
      <c r="E15" s="118">
        <v>11207.139721668789</v>
      </c>
      <c r="F15" s="117">
        <v>502685.70838672563</v>
      </c>
      <c r="G15" s="118">
        <v>108293.93461414323</v>
      </c>
      <c r="H15" s="119">
        <v>394391.77377258241</v>
      </c>
      <c r="I15" s="98"/>
      <c r="O15" s="76"/>
    </row>
    <row r="16" spans="1:15" s="2" customFormat="1" ht="15">
      <c r="A16" s="108" t="s">
        <v>20</v>
      </c>
      <c r="B16" s="117">
        <v>675639.00000000047</v>
      </c>
      <c r="C16" s="101">
        <v>89989.693165831297</v>
      </c>
      <c r="D16" s="118">
        <v>79128.613788382354</v>
      </c>
      <c r="E16" s="118">
        <v>10861.079377448936</v>
      </c>
      <c r="F16" s="117">
        <v>585649.3068341692</v>
      </c>
      <c r="G16" s="118">
        <v>93877.8187186906</v>
      </c>
      <c r="H16" s="119">
        <v>491771.48811547854</v>
      </c>
      <c r="I16" s="98"/>
      <c r="O16" s="76"/>
    </row>
    <row r="17" spans="1:687" s="2" customFormat="1" ht="15">
      <c r="A17" s="111" t="s">
        <v>21</v>
      </c>
      <c r="B17" s="102">
        <v>767247.99375000026</v>
      </c>
      <c r="C17" s="102">
        <v>123223.8436534147</v>
      </c>
      <c r="D17" s="104">
        <v>105605.45694551714</v>
      </c>
      <c r="E17" s="104">
        <v>17618.386707897556</v>
      </c>
      <c r="F17" s="102">
        <v>644024.15009658551</v>
      </c>
      <c r="G17" s="104">
        <v>83913.166510125637</v>
      </c>
      <c r="H17" s="120">
        <v>560110.98358645989</v>
      </c>
      <c r="I17" s="98"/>
      <c r="O17" s="76"/>
    </row>
    <row r="18" spans="1:687" s="4" customFormat="1" ht="12.75" customHeight="1">
      <c r="A18" s="105" t="s">
        <v>22</v>
      </c>
      <c r="B18" s="105"/>
      <c r="C18" s="105"/>
      <c r="D18" s="105"/>
      <c r="E18" s="105"/>
      <c r="F18" s="105"/>
      <c r="G18" s="105"/>
      <c r="H18" s="105"/>
    </row>
    <row r="19" spans="1:687" ht="12.75" customHeight="1">
      <c r="A19" s="23" t="s">
        <v>25</v>
      </c>
      <c r="B19" s="23"/>
      <c r="C19" s="23"/>
      <c r="D19" s="23"/>
      <c r="E19" s="23"/>
      <c r="F19" s="23"/>
      <c r="G19" s="23"/>
      <c r="H19" s="23"/>
      <c r="I19" s="4"/>
      <c r="J19" s="4"/>
      <c r="K19" s="4"/>
      <c r="M19" s="77"/>
      <c r="N19" s="77"/>
    </row>
    <row r="20" spans="1:687">
      <c r="B20" s="4"/>
      <c r="C20" s="4"/>
      <c r="D20" s="4"/>
      <c r="E20" s="4"/>
      <c r="F20" s="4"/>
      <c r="G20" s="4"/>
      <c r="H20" s="4"/>
      <c r="J20" s="77"/>
      <c r="K20" s="77"/>
      <c r="M20" s="77"/>
      <c r="N20" s="77"/>
    </row>
    <row r="21" spans="1:687">
      <c r="B21" s="13"/>
      <c r="J21" s="77"/>
      <c r="K21" s="77"/>
      <c r="M21" s="77"/>
      <c r="N21" s="77"/>
    </row>
    <row r="22" spans="1:687" ht="15">
      <c r="B22" s="79"/>
      <c r="C22" s="79"/>
      <c r="D22" s="14"/>
      <c r="E22" s="5"/>
      <c r="F22" s="79"/>
      <c r="I22" s="77"/>
      <c r="J22" s="77"/>
      <c r="K22" s="77"/>
      <c r="L22" s="80"/>
      <c r="M22" s="77"/>
      <c r="N22" s="77"/>
    </row>
    <row r="23" spans="1:687" ht="15">
      <c r="B23" s="79"/>
      <c r="E23" s="6"/>
      <c r="H23" s="13"/>
      <c r="I23" s="77"/>
    </row>
    <row r="24" spans="1:687" ht="15">
      <c r="B24" s="79"/>
      <c r="C24" s="7"/>
      <c r="D24" s="7"/>
      <c r="E24" s="77"/>
      <c r="F24" s="9"/>
      <c r="I24" s="77"/>
    </row>
    <row r="25" spans="1:687">
      <c r="C25" s="7"/>
      <c r="D25" s="13"/>
      <c r="E25" s="77"/>
      <c r="F25" s="77"/>
      <c r="G25" s="81"/>
      <c r="H25" s="81"/>
      <c r="I25" s="12"/>
    </row>
    <row r="26" spans="1:687">
      <c r="B26" s="13"/>
      <c r="E26" s="77"/>
      <c r="F26" s="77"/>
      <c r="G26" s="77"/>
      <c r="H26" s="81"/>
    </row>
    <row r="27" spans="1:687" s="8" customFormat="1" ht="15">
      <c r="A27" s="1"/>
      <c r="B27" s="1"/>
      <c r="C27" s="1"/>
      <c r="D27" s="13"/>
      <c r="E27" s="77"/>
      <c r="F27" s="77"/>
      <c r="G27" s="77"/>
      <c r="H27" s="82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</row>
    <row r="28" spans="1:687">
      <c r="E28" s="77"/>
      <c r="F28" s="77"/>
      <c r="G28" s="77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</row>
    <row r="33" spans="4:5">
      <c r="E33" s="13"/>
    </row>
    <row r="38" spans="4:5">
      <c r="D38" s="13"/>
    </row>
  </sheetData>
  <mergeCells count="1">
    <mergeCell ref="A2:H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K29"/>
  <sheetViews>
    <sheetView showGridLines="0" tabSelected="1" workbookViewId="0">
      <selection activeCell="G23" sqref="G23"/>
    </sheetView>
  </sheetViews>
  <sheetFormatPr baseColWidth="10" defaultRowHeight="14.25"/>
  <cols>
    <col min="1" max="1" width="10.140625" style="1" customWidth="1"/>
    <col min="2" max="2" width="14.5703125" style="1" customWidth="1"/>
    <col min="3" max="3" width="12.42578125" style="1" customWidth="1"/>
    <col min="4" max="4" width="15.85546875" style="1" customWidth="1"/>
    <col min="5" max="5" width="13" style="1" customWidth="1"/>
    <col min="6" max="7" width="15.42578125" style="1" customWidth="1"/>
    <col min="8" max="8" width="13.7109375" style="1" customWidth="1"/>
    <col min="9" max="9" width="10.28515625" style="1" customWidth="1"/>
    <col min="10" max="10" width="14.7109375" style="1" customWidth="1"/>
    <col min="11" max="16384" width="11.42578125" style="1"/>
  </cols>
  <sheetData>
    <row r="1" spans="1:15" ht="12.75" customHeight="1">
      <c r="A1" s="95"/>
    </row>
    <row r="2" spans="1:15" ht="22.5" customHeight="1">
      <c r="A2" s="129" t="s">
        <v>33</v>
      </c>
      <c r="B2" s="129"/>
      <c r="C2" s="129"/>
      <c r="D2" s="129"/>
      <c r="E2" s="129"/>
      <c r="F2" s="129"/>
      <c r="G2" s="129"/>
      <c r="H2" s="129"/>
    </row>
    <row r="3" spans="1:15">
      <c r="A3" s="3"/>
      <c r="B3" s="97"/>
      <c r="C3" s="97"/>
      <c r="D3" s="97"/>
      <c r="E3" s="97"/>
      <c r="F3" s="97"/>
      <c r="G3" s="97"/>
      <c r="H3" s="97"/>
    </row>
    <row r="4" spans="1:15" s="2" customFormat="1" ht="24">
      <c r="A4" s="99" t="s">
        <v>0</v>
      </c>
      <c r="B4" s="99" t="s">
        <v>1</v>
      </c>
      <c r="C4" s="99" t="s">
        <v>2</v>
      </c>
      <c r="D4" s="99" t="s">
        <v>3</v>
      </c>
      <c r="E4" s="99" t="s">
        <v>4</v>
      </c>
      <c r="F4" s="99" t="s">
        <v>5</v>
      </c>
      <c r="G4" s="99" t="s">
        <v>6</v>
      </c>
      <c r="H4" s="99" t="s">
        <v>7</v>
      </c>
      <c r="L4" s="76"/>
      <c r="M4" s="76"/>
      <c r="N4" s="76"/>
      <c r="O4" s="76"/>
    </row>
    <row r="5" spans="1:15" s="2" customFormat="1" ht="15">
      <c r="A5" s="11" t="s">
        <v>8</v>
      </c>
      <c r="B5" s="100">
        <v>2633459.5659054401</v>
      </c>
      <c r="C5" s="101">
        <v>195043.87650700816</v>
      </c>
      <c r="D5" s="101">
        <v>165326.54098979404</v>
      </c>
      <c r="E5" s="101">
        <v>29717.335517214116</v>
      </c>
      <c r="F5" s="101">
        <v>2438415.4893984352</v>
      </c>
      <c r="G5" s="101">
        <v>436301.05350798561</v>
      </c>
      <c r="H5" s="101">
        <v>2002114.4358904497</v>
      </c>
      <c r="I5" s="98"/>
      <c r="J5" s="98"/>
      <c r="K5" s="98"/>
      <c r="O5" s="76"/>
    </row>
    <row r="6" spans="1:15" s="2" customFormat="1" ht="15">
      <c r="A6" s="108" t="s">
        <v>9</v>
      </c>
      <c r="B6" s="117">
        <v>939426.80688238319</v>
      </c>
      <c r="C6" s="101">
        <v>63926.083512216341</v>
      </c>
      <c r="D6" s="118">
        <v>53532.512198617893</v>
      </c>
      <c r="E6" s="121">
        <v>10393.57131359845</v>
      </c>
      <c r="F6" s="117">
        <v>875500.72337016684</v>
      </c>
      <c r="G6" s="118">
        <v>191766.04930896548</v>
      </c>
      <c r="H6" s="119">
        <v>683734.6740612014</v>
      </c>
      <c r="I6" s="98"/>
      <c r="O6" s="76"/>
    </row>
    <row r="7" spans="1:15" s="2" customFormat="1" ht="15">
      <c r="A7" s="108" t="s">
        <v>10</v>
      </c>
      <c r="B7" s="117">
        <v>784024.94044498086</v>
      </c>
      <c r="C7" s="101">
        <v>64668.31148944865</v>
      </c>
      <c r="D7" s="118">
        <v>55443.80956866045</v>
      </c>
      <c r="E7" s="118">
        <v>9224.5019207881996</v>
      </c>
      <c r="F7" s="117">
        <v>719356.62895553221</v>
      </c>
      <c r="G7" s="118">
        <v>115498.49075503842</v>
      </c>
      <c r="H7" s="119">
        <v>603858.13820049376</v>
      </c>
      <c r="I7" s="98"/>
      <c r="O7" s="76"/>
    </row>
    <row r="8" spans="1:15" s="2" customFormat="1" ht="15">
      <c r="A8" s="111" t="s">
        <v>11</v>
      </c>
      <c r="B8" s="102">
        <v>910007.61857807939</v>
      </c>
      <c r="C8" s="102">
        <v>66449.481505343181</v>
      </c>
      <c r="D8" s="104">
        <v>56350.219222515712</v>
      </c>
      <c r="E8" s="104">
        <v>10099.262282827467</v>
      </c>
      <c r="F8" s="102">
        <v>843558.13707273616</v>
      </c>
      <c r="G8" s="104">
        <v>129036.5134439817</v>
      </c>
      <c r="H8" s="120">
        <v>714521.62362875452</v>
      </c>
      <c r="I8" s="98"/>
      <c r="O8" s="76"/>
    </row>
    <row r="9" spans="1:15" s="4" customFormat="1" ht="12.75" customHeight="1">
      <c r="A9" s="105" t="s">
        <v>22</v>
      </c>
      <c r="B9" s="105"/>
      <c r="C9" s="105"/>
      <c r="D9" s="105"/>
      <c r="E9" s="105"/>
      <c r="F9" s="105"/>
      <c r="G9" s="105"/>
      <c r="H9" s="105"/>
    </row>
    <row r="10" spans="1:15" ht="12.75" customHeight="1">
      <c r="A10" s="23" t="s">
        <v>25</v>
      </c>
      <c r="B10" s="23"/>
      <c r="C10" s="23"/>
      <c r="D10" s="23"/>
      <c r="E10" s="23"/>
      <c r="F10" s="23"/>
      <c r="G10" s="23"/>
      <c r="H10" s="23"/>
      <c r="I10" s="4"/>
      <c r="J10" s="4"/>
      <c r="K10" s="4"/>
      <c r="M10" s="77"/>
      <c r="N10" s="77"/>
    </row>
    <row r="11" spans="1:15">
      <c r="B11" s="4"/>
      <c r="C11" s="4"/>
      <c r="D11" s="4"/>
      <c r="E11" s="4"/>
      <c r="F11" s="4"/>
      <c r="G11" s="4"/>
      <c r="H11" s="4"/>
      <c r="J11" s="77"/>
      <c r="K11" s="77"/>
      <c r="M11" s="77"/>
      <c r="N11" s="77"/>
    </row>
    <row r="12" spans="1:15">
      <c r="B12" s="13"/>
      <c r="J12" s="77"/>
      <c r="K12" s="77"/>
      <c r="M12" s="77"/>
      <c r="N12" s="77"/>
    </row>
    <row r="13" spans="1:15" ht="15">
      <c r="B13" s="79"/>
      <c r="C13" s="79"/>
      <c r="D13" s="14"/>
      <c r="E13" s="5"/>
      <c r="F13" s="79"/>
      <c r="I13" s="77"/>
      <c r="J13" s="77"/>
      <c r="K13" s="77"/>
      <c r="L13" s="80"/>
      <c r="M13" s="77"/>
      <c r="N13" s="77"/>
    </row>
    <row r="14" spans="1:15" ht="15">
      <c r="B14" s="79"/>
      <c r="E14" s="6"/>
      <c r="H14" s="13"/>
      <c r="I14" s="77"/>
    </row>
    <row r="15" spans="1:15" ht="15">
      <c r="B15" s="79"/>
      <c r="C15" s="7"/>
      <c r="D15" s="7"/>
      <c r="E15" s="77"/>
      <c r="F15" s="9"/>
      <c r="I15" s="77"/>
    </row>
    <row r="16" spans="1:15">
      <c r="C16" s="7"/>
      <c r="D16" s="13"/>
      <c r="E16" s="77"/>
      <c r="F16" s="77"/>
      <c r="G16" s="81"/>
      <c r="H16" s="81"/>
      <c r="I16" s="12"/>
    </row>
    <row r="17" spans="1:687">
      <c r="B17" s="13"/>
      <c r="E17" s="77"/>
      <c r="F17" s="77"/>
      <c r="G17" s="77"/>
      <c r="H17" s="81"/>
    </row>
    <row r="18" spans="1:687" s="8" customFormat="1" ht="15">
      <c r="A18" s="1"/>
      <c r="B18" s="1"/>
      <c r="C18" s="1"/>
      <c r="D18" s="13"/>
      <c r="E18" s="77"/>
      <c r="F18" s="77"/>
      <c r="G18" s="77"/>
      <c r="H18" s="82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</row>
    <row r="19" spans="1:687">
      <c r="E19" s="77"/>
      <c r="F19" s="77"/>
      <c r="G19" s="77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</row>
    <row r="24" spans="1:687">
      <c r="E24" s="13"/>
    </row>
    <row r="29" spans="1:687">
      <c r="D29" s="13"/>
    </row>
  </sheetData>
  <mergeCells count="1">
    <mergeCell ref="A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2014-04-14T18:29:57Z</dcterms:created>
  <dcterms:modified xsi:type="dcterms:W3CDTF">2025-04-21T19:40:41Z</dcterms:modified>
</cp:coreProperties>
</file>