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OCTUBRE\"/>
    </mc:Choice>
  </mc:AlternateContent>
  <xr:revisionPtr revIDLastSave="0" documentId="13_ncr:1_{7F8BED10-A196-43A4-BB8E-6FFE8758B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Suplencia!$A$1:$M$37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I16" i="1"/>
  <c r="J16" i="1"/>
  <c r="L16" i="1"/>
  <c r="M16" i="1"/>
  <c r="K16" i="1"/>
  <c r="H16" i="1"/>
  <c r="L13" i="1"/>
  <c r="M13" i="1" s="1"/>
  <c r="L12" i="1"/>
  <c r="M12" i="1" s="1"/>
  <c r="L10" i="1" l="1"/>
  <c r="M10" i="1" s="1"/>
  <c r="L9" i="1"/>
  <c r="H15" i="1"/>
  <c r="J15" i="1"/>
  <c r="M9" i="1" l="1"/>
  <c r="L15" i="1"/>
  <c r="L14" i="1"/>
  <c r="M14" i="1" s="1"/>
  <c r="M15" i="1" l="1"/>
  <c r="H11" i="1"/>
  <c r="L11" i="1" l="1"/>
  <c r="M11" i="1" l="1"/>
</calcChain>
</file>

<file path=xl/sharedStrings.xml><?xml version="1.0" encoding="utf-8"?>
<sst xmlns="http://schemas.openxmlformats.org/spreadsheetml/2006/main" count="54" uniqueCount="42">
  <si>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</si>
  <si>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</si>
  <si>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</si>
  <si>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</si>
  <si>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</si>
  <si>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</si>
  <si>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</si>
  <si>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</si>
  <si>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</si>
  <si>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</si>
  <si>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</si>
  <si>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</si>
  <si>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</si>
  <si>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 xml:space="preserve">KISORIS ELOISA SANCHEZ PEÑA </t>
  </si>
  <si>
    <t>Estatus</t>
  </si>
  <si>
    <t>CARRERA ADM.</t>
  </si>
  <si>
    <t>DIVISION DE ESTADISTICAS DEMOGRAFICAS- ONE</t>
  </si>
  <si>
    <t>DIVISION DE DISEÑO Y PUBLICACIONES-ONE</t>
  </si>
  <si>
    <t>MIGUEL EDUARDO LUCIANO SANTANA</t>
  </si>
  <si>
    <t>M</t>
  </si>
  <si>
    <t>Nómina de Empleados en Suplencia</t>
  </si>
  <si>
    <t>No</t>
  </si>
  <si>
    <t>Departamento</t>
  </si>
  <si>
    <t xml:space="preserve">SONIA LUISANA CRISTO SANTOS </t>
  </si>
  <si>
    <t>MARCIA JOSEFINA CONTRERAS TEJEDA</t>
  </si>
  <si>
    <t>ROBERT ANTONIO CUSTODIO BAEZ</t>
  </si>
  <si>
    <t>DIVISION DE ADMINISTRACION DE REDES Y COMUNICACIONES-ONE</t>
  </si>
  <si>
    <t>DIVISION DE INVESTIGACIONES-ONE</t>
  </si>
  <si>
    <t>ENCARGADA INTERINA DIVISIÓN DE INVESTIGACIONES</t>
  </si>
  <si>
    <t>ENCARGADA INTERINA DIVISIÓN DE FORMULACIÓN, MONITOREO Y EVALUACIÓN PPP</t>
  </si>
  <si>
    <t>ENCARGADO INTERINO DIVISIÓN DE MEDIOS DIGITALES Y CONTENIDOS MULTIMEDIA</t>
  </si>
  <si>
    <t>ENCARGADO INTERINO DIVISIÓN DE ADMINISTRACIÓN DE REDES Y COMUNICACIONES</t>
  </si>
  <si>
    <t>ENCARGADA INTERINA DIVISIÓN DE ESTADÍSTICAS DEMOGRÁFICAS</t>
  </si>
  <si>
    <t xml:space="preserve">ALICIA GERMOSEN MATEO </t>
  </si>
  <si>
    <t>DIVISION DE CONTABILIDAD-ONE</t>
  </si>
  <si>
    <t xml:space="preserve">RAFAEL AUGUSTO RODRIGUEZ PARRA </t>
  </si>
  <si>
    <t>CONTADOR(A) INTERINA</t>
  </si>
  <si>
    <t>CONTADOR INTERINO</t>
  </si>
  <si>
    <t>DIVISIÓN DE FORMULACIÓN, MONITOREO Y EVALUACIÓN DE PLANES, PROGRAMAS Y PROYECTOS-ONE</t>
  </si>
  <si>
    <t xml:space="preserve">        Total general: 7</t>
  </si>
  <si>
    <t>MINISTERIO DE HACIENDA Y ECONOMÍA</t>
  </si>
  <si>
    <t>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</si>
</sst>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2" fillId="0" borderId="0" xfId="1" applyFont="1"/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8" fillId="4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8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4" borderId="0" xfId="1" applyNumberFormat="1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4" borderId="0" xfId="1" applyNumberFormat="1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768257</xdr:colOff>
      <xdr:row>0</xdr:row>
      <xdr:rowOff>118808</xdr:rowOff>
    </xdr:from>
    <xdr:to>
      <xdr:col>12</xdr:col>
      <xdr:colOff>731181</xdr:colOff>
      <xdr:row>4</xdr:row>
      <xdr:rowOff>196851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657" y="118808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</xdr:col>
      <xdr:colOff>2152650</xdr:colOff>
      <xdr:row>22</xdr:row>
      <xdr:rowOff>19050</xdr:rowOff>
    </xdr:from>
    <xdr:to>
      <xdr:col>6</xdr:col>
      <xdr:colOff>809625</xdr:colOff>
      <xdr:row>37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61042B-95BE-449F-9545-5BCB234A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229350"/>
          <a:ext cx="9858375" cy="28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1990725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54D55F-0571-4A49-99B2-FB6A8553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7150"/>
          <a:ext cx="21812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abSelected="1" zoomScaleNormal="100" zoomScaleSheetLayoutView="95" zoomScalePageLayoutView="40" workbookViewId="0">
      <selection activeCell="M17" sqref="M17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1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6.25" x14ac:dyDescent="0.4">
      <c r="A2" s="11"/>
      <c r="B2" s="22" t="s">
        <v>40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6.25" x14ac:dyDescent="0.4">
      <c r="A3" s="11"/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0.25" x14ac:dyDescent="0.3">
      <c r="A4" s="11"/>
      <c r="B4" s="20" t="s"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20.25" x14ac:dyDescent="0.3">
      <c r="A5" s="11"/>
      <c r="B5" s="20" t="s">
        <v>20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21" thickBot="1" x14ac:dyDescent="0.35">
      <c r="A6" s="11"/>
      <c r="B6" s="20" t="s">
        <v>41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23" t="s">
        <v>21</v>
      </c>
      <c r="B7" s="31" t="s">
        <v>10</v>
      </c>
      <c r="C7" s="25" t="s">
        <v>22</v>
      </c>
      <c r="D7" s="25" t="s">
        <v>2</v>
      </c>
      <c r="E7" s="33" t="s">
        <v>14</v>
      </c>
      <c r="F7" s="25" t="s">
        <v>12</v>
      </c>
      <c r="G7" s="27" t="s">
        <v>3</v>
      </c>
      <c r="H7" s="27" t="s">
        <v>4</v>
      </c>
      <c r="I7" s="27" t="s">
        <v>5</v>
      </c>
      <c r="J7" s="27" t="s">
        <v>6</v>
      </c>
      <c r="K7" s="27" t="s">
        <v>7</v>
      </c>
      <c r="L7" s="27" t="s">
        <v>8</v>
      </c>
      <c r="M7" s="29" t="s">
        <v>9</v>
      </c>
    </row>
    <row r="8" spans="1:13" ht="15.75" thickBot="1" x14ac:dyDescent="0.3">
      <c r="A8" s="24"/>
      <c r="B8" s="32"/>
      <c r="C8" s="26"/>
      <c r="D8" s="26"/>
      <c r="E8" s="34"/>
      <c r="F8" s="26"/>
      <c r="G8" s="28"/>
      <c r="H8" s="28"/>
      <c r="I8" s="28"/>
      <c r="J8" s="28"/>
      <c r="K8" s="28"/>
      <c r="L8" s="28"/>
      <c r="M8" s="30"/>
    </row>
    <row r="9" spans="1:13" s="1" customFormat="1" ht="32.25" customHeight="1" x14ac:dyDescent="0.25">
      <c r="A9" s="8">
        <v>1</v>
      </c>
      <c r="B9" s="1" t="s">
        <v>24</v>
      </c>
      <c r="C9" s="12" t="s">
        <v>27</v>
      </c>
      <c r="D9" s="17" t="s">
        <v>28</v>
      </c>
      <c r="E9" s="10" t="s">
        <v>15</v>
      </c>
      <c r="F9" s="15" t="s">
        <v>11</v>
      </c>
      <c r="G9" s="9">
        <v>28500</v>
      </c>
      <c r="H9" s="9">
        <v>817.95</v>
      </c>
      <c r="I9" s="9">
        <v>6703.91</v>
      </c>
      <c r="J9" s="9">
        <v>866.4</v>
      </c>
      <c r="K9" s="9">
        <v>0</v>
      </c>
      <c r="L9" s="9">
        <f>H9+I9+J9+K9</f>
        <v>8388.26</v>
      </c>
      <c r="M9" s="9">
        <f t="shared" ref="M9:M14" si="0">G9-L9</f>
        <v>20111.739999999998</v>
      </c>
    </row>
    <row r="10" spans="1:13" s="1" customFormat="1" ht="46.5" customHeight="1" x14ac:dyDescent="0.25">
      <c r="A10" s="8">
        <v>2</v>
      </c>
      <c r="B10" s="1" t="s">
        <v>23</v>
      </c>
      <c r="C10" s="19" t="s">
        <v>38</v>
      </c>
      <c r="D10" s="18" t="s">
        <v>29</v>
      </c>
      <c r="E10" s="8" t="s">
        <v>15</v>
      </c>
      <c r="F10" s="8" t="s">
        <v>11</v>
      </c>
      <c r="G10" s="9">
        <v>55000</v>
      </c>
      <c r="H10" s="9">
        <v>1578.5</v>
      </c>
      <c r="I10" s="9">
        <v>12382.29</v>
      </c>
      <c r="J10" s="9">
        <v>1672</v>
      </c>
      <c r="K10" s="9">
        <v>0</v>
      </c>
      <c r="L10" s="9">
        <f>H10+I10+J10+K10</f>
        <v>15632.79</v>
      </c>
      <c r="M10" s="9">
        <f t="shared" si="0"/>
        <v>39367.21</v>
      </c>
    </row>
    <row r="11" spans="1:13" s="1" customFormat="1" ht="30" x14ac:dyDescent="0.25">
      <c r="A11" s="8">
        <v>3</v>
      </c>
      <c r="B11" s="1" t="s">
        <v>18</v>
      </c>
      <c r="C11" s="1" t="s">
        <v>17</v>
      </c>
      <c r="D11" s="18" t="s">
        <v>30</v>
      </c>
      <c r="E11" s="8" t="s">
        <v>15</v>
      </c>
      <c r="F11" s="8" t="s">
        <v>19</v>
      </c>
      <c r="G11" s="6">
        <v>44500</v>
      </c>
      <c r="H11" s="9">
        <f>G11*0.0287</f>
        <v>1277.1500000000001</v>
      </c>
      <c r="I11" s="9">
        <v>8315.6299999999992</v>
      </c>
      <c r="J11" s="9">
        <v>1352.8</v>
      </c>
      <c r="K11" s="9">
        <v>0</v>
      </c>
      <c r="L11" s="9">
        <f>H11+I11+J11+K11</f>
        <v>10945.579999999998</v>
      </c>
      <c r="M11" s="9">
        <f t="shared" si="0"/>
        <v>33554.42</v>
      </c>
    </row>
    <row r="12" spans="1:13" s="1" customFormat="1" x14ac:dyDescent="0.25">
      <c r="A12" s="8">
        <v>4</v>
      </c>
      <c r="B12" s="1" t="s">
        <v>33</v>
      </c>
      <c r="C12" t="s">
        <v>34</v>
      </c>
      <c r="D12" s="16" t="s">
        <v>36</v>
      </c>
      <c r="E12" s="2" t="s">
        <v>15</v>
      </c>
      <c r="F12" s="2" t="s">
        <v>11</v>
      </c>
      <c r="G12" s="7">
        <v>8000</v>
      </c>
      <c r="H12" s="7">
        <v>229.6</v>
      </c>
      <c r="I12" s="7">
        <v>1499.85</v>
      </c>
      <c r="J12" s="7">
        <v>243.2</v>
      </c>
      <c r="K12" s="7">
        <v>0</v>
      </c>
      <c r="L12" s="9">
        <f t="shared" ref="L12" si="1">H12+I12+J12+K12</f>
        <v>1972.6499999999999</v>
      </c>
      <c r="M12" s="7">
        <f t="shared" ref="M12" si="2">G12-L12</f>
        <v>6027.35</v>
      </c>
    </row>
    <row r="13" spans="1:13" s="1" customFormat="1" x14ac:dyDescent="0.25">
      <c r="A13" s="8">
        <v>5</v>
      </c>
      <c r="B13" s="1" t="s">
        <v>35</v>
      </c>
      <c r="C13" t="s">
        <v>34</v>
      </c>
      <c r="D13" s="16" t="s">
        <v>37</v>
      </c>
      <c r="E13" s="2" t="s">
        <v>15</v>
      </c>
      <c r="F13" s="2" t="s">
        <v>19</v>
      </c>
      <c r="G13" s="7">
        <v>8000</v>
      </c>
      <c r="H13" s="7">
        <v>229.6</v>
      </c>
      <c r="I13" s="7">
        <v>1505.44</v>
      </c>
      <c r="J13" s="7">
        <v>243.2</v>
      </c>
      <c r="K13" s="7">
        <v>0</v>
      </c>
      <c r="L13" s="9">
        <f t="shared" ref="L13" si="3">H13+I13+J13+K13</f>
        <v>1978.24</v>
      </c>
      <c r="M13" s="7">
        <f t="shared" ref="M13" si="4">G13-L13</f>
        <v>6021.76</v>
      </c>
    </row>
    <row r="14" spans="1:13" s="1" customFormat="1" ht="45" x14ac:dyDescent="0.25">
      <c r="A14" s="8">
        <v>6</v>
      </c>
      <c r="B14" s="1" t="s">
        <v>25</v>
      </c>
      <c r="C14" s="1" t="s">
        <v>26</v>
      </c>
      <c r="D14" s="18" t="s">
        <v>31</v>
      </c>
      <c r="E14" s="8" t="s">
        <v>15</v>
      </c>
      <c r="F14" s="8" t="s">
        <v>19</v>
      </c>
      <c r="G14" s="6">
        <v>19000</v>
      </c>
      <c r="H14" s="9">
        <v>545.29999999999995</v>
      </c>
      <c r="I14" s="9">
        <v>4469.28</v>
      </c>
      <c r="J14" s="9">
        <v>577.6</v>
      </c>
      <c r="K14" s="9">
        <v>0</v>
      </c>
      <c r="L14" s="9">
        <f t="shared" ref="L14" si="5">H14+I14+J14+K14</f>
        <v>5592.18</v>
      </c>
      <c r="M14" s="9">
        <f t="shared" si="0"/>
        <v>13407.82</v>
      </c>
    </row>
    <row r="15" spans="1:13" ht="30" x14ac:dyDescent="0.25">
      <c r="A15" s="8">
        <v>7</v>
      </c>
      <c r="B15" t="s">
        <v>13</v>
      </c>
      <c r="C15" t="s">
        <v>16</v>
      </c>
      <c r="D15" s="16" t="s">
        <v>32</v>
      </c>
      <c r="E15" s="2" t="s">
        <v>15</v>
      </c>
      <c r="F15" s="2" t="s">
        <v>11</v>
      </c>
      <c r="G15" s="6">
        <v>35000</v>
      </c>
      <c r="H15" s="6">
        <f t="shared" ref="H15" si="6">G15*0.0287</f>
        <v>1004.5</v>
      </c>
      <c r="I15" s="6">
        <v>7976.7</v>
      </c>
      <c r="J15" s="6">
        <f t="shared" ref="J15" si="7">G15*0.0304</f>
        <v>1064</v>
      </c>
      <c r="K15" s="6">
        <v>0</v>
      </c>
      <c r="L15" s="9">
        <f>H15+I15+J15+K15</f>
        <v>10045.200000000001</v>
      </c>
      <c r="M15" s="6">
        <f>+G15-L15</f>
        <v>24954.799999999999</v>
      </c>
    </row>
    <row r="16" spans="1:13" ht="15.75" x14ac:dyDescent="0.25">
      <c r="A16" s="13" t="s">
        <v>39</v>
      </c>
      <c r="B16" s="14"/>
      <c r="C16" s="3"/>
      <c r="D16" s="3"/>
      <c r="E16" s="3"/>
      <c r="F16" s="3"/>
      <c r="G16" s="4">
        <f>SUM(G9:G15)</f>
        <v>198000</v>
      </c>
      <c r="H16" s="4">
        <f t="shared" ref="H16:K16" si="8">SUM(H9:H15)</f>
        <v>5682.6</v>
      </c>
      <c r="I16" s="4">
        <f>SUM(I9:I15)</f>
        <v>42853.1</v>
      </c>
      <c r="J16" s="4">
        <f>SUM(J9:J15)</f>
        <v>6019.2</v>
      </c>
      <c r="K16" s="4">
        <f t="shared" si="8"/>
        <v>0</v>
      </c>
      <c r="L16" s="4">
        <f>SUM(L9:L15)</f>
        <v>54554.900000000009</v>
      </c>
      <c r="M16" s="4">
        <f>SUM(M9:M15)</f>
        <v>143445.09999999998</v>
      </c>
    </row>
    <row r="20" spans="2:13" s="5" customFormat="1" ht="24.95" customHeight="1" x14ac:dyDescent="0.25">
      <c r="B20"/>
      <c r="C20"/>
      <c r="D20"/>
      <c r="E20"/>
      <c r="F20"/>
      <c r="G20"/>
      <c r="H20"/>
      <c r="I20"/>
      <c r="J20"/>
      <c r="K20"/>
      <c r="L20"/>
      <c r="M20"/>
    </row>
  </sheetData>
  <mergeCells count="19"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  <mergeCell ref="B6:M6"/>
    <mergeCell ref="B1:M1"/>
    <mergeCell ref="B2:M2"/>
    <mergeCell ref="B3:M3"/>
    <mergeCell ref="B4:M4"/>
    <mergeCell ref="B5:M5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1" min="1" max="10" man="1"/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2025-10-31T15:49:39Z</dcterms:modified>
</cp:coreProperties>
</file>