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5\PORTAL DE TRANSPARENCIA\NOVIEMBRE\"/>
    </mc:Choice>
  </mc:AlternateContent>
  <xr:revisionPtr revIDLastSave="0" documentId="13_ncr:1_{B6BC418F-766A-41E4-ABA3-FF9B46108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S" sheetId="1" r:id="rId1"/>
  </sheets>
  <definedNames>
    <definedName name="_xlnm._FilterDatabase" localSheetId="0" hidden="1">FIJOS!$K$17:$Q$267</definedName>
    <definedName name="_xlnm.Print_Area" localSheetId="0">FIJOS!$A$1:$M$334</definedName>
    <definedName name="_xlnm.Print_Titles" localSheetId="0">FIJOS!$1:$8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1" l="1"/>
  <c r="L22" i="1"/>
  <c r="L55" i="1"/>
  <c r="L56" i="1"/>
  <c r="L57" i="1"/>
  <c r="M57" i="1" s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M140" i="1" s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M249" i="1" s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54" i="1"/>
  <c r="L53" i="1"/>
  <c r="M91" i="1"/>
  <c r="L30" i="1"/>
  <c r="L29" i="1"/>
  <c r="L11" i="1"/>
  <c r="M139" i="1"/>
  <c r="M248" i="1"/>
  <c r="H121" i="1"/>
  <c r="M121" i="1" s="1"/>
  <c r="H120" i="1"/>
  <c r="J244" i="1" l="1"/>
  <c r="M206" i="1"/>
  <c r="M38" i="1"/>
  <c r="M52" i="1"/>
  <c r="M51" i="1"/>
  <c r="M16" i="1"/>
  <c r="M15" i="1"/>
  <c r="M67" i="1" l="1"/>
  <c r="M30" i="1"/>
  <c r="M64" i="1"/>
  <c r="M14" i="1"/>
  <c r="M60" i="1"/>
  <c r="M61" i="1"/>
  <c r="M63" i="1"/>
  <c r="M68" i="1"/>
  <c r="M262" i="1"/>
  <c r="H54" i="1"/>
  <c r="M54" i="1" s="1"/>
  <c r="J209" i="1"/>
  <c r="H209" i="1"/>
  <c r="M257" i="1"/>
  <c r="M256" i="1"/>
  <c r="M255" i="1"/>
  <c r="I268" i="1"/>
  <c r="K268" i="1"/>
  <c r="M55" i="1"/>
  <c r="J39" i="1"/>
  <c r="J13" i="1"/>
  <c r="H13" i="1"/>
  <c r="L13" i="1" l="1"/>
  <c r="M13" i="1" s="1"/>
  <c r="M247" i="1"/>
  <c r="M254" i="1"/>
  <c r="M209" i="1"/>
  <c r="G268" i="1"/>
  <c r="H12" i="1"/>
  <c r="L12" i="1" s="1"/>
  <c r="M12" i="1" s="1"/>
  <c r="M221" i="1" l="1"/>
  <c r="H226" i="1"/>
  <c r="J226" i="1"/>
  <c r="H228" i="1"/>
  <c r="M228" i="1" s="1"/>
  <c r="M226" i="1" l="1"/>
  <c r="H130" i="1"/>
  <c r="M130" i="1" s="1"/>
  <c r="J165" i="1" l="1"/>
  <c r="H165" i="1"/>
  <c r="H83" i="1"/>
  <c r="J83" i="1"/>
  <c r="J120" i="1"/>
  <c r="M58" i="1" l="1"/>
  <c r="M65" i="1"/>
  <c r="M165" i="1"/>
  <c r="M120" i="1"/>
  <c r="M83" i="1"/>
  <c r="J205" i="1"/>
  <c r="H205" i="1"/>
  <c r="J72" i="1"/>
  <c r="H72" i="1"/>
  <c r="H25" i="1"/>
  <c r="J25" i="1"/>
  <c r="M175" i="1" l="1"/>
  <c r="M238" i="1"/>
  <c r="M136" i="1"/>
  <c r="M72" i="1"/>
  <c r="M205" i="1"/>
  <c r="M25" i="1"/>
  <c r="M233" i="1" l="1"/>
  <c r="M166" i="1"/>
  <c r="M242" i="1"/>
  <c r="M219" i="1"/>
  <c r="M217" i="1"/>
  <c r="J212" i="1"/>
  <c r="H212" i="1"/>
  <c r="H119" i="1"/>
  <c r="J119" i="1"/>
  <c r="H118" i="1"/>
  <c r="J118" i="1"/>
  <c r="H117" i="1"/>
  <c r="J117" i="1"/>
  <c r="H116" i="1"/>
  <c r="J116" i="1"/>
  <c r="H115" i="1"/>
  <c r="J115" i="1"/>
  <c r="M79" i="1"/>
  <c r="J261" i="1"/>
  <c r="H261" i="1"/>
  <c r="J260" i="1"/>
  <c r="H260" i="1"/>
  <c r="J258" i="1"/>
  <c r="H258" i="1"/>
  <c r="J250" i="1"/>
  <c r="H250" i="1"/>
  <c r="J245" i="1"/>
  <c r="H245" i="1"/>
  <c r="H244" i="1"/>
  <c r="J243" i="1"/>
  <c r="H243" i="1"/>
  <c r="M267" i="1"/>
  <c r="J266" i="1"/>
  <c r="H266" i="1"/>
  <c r="M264" i="1"/>
  <c r="J263" i="1"/>
  <c r="H263" i="1"/>
  <c r="M237" i="1"/>
  <c r="M227" i="1"/>
  <c r="J222" i="1"/>
  <c r="H222" i="1"/>
  <c r="J220" i="1"/>
  <c r="H220" i="1"/>
  <c r="J218" i="1"/>
  <c r="H218" i="1"/>
  <c r="J210" i="1"/>
  <c r="H210" i="1"/>
  <c r="J207" i="1"/>
  <c r="H207" i="1"/>
  <c r="J204" i="1"/>
  <c r="H204" i="1"/>
  <c r="J203" i="1"/>
  <c r="H203" i="1"/>
  <c r="J198" i="1"/>
  <c r="H198" i="1"/>
  <c r="M192" i="1"/>
  <c r="J191" i="1"/>
  <c r="H191" i="1"/>
  <c r="J190" i="1"/>
  <c r="H190" i="1"/>
  <c r="J182" i="1"/>
  <c r="H182" i="1"/>
  <c r="J180" i="1"/>
  <c r="H180" i="1"/>
  <c r="J174" i="1"/>
  <c r="H174" i="1"/>
  <c r="J170" i="1"/>
  <c r="H170" i="1"/>
  <c r="J164" i="1"/>
  <c r="H164" i="1"/>
  <c r="J162" i="1"/>
  <c r="H162" i="1"/>
  <c r="J161" i="1"/>
  <c r="H161" i="1"/>
  <c r="J159" i="1"/>
  <c r="H159" i="1"/>
  <c r="J157" i="1"/>
  <c r="H157" i="1"/>
  <c r="M151" i="1"/>
  <c r="H149" i="1"/>
  <c r="M149" i="1" s="1"/>
  <c r="J44" i="1"/>
  <c r="H41" i="1"/>
  <c r="J41" i="1"/>
  <c r="J40" i="1"/>
  <c r="H40" i="1"/>
  <c r="H127" i="1"/>
  <c r="J127" i="1"/>
  <c r="M29" i="1"/>
  <c r="M193" i="1" l="1"/>
  <c r="M196" i="1"/>
  <c r="M199" i="1"/>
  <c r="M203" i="1"/>
  <c r="M208" i="1"/>
  <c r="M211" i="1"/>
  <c r="M220" i="1"/>
  <c r="M224" i="1"/>
  <c r="M229" i="1"/>
  <c r="M232" i="1"/>
  <c r="M236" i="1"/>
  <c r="M265" i="1"/>
  <c r="M260" i="1"/>
  <c r="M143" i="1"/>
  <c r="M240" i="1"/>
  <c r="M243" i="1"/>
  <c r="M246" i="1"/>
  <c r="M251" i="1"/>
  <c r="M189" i="1"/>
  <c r="M212" i="1"/>
  <c r="M154" i="1"/>
  <c r="M157" i="1"/>
  <c r="M160" i="1"/>
  <c r="M163" i="1"/>
  <c r="M167" i="1"/>
  <c r="M170" i="1"/>
  <c r="M173" i="1"/>
  <c r="M177" i="1"/>
  <c r="M179" i="1"/>
  <c r="M182" i="1"/>
  <c r="M185" i="1"/>
  <c r="M188" i="1"/>
  <c r="M152" i="1"/>
  <c r="M155" i="1"/>
  <c r="M158" i="1"/>
  <c r="M161" i="1"/>
  <c r="M168" i="1"/>
  <c r="M171" i="1"/>
  <c r="M174" i="1"/>
  <c r="M178" i="1"/>
  <c r="M180" i="1"/>
  <c r="M183" i="1"/>
  <c r="M186" i="1"/>
  <c r="M190" i="1"/>
  <c r="M241" i="1"/>
  <c r="M244" i="1"/>
  <c r="M252" i="1"/>
  <c r="M258" i="1"/>
  <c r="M261" i="1"/>
  <c r="M213" i="1"/>
  <c r="M127" i="1"/>
  <c r="M153" i="1"/>
  <c r="M156" i="1"/>
  <c r="M159" i="1"/>
  <c r="M162" i="1"/>
  <c r="M164" i="1"/>
  <c r="M169" i="1"/>
  <c r="M172" i="1"/>
  <c r="M176" i="1"/>
  <c r="M181" i="1"/>
  <c r="M184" i="1"/>
  <c r="M187" i="1"/>
  <c r="M191" i="1"/>
  <c r="M239" i="1"/>
  <c r="M263" i="1"/>
  <c r="M245" i="1"/>
  <c r="M250" i="1"/>
  <c r="M253" i="1"/>
  <c r="M259" i="1"/>
  <c r="M116" i="1"/>
  <c r="M119" i="1"/>
  <c r="M214" i="1"/>
  <c r="M117" i="1"/>
  <c r="M115" i="1"/>
  <c r="M118" i="1"/>
  <c r="M215" i="1"/>
  <c r="L48" i="1"/>
  <c r="M48" i="1" s="1"/>
  <c r="M194" i="1"/>
  <c r="M197" i="1"/>
  <c r="M201" i="1"/>
  <c r="M204" i="1"/>
  <c r="M210" i="1"/>
  <c r="M222" i="1"/>
  <c r="M225" i="1"/>
  <c r="M230" i="1"/>
  <c r="M234" i="1"/>
  <c r="M266" i="1"/>
  <c r="L41" i="1"/>
  <c r="M41" i="1" s="1"/>
  <c r="L40" i="1"/>
  <c r="M40" i="1" s="1"/>
  <c r="M144" i="1"/>
  <c r="M150" i="1"/>
  <c r="M195" i="1"/>
  <c r="M198" i="1"/>
  <c r="M202" i="1"/>
  <c r="M207" i="1"/>
  <c r="M218" i="1"/>
  <c r="M223" i="1"/>
  <c r="M231" i="1"/>
  <c r="M235" i="1"/>
  <c r="M200" i="1"/>
  <c r="M216" i="1"/>
  <c r="M135" i="1"/>
  <c r="M145" i="1" l="1"/>
  <c r="J73" i="1"/>
  <c r="H73" i="1"/>
  <c r="H26" i="1"/>
  <c r="L26" i="1" s="1"/>
  <c r="M26" i="1" s="1"/>
  <c r="H49" i="1"/>
  <c r="J49" i="1"/>
  <c r="H114" i="1"/>
  <c r="J114" i="1"/>
  <c r="H113" i="1"/>
  <c r="J113" i="1"/>
  <c r="H74" i="1"/>
  <c r="J74" i="1"/>
  <c r="J71" i="1"/>
  <c r="H71" i="1"/>
  <c r="J70" i="1"/>
  <c r="H70" i="1"/>
  <c r="H138" i="1"/>
  <c r="M138" i="1" s="1"/>
  <c r="M70" i="1" l="1"/>
  <c r="L17" i="1"/>
  <c r="M17" i="1" s="1"/>
  <c r="M74" i="1"/>
  <c r="L49" i="1"/>
  <c r="M49" i="1" s="1"/>
  <c r="M71" i="1"/>
  <c r="M113" i="1"/>
  <c r="M114" i="1"/>
  <c r="M73" i="1"/>
  <c r="M69" i="1"/>
  <c r="M53" i="1"/>
  <c r="M28" i="1"/>
  <c r="L18" i="1" l="1"/>
  <c r="M18" i="1" s="1"/>
  <c r="J23" i="1"/>
  <c r="J24" i="1"/>
  <c r="J34" i="1"/>
  <c r="J35" i="1"/>
  <c r="J36" i="1"/>
  <c r="J37" i="1"/>
  <c r="J42" i="1"/>
  <c r="J43" i="1"/>
  <c r="J46" i="1"/>
  <c r="J47" i="1"/>
  <c r="J50" i="1"/>
  <c r="J59" i="1"/>
  <c r="J78" i="1"/>
  <c r="J80" i="1"/>
  <c r="J81" i="1"/>
  <c r="J82" i="1"/>
  <c r="J85" i="1"/>
  <c r="J86" i="1"/>
  <c r="J87" i="1"/>
  <c r="J88" i="1"/>
  <c r="J89" i="1"/>
  <c r="J90" i="1"/>
  <c r="J93" i="1"/>
  <c r="J94" i="1"/>
  <c r="J95" i="1"/>
  <c r="J96" i="1"/>
  <c r="J97" i="1"/>
  <c r="J98" i="1"/>
  <c r="J100" i="1"/>
  <c r="J102" i="1"/>
  <c r="J103" i="1"/>
  <c r="J104" i="1"/>
  <c r="J105" i="1"/>
  <c r="J106" i="1"/>
  <c r="J107" i="1"/>
  <c r="J108" i="1"/>
  <c r="J109" i="1"/>
  <c r="J110" i="1"/>
  <c r="J112" i="1"/>
  <c r="J125" i="1"/>
  <c r="J126" i="1"/>
  <c r="J129" i="1"/>
  <c r="J131" i="1"/>
  <c r="J133" i="1"/>
  <c r="J134" i="1"/>
  <c r="J137" i="1"/>
  <c r="J141" i="1"/>
  <c r="J22" i="1"/>
  <c r="J268" i="1" l="1"/>
  <c r="H56" i="1"/>
  <c r="M56" i="1" s="1"/>
  <c r="H50" i="1"/>
  <c r="L50" i="1" s="1"/>
  <c r="M50" i="1" s="1"/>
  <c r="H112" i="1"/>
  <c r="M112" i="1" s="1"/>
  <c r="M10" i="1"/>
  <c r="H11" i="1"/>
  <c r="M11" i="1" s="1"/>
  <c r="L19" i="1"/>
  <c r="M19" i="1" s="1"/>
  <c r="L20" i="1"/>
  <c r="M20" i="1" s="1"/>
  <c r="L21" i="1"/>
  <c r="M21" i="1" s="1"/>
  <c r="H23" i="1"/>
  <c r="L23" i="1" s="1"/>
  <c r="M23" i="1" s="1"/>
  <c r="H24" i="1"/>
  <c r="L24" i="1" s="1"/>
  <c r="M24" i="1" s="1"/>
  <c r="L27" i="1"/>
  <c r="M27" i="1" s="1"/>
  <c r="L31" i="1"/>
  <c r="M31" i="1" s="1"/>
  <c r="L32" i="1"/>
  <c r="M32" i="1" s="1"/>
  <c r="L33" i="1"/>
  <c r="M33" i="1" s="1"/>
  <c r="H34" i="1"/>
  <c r="L34" i="1" s="1"/>
  <c r="M34" i="1" s="1"/>
  <c r="H35" i="1"/>
  <c r="L35" i="1" s="1"/>
  <c r="M35" i="1" s="1"/>
  <c r="H36" i="1"/>
  <c r="L36" i="1" s="1"/>
  <c r="M36" i="1" s="1"/>
  <c r="H37" i="1"/>
  <c r="L37" i="1" s="1"/>
  <c r="M37" i="1" s="1"/>
  <c r="H39" i="1"/>
  <c r="L39" i="1" s="1"/>
  <c r="M39" i="1" s="1"/>
  <c r="H42" i="1"/>
  <c r="L42" i="1" s="1"/>
  <c r="M42" i="1" s="1"/>
  <c r="H43" i="1"/>
  <c r="L43" i="1" s="1"/>
  <c r="M43" i="1" s="1"/>
  <c r="H44" i="1"/>
  <c r="L44" i="1" s="1"/>
  <c r="M44" i="1" s="1"/>
  <c r="H45" i="1"/>
  <c r="L45" i="1" s="1"/>
  <c r="M45" i="1" s="1"/>
  <c r="H46" i="1"/>
  <c r="L46" i="1" s="1"/>
  <c r="M46" i="1" s="1"/>
  <c r="H47" i="1"/>
  <c r="L47" i="1" s="1"/>
  <c r="M47" i="1" s="1"/>
  <c r="H59" i="1"/>
  <c r="M59" i="1" s="1"/>
  <c r="M62" i="1"/>
  <c r="M66" i="1"/>
  <c r="M75" i="1"/>
  <c r="M76" i="1"/>
  <c r="M77" i="1"/>
  <c r="H78" i="1"/>
  <c r="M78" i="1" s="1"/>
  <c r="H80" i="1"/>
  <c r="M80" i="1" s="1"/>
  <c r="H81" i="1"/>
  <c r="M81" i="1" s="1"/>
  <c r="H82" i="1"/>
  <c r="M82" i="1" s="1"/>
  <c r="M84" i="1"/>
  <c r="H85" i="1"/>
  <c r="M85" i="1" s="1"/>
  <c r="H86" i="1"/>
  <c r="M86" i="1" s="1"/>
  <c r="H87" i="1"/>
  <c r="M87" i="1" s="1"/>
  <c r="H88" i="1"/>
  <c r="M88" i="1" s="1"/>
  <c r="H89" i="1"/>
  <c r="M89" i="1" s="1"/>
  <c r="H90" i="1"/>
  <c r="M90" i="1" s="1"/>
  <c r="M92" i="1"/>
  <c r="H93" i="1"/>
  <c r="M93" i="1" s="1"/>
  <c r="H94" i="1"/>
  <c r="M94" i="1" s="1"/>
  <c r="H95" i="1"/>
  <c r="M95" i="1" s="1"/>
  <c r="H96" i="1"/>
  <c r="M96" i="1" s="1"/>
  <c r="H97" i="1"/>
  <c r="M97" i="1" s="1"/>
  <c r="H98" i="1"/>
  <c r="M98" i="1" s="1"/>
  <c r="H99" i="1"/>
  <c r="M99" i="1" s="1"/>
  <c r="H100" i="1"/>
  <c r="M100" i="1" s="1"/>
  <c r="M101" i="1"/>
  <c r="H102" i="1"/>
  <c r="M102" i="1" s="1"/>
  <c r="H103" i="1"/>
  <c r="M103" i="1" s="1"/>
  <c r="H104" i="1"/>
  <c r="M104" i="1" s="1"/>
  <c r="H105" i="1"/>
  <c r="M105" i="1" s="1"/>
  <c r="H106" i="1"/>
  <c r="M106" i="1" s="1"/>
  <c r="H107" i="1"/>
  <c r="M107" i="1" s="1"/>
  <c r="H108" i="1"/>
  <c r="M108" i="1" s="1"/>
  <c r="H109" i="1"/>
  <c r="M109" i="1" s="1"/>
  <c r="H110" i="1"/>
  <c r="M110" i="1" s="1"/>
  <c r="M111" i="1"/>
  <c r="M122" i="1"/>
  <c r="M123" i="1"/>
  <c r="M124" i="1"/>
  <c r="H125" i="1"/>
  <c r="M125" i="1" s="1"/>
  <c r="H126" i="1"/>
  <c r="M126" i="1" s="1"/>
  <c r="M128" i="1"/>
  <c r="H129" i="1"/>
  <c r="M129" i="1" s="1"/>
  <c r="H131" i="1"/>
  <c r="M131" i="1" s="1"/>
  <c r="M132" i="1"/>
  <c r="H133" i="1"/>
  <c r="M133" i="1" s="1"/>
  <c r="H134" i="1"/>
  <c r="M134" i="1" s="1"/>
  <c r="H137" i="1"/>
  <c r="M137" i="1" s="1"/>
  <c r="H141" i="1"/>
  <c r="M141" i="1" s="1"/>
  <c r="M142" i="1"/>
  <c r="M146" i="1"/>
  <c r="M147" i="1"/>
  <c r="M148" i="1"/>
  <c r="H22" i="1"/>
  <c r="M22" i="1" s="1"/>
  <c r="H268" i="1" l="1"/>
  <c r="L268" i="1" l="1"/>
  <c r="M268" i="1" l="1"/>
</calcChain>
</file>

<file path=xl/sharedStrings.xml><?xml version="1.0" encoding="utf-8"?>
<sst xmlns="http://schemas.openxmlformats.org/spreadsheetml/2006/main" count="1315" uniqueCount="506">
  <si>
    <t>Cargo</t>
  </si>
  <si>
    <t>AFP</t>
  </si>
  <si>
    <t>ISR</t>
  </si>
  <si>
    <t>SFS</t>
  </si>
  <si>
    <t>Otros Desc.</t>
  </si>
  <si>
    <t>Total Desc.</t>
  </si>
  <si>
    <t>Neto</t>
  </si>
  <si>
    <t>OFICINA NACIONAL DE ESTADISTICAS- ONE</t>
  </si>
  <si>
    <t>CECILIA MERCEDES BELLIARD VARGAS</t>
  </si>
  <si>
    <t>DEPARTAMENTO DE PLANIFICACION Y DESARROLLO- ONE</t>
  </si>
  <si>
    <t>SECRETARIA</t>
  </si>
  <si>
    <t>SERYIRA JOSEFINA DURAN ORTIZ</t>
  </si>
  <si>
    <t>JULISSA AIMEE CANARIO ACOSTA</t>
  </si>
  <si>
    <t>WENDOLIS MICELI GARCIA</t>
  </si>
  <si>
    <t>DEPARTAMENTO JURIDICO - ONE</t>
  </si>
  <si>
    <t>ROBERT ANTONIO CUSTODIO BAEZ</t>
  </si>
  <si>
    <t>JULIO IVAN PERALTA GUZMAN</t>
  </si>
  <si>
    <t>DANIEL PACHECO TAVAREZ</t>
  </si>
  <si>
    <t>NESTOR CLAUDIO PEREYRA SANTOS</t>
  </si>
  <si>
    <t>ROBERTO ARGELIS SORIANO SEGURA</t>
  </si>
  <si>
    <t>NEUTA NELSA RAMOS MADERA</t>
  </si>
  <si>
    <t>DAYRA MAGDALENA FERRERAS FOLCH</t>
  </si>
  <si>
    <t>ELBA LUCIDENIS MEDRANO FORTUNA</t>
  </si>
  <si>
    <t>MENSAJERO INTERNO</t>
  </si>
  <si>
    <t>ALICIA GERMOSEN MATEO</t>
  </si>
  <si>
    <t>AUSTRIA OVIEDO SANCHEZ</t>
  </si>
  <si>
    <t>RAFAEL AUGUSTO RODRIGUEZ PARRA</t>
  </si>
  <si>
    <t>ROMARIS GARCIA JAVIER</t>
  </si>
  <si>
    <t>SECCION DE CORRESPONDENCIA- ONE</t>
  </si>
  <si>
    <t>CARLOS LEANDRO PUELLO</t>
  </si>
  <si>
    <t>MENSAJERO EXTERNO</t>
  </si>
  <si>
    <t>BERKIS ROSARIO SANTANA</t>
  </si>
  <si>
    <t>RECEPCIONISTA</t>
  </si>
  <si>
    <t>ANGEL LUIS GOMEZ SANTOS</t>
  </si>
  <si>
    <t>CONSERJE</t>
  </si>
  <si>
    <t>MARTA YRIS AGESTA ROSARIO</t>
  </si>
  <si>
    <t>EZEQUIEL SEGURA PEREZ</t>
  </si>
  <si>
    <t>LUZ MARIA MERCEDES REYNOSO</t>
  </si>
  <si>
    <t>LUCIA ANTONIA ACOSTA ABREU</t>
  </si>
  <si>
    <t>CARLOS MANUEL NOVARRO MENDEZ</t>
  </si>
  <si>
    <t>AYUDANTE MANTENIMIENTO</t>
  </si>
  <si>
    <t>NAITSABES MERCEDES ROSARIO PIMENTEL</t>
  </si>
  <si>
    <t>FRANCISCO ANTONIO ARIAS MARTINEZ</t>
  </si>
  <si>
    <t>CHOFER</t>
  </si>
  <si>
    <t>ESCUELA NACIONAL DE ESTADISTICA- ONE</t>
  </si>
  <si>
    <t>PAOLA GISSEL LAMA SANCHEZ</t>
  </si>
  <si>
    <t>RICARDO ERNESTO SUNCAR REYES</t>
  </si>
  <si>
    <t>DIRECCION DE CENSOS Y ENCUESTAS- ONE</t>
  </si>
  <si>
    <t>DEPARTAMENTO DE CENSOS- ONE</t>
  </si>
  <si>
    <t>BRAUDILIA MICELANIA GARCIA VICENTE</t>
  </si>
  <si>
    <t>MARIA RITA PARRA CASTILLO</t>
  </si>
  <si>
    <t>DEPARTAMENTO DE ENCUESTAS- ONE</t>
  </si>
  <si>
    <t>MARY RODRIGUEZ DE OLEO</t>
  </si>
  <si>
    <t>JOSE ANIBAL JIMENEZ GUILLEN</t>
  </si>
  <si>
    <t>JOSEFINA ALTAGRACIA ESPINAL MATEO</t>
  </si>
  <si>
    <t>RAFAELA CRISANTA JIMENEZ ROSARIO</t>
  </si>
  <si>
    <t>BIRMANIA ALTAGRACIA SANCHEZ ROSARIO</t>
  </si>
  <si>
    <t>DARWIN ERIAM ENCARNACION RODRIGUEZ</t>
  </si>
  <si>
    <t>CLARA INES GUERRERO PEREZ</t>
  </si>
  <si>
    <t>ALTAGRACIA MARIA PINALES SUAREZ</t>
  </si>
  <si>
    <t>ANA MARIA PEREZ PEREZ</t>
  </si>
  <si>
    <t>ENMANUEL DE JESUS MADERA LOPEZ</t>
  </si>
  <si>
    <t>LEONARDO ANTONIO PEREZ SUERO</t>
  </si>
  <si>
    <t>LUZ SAGRARIO MOREL DE JESUS</t>
  </si>
  <si>
    <t>NELLY MERCEDES</t>
  </si>
  <si>
    <t>SIOMARA ARIAS HERRERA</t>
  </si>
  <si>
    <t>CECILIA ROSADO GALVA</t>
  </si>
  <si>
    <t>ELBA ALTAGRACIA DE LANCER REYES</t>
  </si>
  <si>
    <t>MARIANA DE LEON DE LEON</t>
  </si>
  <si>
    <t>RAFAEL FRANCISCO ROSARIO MENDEZ</t>
  </si>
  <si>
    <t>CARLOS ANTONIO HERNANDEZ SANTIAGO</t>
  </si>
  <si>
    <t>BELKIS CAMINERO GUILAMO</t>
  </si>
  <si>
    <t>FRANCISCO FLORENCIO SOLIS</t>
  </si>
  <si>
    <t>BENITA PILAR RODRIGUEZ</t>
  </si>
  <si>
    <t>MARIA ALTAGRACIA SANTOS LOPEZ</t>
  </si>
  <si>
    <t>ZENOBIA HORACIO GARCIA</t>
  </si>
  <si>
    <t>NIURKA MILAURIS FIGUEREO LUCIANO</t>
  </si>
  <si>
    <t>ADMINISTRADOR DE GEODATABASE</t>
  </si>
  <si>
    <t>CRISMARY GARCIA RAMIREZ</t>
  </si>
  <si>
    <t>TECNICO EN GEOMATICA</t>
  </si>
  <si>
    <t>JOSE RODOLFO MERCEDES BROWN</t>
  </si>
  <si>
    <t>MACARIA CANDELARIO RAMOS</t>
  </si>
  <si>
    <t>OLIVER ENMANUEL SANCHEZ DESENA</t>
  </si>
  <si>
    <t>DIVISION DE GEOMATICA- ONE</t>
  </si>
  <si>
    <t>EDITOR DE PLANOS</t>
  </si>
  <si>
    <t>LUIS ALBERTI ACEVEDO ZABALA</t>
  </si>
  <si>
    <t>ROBERTICO JIMENEZ CONTRERAS</t>
  </si>
  <si>
    <t>DEPARTAMENTO DE COMUNICACIONES- ONE</t>
  </si>
  <si>
    <t>DIAFANA ELIZABETH SOTO BAEZ</t>
  </si>
  <si>
    <t>SECRETARIA EJECUTIVA</t>
  </si>
  <si>
    <t>DOWLAY HUMBALH CASTILLO PEREZ</t>
  </si>
  <si>
    <t>ISAURA MARIA ABREU DIAZ</t>
  </si>
  <si>
    <t>CARMEN CECILIA CABANES MENDEZ</t>
  </si>
  <si>
    <t>JENNIFER TEJEDA CUESTA</t>
  </si>
  <si>
    <t>MIGUEL EDUARDO LUCIANO SANTANA</t>
  </si>
  <si>
    <t>RAYSA HERNANDEZ GARCIA</t>
  </si>
  <si>
    <t>Sueldo Bruto</t>
  </si>
  <si>
    <t>OFICINA NACIONAL DE ESTADÍSTICA</t>
  </si>
  <si>
    <t>Santo Domingo, República Dominicana</t>
  </si>
  <si>
    <t>SONIA LUISANA CRISTO SANTOS</t>
  </si>
  <si>
    <t>DEPARTAMENTO DE RECURSOS HUMANOS- ONE</t>
  </si>
  <si>
    <t>KISORIS ELOISA SANCHEZ PEÑA</t>
  </si>
  <si>
    <t>MAYORDOMO</t>
  </si>
  <si>
    <t>NELSON GUILLERMO APONTE SOTO</t>
  </si>
  <si>
    <t>ALFIDA IBELKA SANCHEZ SERRANO</t>
  </si>
  <si>
    <t>XIOMARA DIAZ JIMENEZ</t>
  </si>
  <si>
    <t>TORIBIA MONTERO MONTERO</t>
  </si>
  <si>
    <t>THEODORE ALEXANDER QUANT MATOS</t>
  </si>
  <si>
    <t>BIANKIS RUSELIS BELLO CARRION</t>
  </si>
  <si>
    <t>ORQUELINA MERAN CASTRO</t>
  </si>
  <si>
    <t>PARQUEADOR</t>
  </si>
  <si>
    <t>DIRECCION DE ESTADISTICAS ECONOMICAS- ONE</t>
  </si>
  <si>
    <t>MARLEN DE ARMAS HILTON</t>
  </si>
  <si>
    <t>ROBERTO ANTONIO CASTILLO BRITO</t>
  </si>
  <si>
    <t>CARRERA ADM.</t>
  </si>
  <si>
    <t>FIJO</t>
  </si>
  <si>
    <t>IVAN ALBERTO OTTENWALDER NUÑEZ</t>
  </si>
  <si>
    <t>AUXILIAR ADMINISTRATIVO (A)</t>
  </si>
  <si>
    <t>MARIANELIS GUERRERO</t>
  </si>
  <si>
    <t>LUIS HENRY GUZMAN CORDERO</t>
  </si>
  <si>
    <t>DENNIS CHRISTOPHER POLANCO</t>
  </si>
  <si>
    <t>ELECTRICISTA</t>
  </si>
  <si>
    <t>ANDRES ANIBAL MEDINA CUEVA</t>
  </si>
  <si>
    <t>YANIRA CRISTINA DE LA CRUZ PERALTA</t>
  </si>
  <si>
    <t>JEORGE LEONARDO SANCHEZ BONILLA</t>
  </si>
  <si>
    <t>JHENSY JAFRINEO SANDOVAL MORAN</t>
  </si>
  <si>
    <t>VIVIAN NATHALY SANCHEZ</t>
  </si>
  <si>
    <t>FIORDALIZA MATEO LANDA</t>
  </si>
  <si>
    <t>MIGUEL ANTONIO MARTINEZ ASENCIO</t>
  </si>
  <si>
    <t>EMIRCI ANTONIA MEDINA CUEVAS</t>
  </si>
  <si>
    <t>CATTY SELMO CANDELARIO</t>
  </si>
  <si>
    <t>OLGA LIDIA GUZMAN FRIAS</t>
  </si>
  <si>
    <t>MARTINA HERNANDEZ MORENO</t>
  </si>
  <si>
    <t>MARIA MARGARITA MARRERO MARTINEZ</t>
  </si>
  <si>
    <t>HOLY LEIDY GARCIA CASTILLO</t>
  </si>
  <si>
    <t>JOHAN MARCOS SEGURA CHARLES</t>
  </si>
  <si>
    <t>JHONNY RAFAEL PERDOMO BASILIO</t>
  </si>
  <si>
    <t>ROBERT IVAN PEREZ RODRIGUEZ</t>
  </si>
  <si>
    <t>MARIANELA BELTRE GARCES</t>
  </si>
  <si>
    <t>WILMA ALEXANDER ARIAS CASTRO</t>
  </si>
  <si>
    <t>Estatus</t>
  </si>
  <si>
    <t>Nombre</t>
  </si>
  <si>
    <t>WENDY YOKASTA CABRERA CONTRERAS</t>
  </si>
  <si>
    <t>ADMINISTRADOR BASE DE DATOS</t>
  </si>
  <si>
    <t>LUIS GUILLERMO SUED BAEZ</t>
  </si>
  <si>
    <t>SARIELA SANCHEZ</t>
  </si>
  <si>
    <t>JOSE RAFAEL AQUINO BALBUENA</t>
  </si>
  <si>
    <t>DAQUEILIN ENCARNACION PEÑA</t>
  </si>
  <si>
    <t>ENMANUEL ALBERTO DE LEON REYES</t>
  </si>
  <si>
    <t>TECNICO DE CONTABILIDAD</t>
  </si>
  <si>
    <t>DIVISION DE DISEÑO Y ANALISIS- ONE</t>
  </si>
  <si>
    <t>FARAH MICHELLE PAREDES VIERA</t>
  </si>
  <si>
    <t>EDDY ODALIX TEJEDA DIAZ</t>
  </si>
  <si>
    <t>MILAGROS SENA QUEZADA</t>
  </si>
  <si>
    <t>PARALEGAL</t>
  </si>
  <si>
    <t>MERIBEL RAMOS CONCEPCION</t>
  </si>
  <si>
    <t>YASELY GONZALEZ MOREL</t>
  </si>
  <si>
    <t>TECNICO ADMINISTRATIVO</t>
  </si>
  <si>
    <t>DEPARTAMENTO DE VINCULACIONES - ONE</t>
  </si>
  <si>
    <t>DIVISION DE DISEÑO Y PUBLICACIONES-ONE</t>
  </si>
  <si>
    <t>DIVISION DE RECLUTAMIENTO Y SELECCIÓN Y ORGANIZACIÓN DEL TRABAJO- ONE</t>
  </si>
  <si>
    <t>DIVISION DE RELACIONES LABORALES Y SOCIALES- ONE</t>
  </si>
  <si>
    <t>DEPARTAMENTO DE GEOESTADISTICAS- ONE</t>
  </si>
  <si>
    <t>DIVISION DE OPERACIONES GEOESTADISTICAS- ONE</t>
  </si>
  <si>
    <t>DEPARTAMENTO ADMINISTRATIVO- ONE</t>
  </si>
  <si>
    <t>KISSAYRI REYES MATEO</t>
  </si>
  <si>
    <t>CRISTIAN ANTONIO GUZMAN ROSARIO</t>
  </si>
  <si>
    <t>DEPARTAMENTO FINANCIERO- ONE</t>
  </si>
  <si>
    <t>DIVISION DE CONTABILIDAD- ONE</t>
  </si>
  <si>
    <t>DIRECCION DE TECNOLOGIAS DE LA INFORMACION Y COMUNICACION- ONE</t>
  </si>
  <si>
    <t>DIVISION DE ADMINISTRACION DE SERVICIOS TIC- ONE</t>
  </si>
  <si>
    <t>DEPARTAMENTO DE DESARROLLO E IMPLEMENTACION DE SISTEMAS- ONE</t>
  </si>
  <si>
    <t>DIVISION DE ADMINISTRACION DE REDES Y COMUNICACIONES- ONE</t>
  </si>
  <si>
    <t>DEPARTAMENTO DE PROCESAMIENTO DE DATOS- ONE</t>
  </si>
  <si>
    <t>DIRECCION DE ESTADISTICAS DEMOGRAFICAS, SOCIALES Y AMBIENTALES- ONE</t>
  </si>
  <si>
    <t>DEPARTAMENTO DE ESTADISTICAS DEMOGRAFICAS Y SOCIALES- ONE</t>
  </si>
  <si>
    <t>DIVISION DE ESTADISTICAS DEMOGRAFICAS- ONE</t>
  </si>
  <si>
    <t>DIVISION DE INDICES DE PRODUCCION-ONE</t>
  </si>
  <si>
    <t>DEPARTAMENTO DE ESTADISTICAS ESTRUCTURALES- ONE</t>
  </si>
  <si>
    <t>DIVISION DIRECTORIOS- ONE</t>
  </si>
  <si>
    <t>F</t>
  </si>
  <si>
    <t>M</t>
  </si>
  <si>
    <t xml:space="preserve">FIJO </t>
  </si>
  <si>
    <t xml:space="preserve">OTTO ISAIAS ROJAS REYES </t>
  </si>
  <si>
    <t>MAGNOLIA ESTHER JEREZ MARMOLEJOS</t>
  </si>
  <si>
    <t xml:space="preserve">LAURA JULISSA PEREYRA SENCION </t>
  </si>
  <si>
    <t xml:space="preserve">LUZ MARIA DE LEON CASTILLO </t>
  </si>
  <si>
    <t xml:space="preserve">JUANA YVELISE SALDAÑA DE LEON </t>
  </si>
  <si>
    <t>LIDIA SANTA RIVAS UREÑA</t>
  </si>
  <si>
    <t>MARIA ELIZABETH NIN PEÑA</t>
  </si>
  <si>
    <t>DEPARTAMENTO DE ARTICULACION DEL SISTEMA ESTADISTICO NACIONAL- ONE</t>
  </si>
  <si>
    <t>ZOLAINA CASTILLO PEREZ</t>
  </si>
  <si>
    <t>Genero</t>
  </si>
  <si>
    <t xml:space="preserve">CELEDONIA MONTERO MONTERO </t>
  </si>
  <si>
    <t xml:space="preserve">CYNTHIA ELOISA REYES LANTIGUA </t>
  </si>
  <si>
    <t xml:space="preserve">VICTOR ANTONIO LEREAUX BENZAN </t>
  </si>
  <si>
    <t xml:space="preserve">JORGE LUIS HEREDIA MANCEBO </t>
  </si>
  <si>
    <t>NORVIA LORENA MARTINEZ FERNANDEZ</t>
  </si>
  <si>
    <t>Nómina de Empleados Fijos</t>
  </si>
  <si>
    <t>DIVISION DE ACCESO A LA INFORMACION PUBLICA</t>
  </si>
  <si>
    <t>HUASCAR ESTEBAN VANDERHORST</t>
  </si>
  <si>
    <t xml:space="preserve">JOSE MIGUEL PEREZ DEL CARMEN </t>
  </si>
  <si>
    <t>INGRID SORAYA CASTILLO NUÑUEZ</t>
  </si>
  <si>
    <t xml:space="preserve">GIAN CARLO PEZZOTTI SARANGELO </t>
  </si>
  <si>
    <t>MARCELL BIENVENIDO EUSEBIO SAVIÑON</t>
  </si>
  <si>
    <t xml:space="preserve">RAMONA MERCEDES PERALTA TAVERAS </t>
  </si>
  <si>
    <t xml:space="preserve">ANGELICA MARIA PARRA CORSINO </t>
  </si>
  <si>
    <t>ROSANNA ALTAGRACIA PEREZ GARCIA</t>
  </si>
  <si>
    <t>DIVISION DE INVESTIGACIONES- ONE</t>
  </si>
  <si>
    <t xml:space="preserve">GENOLIA  ALEXANDRA GOMEZ CESPEDES </t>
  </si>
  <si>
    <t xml:space="preserve">ANALISTA DE INVESTIGACIONES </t>
  </si>
  <si>
    <t xml:space="preserve">JUAN DE LA CRUZ RODRIGUEZ ABREU </t>
  </si>
  <si>
    <t xml:space="preserve">JULIO JIMENEZ PEREZ </t>
  </si>
  <si>
    <t>DIVISION DE INDICES DE PRECIOS MINORISTAS-ONE</t>
  </si>
  <si>
    <t xml:space="preserve">DANIEL MEJIA CARABALLO </t>
  </si>
  <si>
    <t>SECCION DE ARCHIVO CENTRAL- ONE</t>
  </si>
  <si>
    <t>MARCIA JOSEFINA CONTRERAS TEJEDA</t>
  </si>
  <si>
    <t>LEONEL SANLANTE CARRASCO</t>
  </si>
  <si>
    <t>OLGA CELESTE MUÑOZ PEÑA</t>
  </si>
  <si>
    <t>DIVISION DE PRESUPUESTO-ONE</t>
  </si>
  <si>
    <t>KATY MORENO CHARLES</t>
  </si>
  <si>
    <t>DIVISION DE SERVICIOS GENERALES- ONE</t>
  </si>
  <si>
    <t>DIRECCION DE NORMATIVAS Y METODOLOGIA-ONE</t>
  </si>
  <si>
    <t>DIVISION DE ESTADISTICAS SOCIALES- ONE</t>
  </si>
  <si>
    <t>HERMINIA ERCIRA DOTEL SANCHEZ</t>
  </si>
  <si>
    <t>WILLY NEY OTAÑEZ REYES</t>
  </si>
  <si>
    <t>MANUEL ADELSO CRUZ AMEZQUITA</t>
  </si>
  <si>
    <t>DEPARTAMENTO DE METODOLOGIAS-ONE</t>
  </si>
  <si>
    <t>DEPARTAMENTO DE COMPRAS Y CONTRATACIONES- ONE</t>
  </si>
  <si>
    <t>ANALISTA FINANCIERO</t>
  </si>
  <si>
    <t>DIVISION DE OPERACIONES DE CENSOS- ONE</t>
  </si>
  <si>
    <t xml:space="preserve">MARGARITA LARA LARA </t>
  </si>
  <si>
    <t xml:space="preserve">GRESY MARIBEL BAEZ DE LOS SANTOS </t>
  </si>
  <si>
    <t>JAMIE MENDEZ SUERO</t>
  </si>
  <si>
    <t xml:space="preserve">MARCO ANTONIO MORENO MOREL </t>
  </si>
  <si>
    <t xml:space="preserve">CHOFER </t>
  </si>
  <si>
    <t>RONY PEREZ LOPEZ</t>
  </si>
  <si>
    <t>ANALISTA DE OPERACIONES GEOESTADISTICA</t>
  </si>
  <si>
    <t>CARLO ALBERTO ORTIZ BAEZ</t>
  </si>
  <si>
    <t>DIVISION ENCUESTA ACTIVIDAD ECONOMICA- ONE</t>
  </si>
  <si>
    <t>DEPARTAMENTO DE ESTADÍSTICAS AMBIENTALES-ONE</t>
  </si>
  <si>
    <t>PAOLA ESMERALDA RODRIGUEZ ADAMES</t>
  </si>
  <si>
    <t>FRANCISCO IRENEO CACERES UREÑA</t>
  </si>
  <si>
    <t>DIVISION DE DISEÑO METODOLOGICO Y CONCEPTUAL- ONE</t>
  </si>
  <si>
    <t>DIVISION DE DESARROLLO INSTITUCIONAL Y CALIDAD EN LA GESTION-ONE</t>
  </si>
  <si>
    <t>SHELILA E DEL C DE JESUS RUIZ SILVERIO</t>
  </si>
  <si>
    <t>ENMANUEL ALEXANDER HERNANDEZ REYNOSO</t>
  </si>
  <si>
    <t>CARGO DE CONFIANZA</t>
  </si>
  <si>
    <t>NERYS SANTANA CASTILLO</t>
  </si>
  <si>
    <t>JUAN ANTONIO RODRIGUEZ CONCEPCION</t>
  </si>
  <si>
    <t>ANA LUISA FELIX FELIPE</t>
  </si>
  <si>
    <t>DIVISION DE MEDIOS DIGITALES Y CONTENIDOS MULTIMEDIA-ONE</t>
  </si>
  <si>
    <t xml:space="preserve"> </t>
  </si>
  <si>
    <t>MILCIADES ALEJANDRO KING SILVEN</t>
  </si>
  <si>
    <t>SUPERVISOR DE TRANSPORTACION</t>
  </si>
  <si>
    <t>AURA GREGORIA POLANCO JEREZ DE FISCHER</t>
  </si>
  <si>
    <t>CAROLINA ELIZABETH PRENSA MORENO</t>
  </si>
  <si>
    <t>HEALLY ANNY SANCHEZ ESTRELLA</t>
  </si>
  <si>
    <t>ALFERNY STALIN EUSEBIO HEREDIA</t>
  </si>
  <si>
    <t xml:space="preserve">MARIA ANTONIA BRITO LEONIDAS </t>
  </si>
  <si>
    <t xml:space="preserve">YARILYS ALTAGRACIA ESPINAL LOPEZ </t>
  </si>
  <si>
    <t>ELAINE ANGELICA MEJIA MARMOL</t>
  </si>
  <si>
    <t xml:space="preserve">ANALISTA DE PLANIFICACION </t>
  </si>
  <si>
    <t xml:space="preserve">GRICELL ALEXANDRA FROMETA ABREU </t>
  </si>
  <si>
    <t xml:space="preserve">TECNICO DE CONTROL DE BIENES </t>
  </si>
  <si>
    <t xml:space="preserve">EDDY FLOIRAN LANTIGUA SANCHEZ </t>
  </si>
  <si>
    <t>INDIRA ENCARNACION OTAÑO</t>
  </si>
  <si>
    <t>HECTOR BIENVENIDO RINCON PEGUERO</t>
  </si>
  <si>
    <t>Departamento</t>
  </si>
  <si>
    <t>No</t>
  </si>
  <si>
    <t xml:space="preserve">HEIDY BAUTISTA </t>
  </si>
  <si>
    <t xml:space="preserve">TECNICO DE SERVICIOS DE INFORMACION </t>
  </si>
  <si>
    <t xml:space="preserve">TECNICO DE REDES Y COMUNICACIONES </t>
  </si>
  <si>
    <t>ADMINISTRADOR DE REDES Y COMUNICACIONES</t>
  </si>
  <si>
    <t>ANALISTA DE RECLUTAMIENTO Y SELECCIÓN DE PERSONAL</t>
  </si>
  <si>
    <t>ANALISTA DE RELACIONES LABORALES Y SOCIALES</t>
  </si>
  <si>
    <t>ANALISTA DE LEVANTAMIENTO Y ANALISIS DE OPERACIONES ESTADISTICAS</t>
  </si>
  <si>
    <t xml:space="preserve">OFICIAL DE SERVICIO DE INFORMACION </t>
  </si>
  <si>
    <t>DELFIA MILADYS DE JESUS TORIBIO MEZQUITA</t>
  </si>
  <si>
    <t xml:space="preserve">RAUL DERISME ACOSTA </t>
  </si>
  <si>
    <t>ADAN EMMANUEL PEREZ QUESADA</t>
  </si>
  <si>
    <t>MIGUELINA ALTAGRACIA VELEZ SANTOS</t>
  </si>
  <si>
    <t>DIVISION DE OPERACIONES DE ENCUESTAS- ONE</t>
  </si>
  <si>
    <t>DIVISION DE ESTADISTICAS SECTORIALES- ONE</t>
  </si>
  <si>
    <t>DEPARTAMENTO DE ESTADISTICAS COYUNTURALES-ONE</t>
  </si>
  <si>
    <t>ANALISTA DE COMPRAS Y CONTRATACIONES</t>
  </si>
  <si>
    <t xml:space="preserve">TECNICO DE COMUNICACIONES </t>
  </si>
  <si>
    <t>PROGRAMADOR</t>
  </si>
  <si>
    <t xml:space="preserve">TECNICO EN GEOMATICA </t>
  </si>
  <si>
    <t xml:space="preserve">ANALISTA DE DISEÑO Y ANALISIS </t>
  </si>
  <si>
    <t xml:space="preserve">ANALISTA DE CONGRUENCIA Y CALIDAD DE LA INFORMACION </t>
  </si>
  <si>
    <t>TECNICO DE DIRECTORIOS</t>
  </si>
  <si>
    <t>COORDINADORA DE ENCUESTA DE ACTIVIDAD ECONOMICA</t>
  </si>
  <si>
    <t>TECNICO DE ENCUESTA DE ACTIVIDAD ECONOMICA</t>
  </si>
  <si>
    <t>COORDINADOR DE ESTADISTICA SECTORIALES</t>
  </si>
  <si>
    <t xml:space="preserve">ANALISTA DE ESTADISTICAS SECTORIALES </t>
  </si>
  <si>
    <t>HECTOR RADHAMES PIMENTEL AQUINO</t>
  </si>
  <si>
    <t>ENCARGADO DIV. DE INDICE DE PRECIOS MINORISTAS</t>
  </si>
  <si>
    <t>PATRICIA CASTRO ESPINAL</t>
  </si>
  <si>
    <t>THENDERLY SHANELL TRINIDAD CABRERA</t>
  </si>
  <si>
    <t>TECNICO (A) DE CONTABILIDAD</t>
  </si>
  <si>
    <t>TECNICO DE SISTEMAS</t>
  </si>
  <si>
    <t>TECNICO DE PROCESAMIENTO DE DATOS</t>
  </si>
  <si>
    <t>TECNICO EN OPERACIONES GEOESTADISTICAS</t>
  </si>
  <si>
    <t>DIGITALIZADOR DE DATOS GEOMATICOS</t>
  </si>
  <si>
    <t>NICOLE STHEFANY REYES ADAMES</t>
  </si>
  <si>
    <t>REALIZADOR AUDIOVISUAL</t>
  </si>
  <si>
    <t>GISELLE LICELOT CORDERO BALBUENA</t>
  </si>
  <si>
    <t>VICTOR VALENZUELA SANCHEZ</t>
  </si>
  <si>
    <t>AYUDANTE DE MANTENIMIENTO</t>
  </si>
  <si>
    <t>WANDA PASCUAL RICHIEZ</t>
  </si>
  <si>
    <t>ENCARGADA DEPARTAMENTO DE COMUNICACIONES</t>
  </si>
  <si>
    <t>ENCARGADA SECCION DE ARCHIVO CENTRAL</t>
  </si>
  <si>
    <t>ENCARGADO DEPARTAMENTO FINANCIERO</t>
  </si>
  <si>
    <t>ENCARGADA DIVISION DE CONTABILIDAD</t>
  </si>
  <si>
    <t>ENCARGADO DEPARTAMENTO DE PROCESAMIENTO DE DATOS</t>
  </si>
  <si>
    <t>ENCARGADA DIVISION DISEÑO Y ANALISIS</t>
  </si>
  <si>
    <t xml:space="preserve">ANALISTA DE ENCUESTA DE ACTIVIDAD ECONOMICA </t>
  </si>
  <si>
    <t>ENCARGADO DIVISION DE ESTADISTICAS SOCIALES</t>
  </si>
  <si>
    <t>ENCARGADO DEPARTAMENTO DESARROLLO E IMPLEMENTACION DE SISTEMAS</t>
  </si>
  <si>
    <t>KASSANDRA SANCHEZ TEJADA</t>
  </si>
  <si>
    <t>MARISOL CORDERO MEJIA</t>
  </si>
  <si>
    <t>ANGEL EDUARDO ARIAS CUEVAS</t>
  </si>
  <si>
    <t>AUXILIAR ALMACEN Y SUMINISTRO</t>
  </si>
  <si>
    <t>DIVISION DE PLANIFICACION ACADEMICA-ONE</t>
  </si>
  <si>
    <t>ENCARGADA DIVISION DESARROLLO INSTITUCIONAL Y CALIDAD EN LA GESTION</t>
  </si>
  <si>
    <t>COORDINADORA DE ENCUESTAS DE ACTIVIDAD ECONOMICA</t>
  </si>
  <si>
    <t>ENCARGADO DIVISION DE ENCUESTAS DE ACTIVIDAD ECONOMICA</t>
  </si>
  <si>
    <t xml:space="preserve">ENC. CENTRO DE DOCUMENTACION </t>
  </si>
  <si>
    <t xml:space="preserve">PARALEGAL </t>
  </si>
  <si>
    <t>JORGE LUIS BERIGUETE BARRIENTO</t>
  </si>
  <si>
    <t>SECCION DE REGISTRO, CONTROL Y NÓMINAS- ONE</t>
  </si>
  <si>
    <t>ENC. DIV. RECLUTAMIENTO, SELECCIÓN Y ORGANIZACIÓN DEL TRABAJO</t>
  </si>
  <si>
    <t xml:space="preserve">ENC. DIV. DE EVALUACION DEL DESEMPEÑO Y CAPACITACIÓN </t>
  </si>
  <si>
    <t>DIVISION DE EVALUACION DEL DESEMPEÑO Y CAPACITACIÓN- ONE</t>
  </si>
  <si>
    <t>ANALISTA DE PRESUPUESTO</t>
  </si>
  <si>
    <t>ENCARGADO DPTO. DE ENCUESTAS</t>
  </si>
  <si>
    <t xml:space="preserve">SECRETARIA </t>
  </si>
  <si>
    <t>TECNICO (A) DE ESTADISTICAS SECTORIALES</t>
  </si>
  <si>
    <t>TECNICO (A) DE ESTADISTICAS DEMOGRAFICAS Y SOCIALES</t>
  </si>
  <si>
    <t>BELLANIRIS ALTAGRACIA HILARIO SANCHEZ</t>
  </si>
  <si>
    <t>ANALISTA DE OPERACIONES DE ENCUESTAS</t>
  </si>
  <si>
    <t>KELVIN SANCHEZ ROMANO</t>
  </si>
  <si>
    <t>ENCARGADA DIVISION DE OPERACIONES DE ENCUESTAS</t>
  </si>
  <si>
    <t>ENCARGADO (A) DEPTO. ESTADISTICAS DEMOGRAFICAS Y SOCIALES</t>
  </si>
  <si>
    <t>JOSELINA MERCEDES CUSTODIO MINYETY</t>
  </si>
  <si>
    <t>DIVISION DE FORMULACION Y SEGUIMIENTO PLAN PRODUCCION ESTADISTICA-ONE</t>
  </si>
  <si>
    <t>ANALISTA FORMULACION Y SEGUIMIENTO DEL PLAN ESTADISTICO NACIONAL</t>
  </si>
  <si>
    <t xml:space="preserve">COORDINADORA DE ESTADISTICAS DEMOGRAFICAS </t>
  </si>
  <si>
    <t>DIVISION DE CENTRO DE SERVICIO INFORMACION-ONE</t>
  </si>
  <si>
    <t>DIVISION DE CENTROS SERVICIO DE INFORMACION-ONE</t>
  </si>
  <si>
    <t>DIVISION DE OPERACIONES DE CAMPO-ONE</t>
  </si>
  <si>
    <t>MELVIN JUNIOR MALDONADO ARIAS</t>
  </si>
  <si>
    <t>ENCARGADA DIVISION DISEÑO METODOLOGICO Y CONCEPTUAL</t>
  </si>
  <si>
    <t xml:space="preserve">DIVISION DE CONGRUENCIA Y CALIDAD DE LA INFORMACION- ONE </t>
  </si>
  <si>
    <t>ENCARGADA DPTO. DE ESTADISTICAS AMBIENTALES</t>
  </si>
  <si>
    <t>JOSEFINA DE LOS ANGELES MANZUETA MUESES</t>
  </si>
  <si>
    <t>OLLANTAY ROBERT RIVERA SOSA</t>
  </si>
  <si>
    <t>FIOR D' ALIZA DEL CARMEN ROSARIO PAYERO</t>
  </si>
  <si>
    <t>DACHEL ESTEFANY ARIAS MONEGRO</t>
  </si>
  <si>
    <t>ANABEL DIROCHE TEJADA</t>
  </si>
  <si>
    <t>DEPARTAMENTO DE CALIDAD DE LA PRODUCCION DE ESTADISTICA-ONE</t>
  </si>
  <si>
    <t>PERLA MASSIEL ARIAS ARAGONES</t>
  </si>
  <si>
    <t>ANALISTA DE METODOLOGIA</t>
  </si>
  <si>
    <t>EDILI PEREZ VALLEJO</t>
  </si>
  <si>
    <t>PATRIA MINERVA SANTANA RAMIREZ</t>
  </si>
  <si>
    <t>DIVISION DE ESTADISTICAS DE COMERCIO EXTERIOR-ONE</t>
  </si>
  <si>
    <t>MARIA VICTORIA DE LA ROSA PAULINO</t>
  </si>
  <si>
    <t>DEPARTAMENTO JURIDICO-ONE</t>
  </si>
  <si>
    <t>DIVISION DE ADMINISTRACION DE SISTEMAS-ONE</t>
  </si>
  <si>
    <t>TECNICO (A) DE ESTADISTICAS DE COMERCIO EXTERIOR</t>
  </si>
  <si>
    <t>COORDINADOR (A) DE DISEÑO Y ANALISIS</t>
  </si>
  <si>
    <t>JULIANA PION CACERES</t>
  </si>
  <si>
    <t>ANALISTA CALIDAD EN LA GESTION</t>
  </si>
  <si>
    <t>KATHERINE ELIZABETH DIAZ MONTERO</t>
  </si>
  <si>
    <t xml:space="preserve">DE LIBRE NOMBRAMIENTO Y  REMOCION                                 </t>
  </si>
  <si>
    <t>COORDINADOR (A) DE OPERACIONES DE CENSOS</t>
  </si>
  <si>
    <t>ANALISTA DE REGISTRO Y CONTROL</t>
  </si>
  <si>
    <t>ANA YUDELKA MATEO MATEO</t>
  </si>
  <si>
    <t>JENIFER JOSEFINA HERRERA SOTO</t>
  </si>
  <si>
    <t>JAYSON MEDRANO EUSEBIO</t>
  </si>
  <si>
    <t>ROSMERY AWILDA LOPEZ LARA</t>
  </si>
  <si>
    <t>DIRECCION ADMINISTRATIVA FINANCIERA-ONE</t>
  </si>
  <si>
    <t>COORDINADOR DEL CENTRO DE SERVICIO DE INFORMACION</t>
  </si>
  <si>
    <t>JOHANNA JOAQUIN REYES</t>
  </si>
  <si>
    <t>CARLOS RADHAMES GUTIERREZ</t>
  </si>
  <si>
    <t>NICANOL ZARZUELA PUELLO</t>
  </si>
  <si>
    <t>TEOLENNIS DIONAYRIS CUEVAS MENDEZ</t>
  </si>
  <si>
    <t>DIVISION DE COMUNICACIONES INTERNAS Y EXTERNAS-ONE</t>
  </si>
  <si>
    <t xml:space="preserve">TECNICO (A) DE COMUNICACIONES </t>
  </si>
  <si>
    <t>DISEÑADOR (A) GRAFICO (A)</t>
  </si>
  <si>
    <t>ENCARGADA DIVISION COMUNICACIONES INTERNAS Y EXTERNAS</t>
  </si>
  <si>
    <t>ANALISTA NÓMINAS</t>
  </si>
  <si>
    <t>TECNICO (A) DE RECURSOS HUMANOS</t>
  </si>
  <si>
    <t>TECNICO (A) DE NÓMINAS</t>
  </si>
  <si>
    <t>TECNICO (A) DE PROCESAMIENTO DE DATOS</t>
  </si>
  <si>
    <t>TECNICO (A) ARCHIVISTA</t>
  </si>
  <si>
    <t>SUPERVISOR (A) ALMACEN</t>
  </si>
  <si>
    <t>SUPERVISOR (A) MANTENIMIENTO</t>
  </si>
  <si>
    <t>TECNICO (A) EN OPERACIONES GEOESTADISTICAS</t>
  </si>
  <si>
    <t>TECNICO (A) EN OPERACIONES GEOESTADISTICA</t>
  </si>
  <si>
    <t xml:space="preserve">TECNICO (A) EN GEOMATICA </t>
  </si>
  <si>
    <t>DIGITALIZADOR (A) DE DATOS GEOMATICOS</t>
  </si>
  <si>
    <t>COORDINADOR DEPARTAMENTO DE ENCUESTAS</t>
  </si>
  <si>
    <t>TECNICO (A) DE OPERACIONES DE ENCUESTA</t>
  </si>
  <si>
    <t xml:space="preserve">TECNICO (A) DE INDICES DE PRODUCCION </t>
  </si>
  <si>
    <t xml:space="preserve">TECNICO DE INDICES DE PRODUCCION </t>
  </si>
  <si>
    <t>TECNICO (A) DE ESTADISTICAS ESTRUCTURALES</t>
  </si>
  <si>
    <t>TECNICO (A) DE DIRECTORIOS</t>
  </si>
  <si>
    <t>TECNICO (A) DE ENCUESTA DE ACTIVIDAD ECONOMICA</t>
  </si>
  <si>
    <t xml:space="preserve">TECNICO (A) DE SERVICIOS DE INFORMACION </t>
  </si>
  <si>
    <t>TECNICO(A) ADMINISTRATIVO</t>
  </si>
  <si>
    <t>DIVISION DE GESTION DE DATOS-ONE</t>
  </si>
  <si>
    <t>ENC. DIV. DE ACCESO A LA INFORMACION PUBLICA</t>
  </si>
  <si>
    <t>ENCARGADA DEPARTAMENTO PLANIFICACION Y DESARROLLO</t>
  </si>
  <si>
    <t>GESTOR(A) DE PROTOCOLO</t>
  </si>
  <si>
    <t>SUPERVISOR(A) DE EVENTOS</t>
  </si>
  <si>
    <t>TECNICO (A) EN COMPRAS Y CONTRATACIONES</t>
  </si>
  <si>
    <t>EDUARDO MIGUEL CACERES ROQUE</t>
  </si>
  <si>
    <t>TECNICO (A) DE OPERACIONES DE CENSOS</t>
  </si>
  <si>
    <t>ANDREINA MARCELYS CRUZ GUERRERO</t>
  </si>
  <si>
    <t>DIVISION DE FORMULACION, MONITOREO Y EVALUACION DE PLANES, PROGRAMAS Y PROYECTOS-ONE</t>
  </si>
  <si>
    <t>ANALISTA DE PLANIFICACION</t>
  </si>
  <si>
    <t>ABIGAIL LIBURD GUERRERO</t>
  </si>
  <si>
    <t>ALONDRA CAMILLA CORNELIO NUÑEZ</t>
  </si>
  <si>
    <t>MAXIMO NOVAS ESPINAL</t>
  </si>
  <si>
    <t xml:space="preserve">FOTÓGRAFO </t>
  </si>
  <si>
    <t>RAFAEL AURELIO RAMIREZ ACOSTA</t>
  </si>
  <si>
    <t>DISEÑADOR GRÁFICO</t>
  </si>
  <si>
    <t>DISEÑADOR (A) GRÁFICO (A)</t>
  </si>
  <si>
    <t>WINSTON ROSARIO SILFA</t>
  </si>
  <si>
    <t>DEPARTAMENTO DE OPERACIONES TIC-ONE</t>
  </si>
  <si>
    <t>BRIDALIA CESARINA UBALDO</t>
  </si>
  <si>
    <t>JENNY CLARISSA BERROA</t>
  </si>
  <si>
    <t>MERI RAIDIRIS GUZMAN SORIANO</t>
  </si>
  <si>
    <t>ANGELA ANTONIA CARRASCO SOSA</t>
  </si>
  <si>
    <t>JUANA DOMINGA LEBRON RIVERA DE RAMIREZ</t>
  </si>
  <si>
    <t>DIRECTOR DE CENSOS Y ENCUESTAS</t>
  </si>
  <si>
    <t>ANALISTA DE CALIDAD DE LA PRODUCCION ESTADISTICA</t>
  </si>
  <si>
    <t>RONNY MANUEL DIPRE CONTRERA</t>
  </si>
  <si>
    <t xml:space="preserve">ALEXANDRA LUCIA NUÑEZ CRISPIN </t>
  </si>
  <si>
    <t>WILKING CABRERA LORA</t>
  </si>
  <si>
    <t>ROSA SANTOS RAMIREZ</t>
  </si>
  <si>
    <t>ALFREDO BELTRE BUENO</t>
  </si>
  <si>
    <t>YOBA FELIZ GUZMAN</t>
  </si>
  <si>
    <t>JOEL GOMEZ VALENZUELA</t>
  </si>
  <si>
    <t>ALISON OMAR GIL JIMENEZ</t>
  </si>
  <si>
    <t xml:space="preserve">ANALISTA DE ESTADISTICAS SOCIALES </t>
  </si>
  <si>
    <t>IRONELIS GREGORINA ARIAS FRANCO</t>
  </si>
  <si>
    <t>EDWIN PEREZ BRITO</t>
  </si>
  <si>
    <t>ANALISTA DE ESTADISTICAS AMBIENTALES</t>
  </si>
  <si>
    <t>MANUELA GARCIA BALBUENA</t>
  </si>
  <si>
    <t>DIVISION DE ADMINISTRACION DE SERVICIOS TIC-ONE</t>
  </si>
  <si>
    <t>DEPARTAMENTO DE SISTEMA NORMATIVO-ONE</t>
  </si>
  <si>
    <t>COORD. DE SISTEMA NORMATIVO</t>
  </si>
  <si>
    <t>YOCAURY RODRIGUEZ ORTIZ</t>
  </si>
  <si>
    <t>YEFFRY STARLING MEJIA LA PAEZ</t>
  </si>
  <si>
    <t>ANALISTA DE SISTEMA DE INFORMACION GEOGRAFICA</t>
  </si>
  <si>
    <t>MILDRED GRABIELA MARTINEZ MEJIA</t>
  </si>
  <si>
    <t>ENCARGADA DE LA SECCIÓN DE REGISTRO CONTROL Y NÓMINA</t>
  </si>
  <si>
    <t>GREGORI OVALLES DIAZ</t>
  </si>
  <si>
    <t>MIGUEL ANGEL NUÑEZ SANCHEZ</t>
  </si>
  <si>
    <t>TECNICO DE RELACIONES LABORALES Y SOCIALES</t>
  </si>
  <si>
    <t>ENCARGADO DIVISION ADMINISTRACION DE SERVICIOS TIC</t>
  </si>
  <si>
    <t>ISABEL DE LA PAZ BURGOS</t>
  </si>
  <si>
    <t>SECCION DE TESORERIA-ONE</t>
  </si>
  <si>
    <t>ENCARGADA DE LA  SECCION DE TESORERIA</t>
  </si>
  <si>
    <t>EDWARD ODALIS CHALA BAUTISTA</t>
  </si>
  <si>
    <t xml:space="preserve">ENCARGADO DIVISION OPERACIONES GEOESTADISTICAS </t>
  </si>
  <si>
    <t>EDGAR LORENZO JAQUEZ GUILLEN</t>
  </si>
  <si>
    <t xml:space="preserve">ENCARGADO DE LA DIVISION DE OPERACIONES DE CAMPO </t>
  </si>
  <si>
    <t>SANTA GRISSELL ARIAS TEJEDA</t>
  </si>
  <si>
    <t>ENCARGADO DEPARTAMENTO DE GEOESTADISTICAS</t>
  </si>
  <si>
    <t>YESENIA ALTAGRACIA ESPINAL HERNANDEZ</t>
  </si>
  <si>
    <t>DIRECTORA GENERAL</t>
  </si>
  <si>
    <t>COORDINADORA EJECUTIVA DEL DESPACHO</t>
  </si>
  <si>
    <t>MINISTERIO DE HACIENDA Y ECONOMÍA</t>
  </si>
  <si>
    <t>GADMIELA ESAURY VARGAS ANDUJAR</t>
  </si>
  <si>
    <t>DIVISION DE LEVANTAMIENTO Y ANALISIS OPERACIONES ESTADISTICA-ONE</t>
  </si>
  <si>
    <t>RANDY ALBERTO MEDINA EXANTUS</t>
  </si>
  <si>
    <t>CARLA MARIA RODRIGUEZ</t>
  </si>
  <si>
    <t xml:space="preserve">TECNICA DE LEVANTAMIENTO Y ANALISIS DE OPERACIONES ESTADISTICAS </t>
  </si>
  <si>
    <t xml:space="preserve">TECNICO DE LEVANTAMIENTO Y ANALISIS DE OPERACIONES ESTADISTICAS </t>
  </si>
  <si>
    <t>PERLA ERIANNY LEONARDO BENAVIDEZ</t>
  </si>
  <si>
    <t>DIVISION DE FORMULACION Y SEGUIMIENTO PEN-ONE</t>
  </si>
  <si>
    <t>ANALISTA DE FORMULACION Y SEGUIMIENTO</t>
  </si>
  <si>
    <t>YELUDY MONTERO MEDINA</t>
  </si>
  <si>
    <t>TRIANA RODRIGUEZ ALCANTARA</t>
  </si>
  <si>
    <t>GERAIMY GRACIELA SANCHEZ RODRIGUEZ</t>
  </si>
  <si>
    <t>JUAN FRANCISCO DE LOS SANTOS PACHECO</t>
  </si>
  <si>
    <t>ASESOR</t>
  </si>
  <si>
    <t>KATHERINE ALTAGRACIA ACOSTA</t>
  </si>
  <si>
    <t>CLARA MARGARITA BAEZ CUELLO</t>
  </si>
  <si>
    <t>HEIMY ESTEHISY COLON</t>
  </si>
  <si>
    <t>JUANA EMILIA RODRIGUEZ</t>
  </si>
  <si>
    <t>GABRIELA PERALTA GERONIMO</t>
  </si>
  <si>
    <t>GESTOR DE PROTOCOLO</t>
  </si>
  <si>
    <t>TECNICO DE OPERACIONES DE ENCUESTAS</t>
  </si>
  <si>
    <t>COORDINADORA DE PLANIFICACION ACADEMICA</t>
  </si>
  <si>
    <t>Mes de Noviembre 2025</t>
  </si>
  <si>
    <t>SECRETARIO (A)</t>
  </si>
  <si>
    <t>JOSE JOAQUIN REYES MORALES</t>
  </si>
  <si>
    <t>SUPERVISOR TRANSPORTACION</t>
  </si>
  <si>
    <t>KAYSHA LIZANDRA HICIANO CORNIEL</t>
  </si>
  <si>
    <t>Total general: 259</t>
  </si>
  <si>
    <t>MASSIEL GUILLERMINA PEREZ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</si>
</sst>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16" fillId="0" borderId="0" xfId="0" applyFont="1"/>
    <xf numFmtId="0" fontId="16" fillId="33" borderId="0" xfId="0" applyFont="1" applyFill="1"/>
    <xf numFmtId="0" fontId="19" fillId="35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7" borderId="0" xfId="0" applyFill="1"/>
    <xf numFmtId="0" fontId="22" fillId="0" borderId="0" xfId="0" applyFont="1"/>
    <xf numFmtId="0" fontId="0" fillId="0" borderId="0" xfId="0" applyAlignment="1">
      <alignment horizontal="center"/>
    </xf>
    <xf numFmtId="0" fontId="22" fillId="37" borderId="0" xfId="0" applyFont="1" applyFill="1"/>
    <xf numFmtId="0" fontId="0" fillId="33" borderId="0" xfId="0" applyFill="1"/>
    <xf numFmtId="0" fontId="0" fillId="39" borderId="0" xfId="0" applyFill="1"/>
    <xf numFmtId="0" fontId="23" fillId="38" borderId="0" xfId="0" applyFont="1" applyFill="1"/>
    <xf numFmtId="43" fontId="0" fillId="0" borderId="0" xfId="1" applyFont="1" applyAlignment="1"/>
    <xf numFmtId="43" fontId="0" fillId="0" borderId="0" xfId="1" applyFont="1"/>
    <xf numFmtId="43" fontId="1" fillId="0" borderId="0" xfId="1" applyFont="1" applyAlignment="1"/>
    <xf numFmtId="0" fontId="0" fillId="40" borderId="0" xfId="0" applyFill="1"/>
    <xf numFmtId="43" fontId="16" fillId="0" borderId="0" xfId="1" applyFont="1"/>
    <xf numFmtId="43" fontId="24" fillId="0" borderId="0" xfId="1" applyFont="1" applyAlignment="1">
      <alignment vertical="center"/>
    </xf>
    <xf numFmtId="43" fontId="25" fillId="0" borderId="0" xfId="1" applyFont="1" applyFill="1"/>
    <xf numFmtId="0" fontId="22" fillId="0" borderId="0" xfId="0" applyFont="1" applyAlignment="1">
      <alignment horizontal="left"/>
    </xf>
    <xf numFmtId="0" fontId="0" fillId="37" borderId="0" xfId="0" applyFill="1" applyAlignment="1">
      <alignment horizontal="left"/>
    </xf>
    <xf numFmtId="43" fontId="0" fillId="0" borderId="0" xfId="1" applyFont="1" applyFill="1" applyAlignment="1"/>
    <xf numFmtId="14" fontId="0" fillId="0" borderId="0" xfId="0" applyNumberFormat="1"/>
    <xf numFmtId="43" fontId="0" fillId="37" borderId="0" xfId="1" applyFont="1" applyFill="1" applyAlignment="1"/>
    <xf numFmtId="43" fontId="22" fillId="37" borderId="0" xfId="1" applyFont="1" applyFill="1" applyAlignment="1"/>
    <xf numFmtId="43" fontId="1" fillId="37" borderId="0" xfId="1" applyFont="1" applyFill="1" applyAlignment="1"/>
    <xf numFmtId="43" fontId="1" fillId="0" borderId="0" xfId="1" applyFont="1" applyFill="1" applyAlignment="1"/>
    <xf numFmtId="43" fontId="22" fillId="0" borderId="0" xfId="1" applyFont="1" applyAlignment="1"/>
    <xf numFmtId="0" fontId="0" fillId="0" borderId="0" xfId="0" applyAlignment="1">
      <alignment vertical="top" wrapText="1"/>
    </xf>
    <xf numFmtId="43" fontId="1" fillId="0" borderId="0" xfId="1" applyFont="1"/>
    <xf numFmtId="43" fontId="1" fillId="0" borderId="0" xfId="1" applyFont="1" applyFill="1"/>
    <xf numFmtId="43" fontId="19" fillId="35" borderId="0" xfId="1" applyFont="1" applyFill="1" applyAlignment="1">
      <alignment vertical="center"/>
    </xf>
    <xf numFmtId="0" fontId="0" fillId="0" borderId="0" xfId="0" applyAlignment="1">
      <alignment wrapText="1"/>
    </xf>
    <xf numFmtId="43" fontId="1" fillId="37" borderId="0" xfId="1" applyFont="1" applyFill="1"/>
    <xf numFmtId="0" fontId="22" fillId="37" borderId="0" xfId="0" applyFont="1" applyFill="1" applyAlignment="1">
      <alignment horizontal="left"/>
    </xf>
    <xf numFmtId="0" fontId="19" fillId="35" borderId="0" xfId="0" applyFont="1" applyFill="1" applyAlignment="1">
      <alignment horizontal="left"/>
    </xf>
    <xf numFmtId="43" fontId="22" fillId="0" borderId="0" xfId="1" applyFont="1"/>
    <xf numFmtId="43" fontId="0" fillId="0" borderId="0" xfId="1" applyFont="1" applyFill="1"/>
    <xf numFmtId="43" fontId="0" fillId="0" borderId="0" xfId="0" applyNumberFormat="1"/>
    <xf numFmtId="43" fontId="18" fillId="34" borderId="11" xfId="1" applyFont="1" applyFill="1" applyBorder="1" applyAlignment="1">
      <alignment horizontal="center" vertical="center"/>
    </xf>
    <xf numFmtId="43" fontId="18" fillId="34" borderId="15" xfId="1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1" fillId="36" borderId="22" xfId="0" applyFont="1" applyFill="1" applyBorder="1" applyAlignment="1">
      <alignment horizontal="center"/>
    </xf>
    <xf numFmtId="43" fontId="18" fillId="34" borderId="12" xfId="1" applyFont="1" applyFill="1" applyBorder="1" applyAlignment="1">
      <alignment horizontal="center" vertical="center"/>
    </xf>
    <xf numFmtId="43" fontId="18" fillId="34" borderId="16" xfId="1" applyFont="1" applyFill="1" applyBorder="1" applyAlignment="1">
      <alignment horizontal="center" vertical="center"/>
    </xf>
    <xf numFmtId="43" fontId="18" fillId="34" borderId="13" xfId="1" applyFont="1" applyFill="1" applyBorder="1" applyAlignment="1">
      <alignment horizontal="center" vertical="center"/>
    </xf>
    <xf numFmtId="43" fontId="18" fillId="34" borderId="17" xfId="1" applyFont="1" applyFill="1" applyBorder="1" applyAlignment="1">
      <alignment horizontal="center" vertical="center"/>
    </xf>
    <xf numFmtId="43" fontId="18" fillId="34" borderId="14" xfId="1" applyFont="1" applyFill="1" applyBorder="1" applyAlignment="1">
      <alignment horizontal="center" vertical="center"/>
    </xf>
    <xf numFmtId="43" fontId="18" fillId="34" borderId="18" xfId="1" applyFont="1" applyFill="1" applyBorder="1" applyAlignment="1">
      <alignment horizontal="center" vertical="center"/>
    </xf>
    <xf numFmtId="43" fontId="18" fillId="34" borderId="13" xfId="1" applyFont="1" applyFill="1" applyBorder="1" applyAlignment="1">
      <alignment horizontal="center" vertical="center" wrapText="1"/>
    </xf>
    <xf numFmtId="43" fontId="18" fillId="34" borderId="17" xfId="1" applyFont="1" applyFill="1" applyBorder="1" applyAlignment="1">
      <alignment horizontal="center" vertical="center" wrapText="1"/>
    </xf>
    <xf numFmtId="43" fontId="18" fillId="34" borderId="12" xfId="1" applyFont="1" applyFill="1" applyBorder="1" applyAlignment="1">
      <alignment horizontal="left" vertical="center"/>
    </xf>
    <xf numFmtId="43" fontId="18" fillId="34" borderId="16" xfId="1" applyFont="1" applyFill="1" applyBorder="1" applyAlignment="1">
      <alignment horizontal="left" vertical="center"/>
    </xf>
    <xf numFmtId="0" fontId="17" fillId="36" borderId="19" xfId="0" applyFont="1" applyFill="1" applyBorder="1" applyAlignment="1">
      <alignment horizontal="center"/>
    </xf>
    <xf numFmtId="0" fontId="17" fillId="36" borderId="20" xfId="0" applyFont="1" applyFill="1" applyBorder="1" applyAlignment="1">
      <alignment horizontal="center"/>
    </xf>
    <xf numFmtId="0" fontId="17" fillId="36" borderId="21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6" borderId="22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467414</xdr:colOff>
      <xdr:row>0</xdr:row>
      <xdr:rowOff>129687</xdr:rowOff>
    </xdr:from>
    <xdr:to>
      <xdr:col>12</xdr:col>
      <xdr:colOff>853254</xdr:colOff>
      <xdr:row>4</xdr:row>
      <xdr:rowOff>164746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3839" y="129687"/>
          <a:ext cx="2338465" cy="12828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1123950</xdr:colOff>
      <xdr:row>276</xdr:row>
      <xdr:rowOff>161925</xdr:rowOff>
    </xdr:from>
    <xdr:to>
      <xdr:col>3</xdr:col>
      <xdr:colOff>4562475</xdr:colOff>
      <xdr:row>289</xdr:row>
      <xdr:rowOff>47626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FC16F4-4435-49DC-80D5-EEE91D80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53406675"/>
          <a:ext cx="9448800" cy="236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76201</xdr:rowOff>
    </xdr:from>
    <xdr:to>
      <xdr:col>1</xdr:col>
      <xdr:colOff>2371725</xdr:colOff>
      <xdr:row>4</xdr:row>
      <xdr:rowOff>154660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ECA9A9-F28D-406E-B6A8-60236E77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6201"/>
          <a:ext cx="2600325" cy="132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O304"/>
  <sheetViews>
    <sheetView showGridLines="0" tabSelected="1" topLeftCell="A268" zoomScaleNormal="100" zoomScaleSheetLayoutView="82" zoomScalePageLayoutView="40" workbookViewId="0">
      <selection activeCell="D287" sqref="D287"/>
    </sheetView>
  </sheetViews>
  <sheetFormatPr baseColWidth="10" defaultColWidth="5.140625" defaultRowHeight="15" x14ac:dyDescent="0.25"/>
  <cols>
    <col min="1" max="1" width="4.7109375" bestFit="1" customWidth="1"/>
    <col min="2" max="2" width="42.85546875" bestFit="1" customWidth="1"/>
    <col min="3" max="3" width="90.140625" customWidth="1"/>
    <col min="4" max="4" width="71.28515625" bestFit="1" customWidth="1"/>
    <col min="5" max="5" width="8.85546875" style="4" bestFit="1" customWidth="1"/>
    <col min="6" max="6" width="37" bestFit="1" customWidth="1"/>
    <col min="7" max="7" width="15.5703125" style="14" bestFit="1" customWidth="1"/>
    <col min="8" max="8" width="12.7109375" style="14" bestFit="1" customWidth="1"/>
    <col min="9" max="9" width="14.42578125" style="14" bestFit="1" customWidth="1"/>
    <col min="10" max="10" width="16.28515625" style="14" customWidth="1"/>
    <col min="11" max="11" width="14.85546875" style="14" bestFit="1" customWidth="1"/>
    <col min="12" max="12" width="14.42578125" style="14" bestFit="1" customWidth="1"/>
    <col min="13" max="13" width="15.5703125" style="14" bestFit="1" customWidth="1"/>
    <col min="14" max="14" width="14.140625" bestFit="1" customWidth="1"/>
    <col min="15" max="15" width="10.5703125" bestFit="1" customWidth="1"/>
    <col min="16" max="16" width="4" customWidth="1"/>
    <col min="17" max="17" width="11.5703125" bestFit="1" customWidth="1"/>
  </cols>
  <sheetData>
    <row r="1" spans="1:15" x14ac:dyDescent="0.25">
      <c r="A1" s="16"/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5" ht="30" x14ac:dyDescent="0.4">
      <c r="A2" s="16"/>
      <c r="B2" s="58" t="s">
        <v>476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5" ht="30" x14ac:dyDescent="0.4">
      <c r="A3" s="16"/>
      <c r="B3" s="58" t="s">
        <v>97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15" ht="23.25" x14ac:dyDescent="0.35">
      <c r="A4" s="16"/>
      <c r="B4" s="42" t="s">
        <v>98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5" ht="23.25" x14ac:dyDescent="0.35">
      <c r="A5" s="16"/>
      <c r="B5" s="42" t="s">
        <v>198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5" ht="24" thickBot="1" x14ac:dyDescent="0.4">
      <c r="A6" s="16"/>
      <c r="B6" s="42" t="s">
        <v>499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5" x14ac:dyDescent="0.25">
      <c r="A7" s="40" t="s">
        <v>269</v>
      </c>
      <c r="B7" s="40" t="s">
        <v>141</v>
      </c>
      <c r="C7" s="40" t="s">
        <v>268</v>
      </c>
      <c r="D7" s="45" t="s">
        <v>0</v>
      </c>
      <c r="E7" s="53" t="s">
        <v>192</v>
      </c>
      <c r="F7" s="51" t="s">
        <v>140</v>
      </c>
      <c r="G7" s="45" t="s">
        <v>96</v>
      </c>
      <c r="H7" s="47" t="s">
        <v>1</v>
      </c>
      <c r="I7" s="45" t="s">
        <v>2</v>
      </c>
      <c r="J7" s="47" t="s">
        <v>3</v>
      </c>
      <c r="K7" s="45" t="s">
        <v>4</v>
      </c>
      <c r="L7" s="45" t="s">
        <v>5</v>
      </c>
      <c r="M7" s="49" t="s">
        <v>6</v>
      </c>
    </row>
    <row r="8" spans="1:15" ht="24.75" customHeight="1" thickBot="1" x14ac:dyDescent="0.3">
      <c r="A8" s="41"/>
      <c r="B8" s="41"/>
      <c r="C8" s="41"/>
      <c r="D8" s="46"/>
      <c r="E8" s="54"/>
      <c r="F8" s="52"/>
      <c r="G8" s="46"/>
      <c r="H8" s="48"/>
      <c r="I8" s="46"/>
      <c r="J8" s="48"/>
      <c r="K8" s="46"/>
      <c r="L8" s="46"/>
      <c r="M8" s="50"/>
      <c r="O8" s="14"/>
    </row>
    <row r="9" spans="1:15" x14ac:dyDescent="0.25">
      <c r="A9" s="8">
        <v>1</v>
      </c>
      <c r="B9" t="s">
        <v>458</v>
      </c>
      <c r="C9" t="s">
        <v>7</v>
      </c>
      <c r="D9" t="s">
        <v>474</v>
      </c>
      <c r="E9" s="4" t="s">
        <v>180</v>
      </c>
      <c r="F9" s="29" t="s">
        <v>375</v>
      </c>
      <c r="G9" s="14">
        <v>270000</v>
      </c>
      <c r="H9" s="13">
        <v>7749</v>
      </c>
      <c r="I9" s="38">
        <v>52498.33</v>
      </c>
      <c r="J9" s="13">
        <v>6589.14</v>
      </c>
      <c r="K9" s="30">
        <v>315</v>
      </c>
      <c r="L9" s="14">
        <v>67151.47</v>
      </c>
      <c r="M9" s="13">
        <v>202848.53</v>
      </c>
    </row>
    <row r="10" spans="1:15" x14ac:dyDescent="0.25">
      <c r="A10" s="8">
        <v>2</v>
      </c>
      <c r="B10" t="s">
        <v>88</v>
      </c>
      <c r="C10" t="s">
        <v>7</v>
      </c>
      <c r="D10" t="s">
        <v>89</v>
      </c>
      <c r="E10" s="4" t="s">
        <v>180</v>
      </c>
      <c r="F10" t="s">
        <v>115</v>
      </c>
      <c r="G10" s="30">
        <v>60000</v>
      </c>
      <c r="H10" s="30">
        <v>1722</v>
      </c>
      <c r="I10" s="30">
        <v>3486.68</v>
      </c>
      <c r="J10" s="30">
        <v>1824</v>
      </c>
      <c r="K10" s="30">
        <v>1009</v>
      </c>
      <c r="L10" s="30">
        <v>8041.68</v>
      </c>
      <c r="M10" s="14">
        <f>+G10-L10</f>
        <v>51958.32</v>
      </c>
    </row>
    <row r="11" spans="1:15" x14ac:dyDescent="0.25">
      <c r="A11" s="8">
        <v>3</v>
      </c>
      <c r="B11" t="s">
        <v>8</v>
      </c>
      <c r="C11" t="s">
        <v>7</v>
      </c>
      <c r="D11" t="s">
        <v>89</v>
      </c>
      <c r="E11" s="4" t="s">
        <v>180</v>
      </c>
      <c r="F11" t="s">
        <v>114</v>
      </c>
      <c r="G11" s="14">
        <v>85000</v>
      </c>
      <c r="H11" s="13">
        <f t="shared" ref="H11:H83" si="0">G11*0.0287</f>
        <v>2439.5</v>
      </c>
      <c r="I11" s="30">
        <v>8097.05</v>
      </c>
      <c r="J11" s="30">
        <v>2584</v>
      </c>
      <c r="K11" s="30">
        <v>2084.7800000000002</v>
      </c>
      <c r="L11" s="14">
        <f>H11+I11+J11+K11</f>
        <v>15205.33</v>
      </c>
      <c r="M11" s="14">
        <f t="shared" ref="M11:M78" si="1">+G11-L11</f>
        <v>69794.67</v>
      </c>
    </row>
    <row r="12" spans="1:15" x14ac:dyDescent="0.25">
      <c r="A12" s="8">
        <v>4</v>
      </c>
      <c r="B12" t="s">
        <v>473</v>
      </c>
      <c r="C12" t="s">
        <v>7</v>
      </c>
      <c r="D12" t="s">
        <v>475</v>
      </c>
      <c r="E12" s="4" t="s">
        <v>180</v>
      </c>
      <c r="F12" t="s">
        <v>247</v>
      </c>
      <c r="G12" s="14">
        <v>140000</v>
      </c>
      <c r="H12" s="13">
        <f t="shared" si="0"/>
        <v>4018</v>
      </c>
      <c r="I12" s="30">
        <v>21514.37</v>
      </c>
      <c r="J12" s="13">
        <v>4256</v>
      </c>
      <c r="K12" s="30">
        <v>6651.8</v>
      </c>
      <c r="L12" s="14">
        <f t="shared" ref="L12:L17" si="2">H12+I12+J12+K12</f>
        <v>36440.17</v>
      </c>
      <c r="M12" s="14">
        <f t="shared" si="1"/>
        <v>103559.83</v>
      </c>
    </row>
    <row r="13" spans="1:15" x14ac:dyDescent="0.25">
      <c r="A13" s="8">
        <v>5</v>
      </c>
      <c r="B13" t="s">
        <v>434</v>
      </c>
      <c r="C13" t="s">
        <v>7</v>
      </c>
      <c r="D13" t="s">
        <v>89</v>
      </c>
      <c r="E13" s="4" t="s">
        <v>180</v>
      </c>
      <c r="F13" t="s">
        <v>115</v>
      </c>
      <c r="G13" s="13">
        <v>60000</v>
      </c>
      <c r="H13" s="13">
        <f t="shared" si="0"/>
        <v>1722</v>
      </c>
      <c r="I13" s="30">
        <v>3486.68</v>
      </c>
      <c r="J13" s="13">
        <f t="shared" ref="J13" si="3">G13*0.0304</f>
        <v>1824</v>
      </c>
      <c r="K13" s="30">
        <v>175</v>
      </c>
      <c r="L13" s="14">
        <f>H13+I13+J13+K13</f>
        <v>7207.68</v>
      </c>
      <c r="M13" s="14">
        <f t="shared" si="1"/>
        <v>52792.32</v>
      </c>
    </row>
    <row r="14" spans="1:15" x14ac:dyDescent="0.25">
      <c r="A14" s="8">
        <v>6</v>
      </c>
      <c r="B14" t="s">
        <v>489</v>
      </c>
      <c r="C14" t="s">
        <v>7</v>
      </c>
      <c r="D14" t="s">
        <v>490</v>
      </c>
      <c r="E14" s="4" t="s">
        <v>181</v>
      </c>
      <c r="F14" t="s">
        <v>247</v>
      </c>
      <c r="G14" s="14">
        <v>145000</v>
      </c>
      <c r="H14" s="14">
        <v>4161.5</v>
      </c>
      <c r="I14" s="14">
        <v>22690.49</v>
      </c>
      <c r="J14" s="14">
        <v>4408</v>
      </c>
      <c r="K14" s="14">
        <v>25</v>
      </c>
      <c r="L14" s="14">
        <v>31284.99</v>
      </c>
      <c r="M14" s="14">
        <f t="shared" si="1"/>
        <v>113715.01</v>
      </c>
    </row>
    <row r="15" spans="1:15" x14ac:dyDescent="0.25">
      <c r="A15" s="8">
        <v>7</v>
      </c>
      <c r="B15" t="s">
        <v>491</v>
      </c>
      <c r="C15" t="s">
        <v>7</v>
      </c>
      <c r="D15" t="s">
        <v>490</v>
      </c>
      <c r="E15" s="4" t="s">
        <v>180</v>
      </c>
      <c r="F15" t="s">
        <v>247</v>
      </c>
      <c r="G15" s="30">
        <v>150000</v>
      </c>
      <c r="H15" s="30">
        <v>4305</v>
      </c>
      <c r="I15" s="30">
        <v>23866.62</v>
      </c>
      <c r="J15" s="30">
        <v>4560</v>
      </c>
      <c r="K15" s="30">
        <v>25</v>
      </c>
      <c r="L15" s="30">
        <v>32756.62</v>
      </c>
      <c r="M15" s="14">
        <f>+G15-L15</f>
        <v>117243.38</v>
      </c>
    </row>
    <row r="16" spans="1:15" x14ac:dyDescent="0.25">
      <c r="A16" s="8">
        <v>8</v>
      </c>
      <c r="B16" t="s">
        <v>492</v>
      </c>
      <c r="C16" t="s">
        <v>7</v>
      </c>
      <c r="D16" t="s">
        <v>490</v>
      </c>
      <c r="E16" s="4" t="s">
        <v>180</v>
      </c>
      <c r="F16" t="s">
        <v>247</v>
      </c>
      <c r="G16" s="30">
        <v>180000</v>
      </c>
      <c r="H16" s="30">
        <v>5166</v>
      </c>
      <c r="I16" s="30">
        <v>30923.37</v>
      </c>
      <c r="J16" s="30">
        <v>5472</v>
      </c>
      <c r="K16" s="30">
        <v>25</v>
      </c>
      <c r="L16" s="30">
        <v>41586.370000000003</v>
      </c>
      <c r="M16" s="14">
        <f>+G16-L16</f>
        <v>138413.63</v>
      </c>
    </row>
    <row r="17" spans="1:3941" x14ac:dyDescent="0.25">
      <c r="A17" s="8">
        <v>9</v>
      </c>
      <c r="B17" t="s">
        <v>250</v>
      </c>
      <c r="C17" t="s">
        <v>199</v>
      </c>
      <c r="D17" t="s">
        <v>413</v>
      </c>
      <c r="E17" s="4" t="s">
        <v>180</v>
      </c>
      <c r="F17" t="s">
        <v>114</v>
      </c>
      <c r="G17" s="13">
        <v>120000</v>
      </c>
      <c r="H17" s="30">
        <v>3444</v>
      </c>
      <c r="I17" s="30">
        <v>16329.92</v>
      </c>
      <c r="J17" s="30">
        <v>3648</v>
      </c>
      <c r="K17" s="30">
        <v>2094.7800000000002</v>
      </c>
      <c r="L17" s="14">
        <f t="shared" si="2"/>
        <v>25516.7</v>
      </c>
      <c r="M17" s="14">
        <f t="shared" si="1"/>
        <v>94483.3</v>
      </c>
      <c r="N17" s="30"/>
      <c r="O17" s="30"/>
      <c r="Q17" s="30"/>
    </row>
    <row r="18" spans="1:3941" x14ac:dyDescent="0.25">
      <c r="A18" s="8">
        <v>10</v>
      </c>
      <c r="B18" t="s">
        <v>307</v>
      </c>
      <c r="C18" t="s">
        <v>14</v>
      </c>
      <c r="D18" t="s">
        <v>329</v>
      </c>
      <c r="E18" s="4" t="s">
        <v>180</v>
      </c>
      <c r="F18" t="s">
        <v>114</v>
      </c>
      <c r="G18" s="14">
        <v>55000</v>
      </c>
      <c r="H18" s="30">
        <v>1578.5</v>
      </c>
      <c r="I18" s="30">
        <v>2271.71</v>
      </c>
      <c r="J18" s="30">
        <v>1672</v>
      </c>
      <c r="K18" s="30">
        <v>2094.7800000000002</v>
      </c>
      <c r="L18" s="14">
        <f>H18+I18+J18+K18</f>
        <v>7616.99</v>
      </c>
      <c r="M18" s="14">
        <f t="shared" si="1"/>
        <v>47383.01</v>
      </c>
      <c r="N18" s="30"/>
      <c r="O18" s="30"/>
      <c r="Q18" s="30"/>
    </row>
    <row r="19" spans="1:3941" x14ac:dyDescent="0.25">
      <c r="A19" s="8">
        <v>11</v>
      </c>
      <c r="B19" t="s">
        <v>155</v>
      </c>
      <c r="C19" t="s">
        <v>14</v>
      </c>
      <c r="D19" t="s">
        <v>154</v>
      </c>
      <c r="E19" s="4" t="s">
        <v>180</v>
      </c>
      <c r="F19" t="s">
        <v>115</v>
      </c>
      <c r="G19" s="14">
        <v>44000</v>
      </c>
      <c r="H19" s="30">
        <v>1262.8</v>
      </c>
      <c r="I19" s="30">
        <v>1007.19</v>
      </c>
      <c r="J19" s="30">
        <v>1337.6</v>
      </c>
      <c r="K19" s="30">
        <v>1880</v>
      </c>
      <c r="L19" s="14">
        <f t="shared" ref="L19:L34" si="4">H19+I19+J19+K19</f>
        <v>5487.59</v>
      </c>
      <c r="M19" s="14">
        <f t="shared" si="1"/>
        <v>38512.410000000003</v>
      </c>
      <c r="N19" s="30"/>
      <c r="O19" s="30"/>
      <c r="Q19" s="30"/>
    </row>
    <row r="20" spans="1:3941" x14ac:dyDescent="0.25">
      <c r="A20" s="8">
        <v>12</v>
      </c>
      <c r="B20" t="s">
        <v>85</v>
      </c>
      <c r="C20" t="s">
        <v>14</v>
      </c>
      <c r="D20" t="s">
        <v>117</v>
      </c>
      <c r="E20" s="4" t="s">
        <v>181</v>
      </c>
      <c r="F20" t="s">
        <v>114</v>
      </c>
      <c r="G20" s="14">
        <v>45000</v>
      </c>
      <c r="H20" s="30">
        <v>1291.5</v>
      </c>
      <c r="I20" s="30">
        <v>860.36</v>
      </c>
      <c r="J20" s="30">
        <v>1368</v>
      </c>
      <c r="K20" s="30">
        <v>3506.78</v>
      </c>
      <c r="L20" s="14">
        <f t="shared" si="4"/>
        <v>7026.64</v>
      </c>
      <c r="M20" s="14">
        <f t="shared" si="1"/>
        <v>37973.360000000001</v>
      </c>
      <c r="N20" s="30"/>
      <c r="O20" s="30"/>
      <c r="Q20" s="30"/>
    </row>
    <row r="21" spans="1:3941" x14ac:dyDescent="0.25">
      <c r="A21" s="8">
        <v>13</v>
      </c>
      <c r="B21" t="s">
        <v>305</v>
      </c>
      <c r="C21" t="s">
        <v>14</v>
      </c>
      <c r="D21" t="s">
        <v>117</v>
      </c>
      <c r="E21" s="4" t="s">
        <v>180</v>
      </c>
      <c r="F21" t="s">
        <v>115</v>
      </c>
      <c r="G21" s="14">
        <v>40000</v>
      </c>
      <c r="H21" s="30">
        <v>1148</v>
      </c>
      <c r="I21" s="30">
        <v>442.65</v>
      </c>
      <c r="J21" s="30">
        <v>1216</v>
      </c>
      <c r="K21" s="30">
        <v>175</v>
      </c>
      <c r="L21" s="14">
        <f t="shared" si="4"/>
        <v>2981.65</v>
      </c>
      <c r="M21" s="14">
        <f t="shared" si="1"/>
        <v>37018.35</v>
      </c>
      <c r="N21" s="30"/>
      <c r="O21" s="30"/>
      <c r="Q21" s="30"/>
    </row>
    <row r="22" spans="1:3941" x14ac:dyDescent="0.25">
      <c r="A22" s="8">
        <v>14</v>
      </c>
      <c r="B22" s="7" t="s">
        <v>209</v>
      </c>
      <c r="C22" t="s">
        <v>368</v>
      </c>
      <c r="D22" t="s">
        <v>10</v>
      </c>
      <c r="E22" s="20" t="s">
        <v>180</v>
      </c>
      <c r="F22" s="7" t="s">
        <v>115</v>
      </c>
      <c r="G22" s="28">
        <v>32000</v>
      </c>
      <c r="H22" s="13">
        <f>G22*0.0287</f>
        <v>918.4</v>
      </c>
      <c r="I22" s="27">
        <v>0</v>
      </c>
      <c r="J22" s="13">
        <f>G22*0.0304</f>
        <v>972.8</v>
      </c>
      <c r="K22" s="30">
        <v>859.8</v>
      </c>
      <c r="L22" s="14">
        <f>H22+I22+J22+K22</f>
        <v>2751</v>
      </c>
      <c r="M22" s="14">
        <f t="shared" si="1"/>
        <v>29249</v>
      </c>
      <c r="N22" s="30"/>
      <c r="O22" s="30"/>
      <c r="Q22" s="30"/>
    </row>
    <row r="23" spans="1:3941" s="6" customFormat="1" x14ac:dyDescent="0.25">
      <c r="A23" s="8">
        <v>15</v>
      </c>
      <c r="B23" t="s">
        <v>99</v>
      </c>
      <c r="C23" t="s">
        <v>9</v>
      </c>
      <c r="D23" t="s">
        <v>262</v>
      </c>
      <c r="E23" s="4" t="s">
        <v>180</v>
      </c>
      <c r="F23" t="s">
        <v>114</v>
      </c>
      <c r="G23" s="13">
        <v>65000</v>
      </c>
      <c r="H23" s="13">
        <f t="shared" si="0"/>
        <v>1865.5</v>
      </c>
      <c r="I23" s="38">
        <v>4427.58</v>
      </c>
      <c r="J23" s="13">
        <f t="shared" ref="J23:J83" si="5">G23*0.0304</f>
        <v>1976</v>
      </c>
      <c r="K23" s="13">
        <v>175</v>
      </c>
      <c r="L23" s="14">
        <f t="shared" si="4"/>
        <v>8444.08</v>
      </c>
      <c r="M23" s="14">
        <f t="shared" si="1"/>
        <v>56555.92</v>
      </c>
      <c r="N23" s="30"/>
      <c r="O23" s="30"/>
      <c r="P23"/>
      <c r="Q23" s="30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</row>
    <row r="24" spans="1:3941" s="6" customFormat="1" x14ac:dyDescent="0.25">
      <c r="A24" s="8">
        <v>16</v>
      </c>
      <c r="B24" s="20" t="s">
        <v>184</v>
      </c>
      <c r="C24" t="s">
        <v>9</v>
      </c>
      <c r="D24" s="4" t="s">
        <v>414</v>
      </c>
      <c r="E24" s="4" t="s">
        <v>180</v>
      </c>
      <c r="F24" t="s">
        <v>114</v>
      </c>
      <c r="G24" s="14">
        <v>145000</v>
      </c>
      <c r="H24" s="13">
        <f t="shared" si="0"/>
        <v>4161.5</v>
      </c>
      <c r="I24" s="38">
        <v>22690.49</v>
      </c>
      <c r="J24" s="13">
        <f t="shared" si="5"/>
        <v>4408</v>
      </c>
      <c r="K24" s="30">
        <v>933.5</v>
      </c>
      <c r="L24" s="14">
        <f t="shared" si="4"/>
        <v>32193.49</v>
      </c>
      <c r="M24" s="14">
        <f t="shared" si="1"/>
        <v>112806.51</v>
      </c>
      <c r="N24" s="30"/>
      <c r="O24" s="30"/>
      <c r="P24"/>
      <c r="Q24" s="30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</row>
    <row r="25" spans="1:3941" s="6" customFormat="1" x14ac:dyDescent="0.25">
      <c r="A25" s="8">
        <v>17</v>
      </c>
      <c r="B25" t="s">
        <v>455</v>
      </c>
      <c r="C25" t="s">
        <v>9</v>
      </c>
      <c r="D25" t="s">
        <v>117</v>
      </c>
      <c r="E25" s="4" t="s">
        <v>180</v>
      </c>
      <c r="F25" t="s">
        <v>115</v>
      </c>
      <c r="G25" s="14">
        <v>45000</v>
      </c>
      <c r="H25" s="13">
        <f t="shared" si="0"/>
        <v>1291.5</v>
      </c>
      <c r="I25" s="30">
        <v>1148.33</v>
      </c>
      <c r="J25" s="13">
        <f t="shared" si="5"/>
        <v>1368</v>
      </c>
      <c r="K25" s="30">
        <v>25</v>
      </c>
      <c r="L25" s="14">
        <f>H25+I25+J25+K25</f>
        <v>3832.83</v>
      </c>
      <c r="M25" s="14">
        <f t="shared" si="1"/>
        <v>41167.17</v>
      </c>
      <c r="N25" s="30"/>
      <c r="O25" s="30"/>
      <c r="P25"/>
      <c r="Q25" s="30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</row>
    <row r="26" spans="1:3941" s="6" customFormat="1" x14ac:dyDescent="0.25">
      <c r="A26" s="8">
        <v>18</v>
      </c>
      <c r="B26" t="s">
        <v>378</v>
      </c>
      <c r="C26" t="s">
        <v>244</v>
      </c>
      <c r="D26" t="s">
        <v>373</v>
      </c>
      <c r="E26" s="4" t="s">
        <v>180</v>
      </c>
      <c r="F26" t="s">
        <v>114</v>
      </c>
      <c r="G26" s="14">
        <v>75000</v>
      </c>
      <c r="H26" s="13">
        <f t="shared" ref="H26" si="6">G26*0.0287</f>
        <v>2152.5</v>
      </c>
      <c r="I26" s="14">
        <v>6309.38</v>
      </c>
      <c r="J26" s="14">
        <v>2280</v>
      </c>
      <c r="K26" s="14">
        <v>175</v>
      </c>
      <c r="L26" s="14">
        <f t="shared" ref="L26" si="7">H26+I26+J26+K26</f>
        <v>10916.88</v>
      </c>
      <c r="M26" s="14">
        <f t="shared" si="1"/>
        <v>64083.12</v>
      </c>
      <c r="N26" s="30"/>
      <c r="O26" s="30"/>
      <c r="P26"/>
      <c r="Q26" s="30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</row>
    <row r="27" spans="1:3941" x14ac:dyDescent="0.25">
      <c r="A27" s="8">
        <v>19</v>
      </c>
      <c r="B27" s="7" t="s">
        <v>231</v>
      </c>
      <c r="C27" s="7" t="s">
        <v>244</v>
      </c>
      <c r="D27" t="s">
        <v>325</v>
      </c>
      <c r="E27" s="4" t="s">
        <v>180</v>
      </c>
      <c r="F27" t="s">
        <v>114</v>
      </c>
      <c r="G27" s="14">
        <v>120000</v>
      </c>
      <c r="H27" s="30">
        <v>3444</v>
      </c>
      <c r="I27" s="30">
        <v>15849.98</v>
      </c>
      <c r="J27" s="30">
        <v>3648</v>
      </c>
      <c r="K27" s="30">
        <v>4699.3599999999997</v>
      </c>
      <c r="L27" s="14">
        <f t="shared" si="4"/>
        <v>27641.34</v>
      </c>
      <c r="M27" s="14">
        <f t="shared" si="1"/>
        <v>92358.66</v>
      </c>
      <c r="N27" s="30"/>
      <c r="O27" s="30"/>
      <c r="Q27" s="30"/>
    </row>
    <row r="28" spans="1:3941" x14ac:dyDescent="0.25">
      <c r="A28" s="8">
        <v>20</v>
      </c>
      <c r="B28" t="s">
        <v>372</v>
      </c>
      <c r="C28" s="7" t="s">
        <v>244</v>
      </c>
      <c r="D28" t="s">
        <v>373</v>
      </c>
      <c r="E28" s="4" t="s">
        <v>180</v>
      </c>
      <c r="F28" t="s">
        <v>114</v>
      </c>
      <c r="G28" s="30">
        <v>65000</v>
      </c>
      <c r="H28" s="30">
        <v>1865.5</v>
      </c>
      <c r="I28" s="30">
        <v>4427.58</v>
      </c>
      <c r="J28" s="30">
        <v>1976</v>
      </c>
      <c r="K28" s="30">
        <v>25</v>
      </c>
      <c r="L28" s="30">
        <v>8294.08</v>
      </c>
      <c r="M28" s="14">
        <f t="shared" si="1"/>
        <v>56705.919999999998</v>
      </c>
      <c r="N28" s="30"/>
      <c r="O28" s="30"/>
      <c r="Q28" s="30"/>
    </row>
    <row r="29" spans="1:3941" x14ac:dyDescent="0.25">
      <c r="A29" s="8">
        <v>21</v>
      </c>
      <c r="B29" t="s">
        <v>420</v>
      </c>
      <c r="C29" t="s">
        <v>421</v>
      </c>
      <c r="D29" t="s">
        <v>422</v>
      </c>
      <c r="E29" s="4" t="s">
        <v>180</v>
      </c>
      <c r="F29" t="s">
        <v>114</v>
      </c>
      <c r="G29" s="14">
        <v>65000</v>
      </c>
      <c r="H29" s="30">
        <v>1865.5</v>
      </c>
      <c r="I29" s="30">
        <v>4043.62</v>
      </c>
      <c r="J29" s="30">
        <v>1976</v>
      </c>
      <c r="K29" s="30">
        <v>2094.7800000000002</v>
      </c>
      <c r="L29" s="14">
        <f>H29+I29+J29+K29</f>
        <v>9979.9</v>
      </c>
      <c r="M29" s="14">
        <f t="shared" si="1"/>
        <v>55020.1</v>
      </c>
      <c r="N29" s="30"/>
      <c r="O29" s="30"/>
      <c r="Q29" s="30"/>
    </row>
    <row r="30" spans="1:3941" s="2" customFormat="1" x14ac:dyDescent="0.25">
      <c r="A30" s="8">
        <v>22</v>
      </c>
      <c r="B30" t="s">
        <v>299</v>
      </c>
      <c r="C30" t="s">
        <v>158</v>
      </c>
      <c r="D30" t="s">
        <v>117</v>
      </c>
      <c r="E30" s="4" t="s">
        <v>180</v>
      </c>
      <c r="F30" t="s">
        <v>115</v>
      </c>
      <c r="G30" s="13">
        <v>45000</v>
      </c>
      <c r="H30" s="30">
        <v>1291.5</v>
      </c>
      <c r="I30" s="30">
        <v>1148.33</v>
      </c>
      <c r="J30" s="30">
        <v>1368</v>
      </c>
      <c r="K30" s="30">
        <v>25</v>
      </c>
      <c r="L30" s="14">
        <f>H30+I30+J30+K30</f>
        <v>3832.83</v>
      </c>
      <c r="M30" s="14">
        <f t="shared" si="1"/>
        <v>41167.17</v>
      </c>
      <c r="N30" s="30"/>
      <c r="O30" s="30"/>
      <c r="P30"/>
      <c r="Q30" s="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</row>
    <row r="31" spans="1:3941" x14ac:dyDescent="0.25">
      <c r="A31" s="8">
        <v>23</v>
      </c>
      <c r="B31" t="s">
        <v>186</v>
      </c>
      <c r="C31" s="4" t="s">
        <v>87</v>
      </c>
      <c r="D31" t="s">
        <v>415</v>
      </c>
      <c r="E31" s="4" t="s">
        <v>180</v>
      </c>
      <c r="F31" t="s">
        <v>114</v>
      </c>
      <c r="G31" s="14">
        <v>50000</v>
      </c>
      <c r="H31" s="30">
        <v>1435</v>
      </c>
      <c r="I31" s="30">
        <v>1278.07</v>
      </c>
      <c r="J31" s="30">
        <v>1520</v>
      </c>
      <c r="K31" s="30">
        <v>6185.66</v>
      </c>
      <c r="L31" s="14">
        <f t="shared" si="4"/>
        <v>10418.73</v>
      </c>
      <c r="M31" s="14">
        <f t="shared" si="1"/>
        <v>39581.269999999997</v>
      </c>
      <c r="N31" s="30"/>
      <c r="O31" s="30"/>
      <c r="Q31" s="30"/>
    </row>
    <row r="32" spans="1:3941" x14ac:dyDescent="0.25">
      <c r="A32" s="8">
        <v>24</v>
      </c>
      <c r="B32" t="s">
        <v>91</v>
      </c>
      <c r="C32" s="4" t="s">
        <v>87</v>
      </c>
      <c r="D32" t="s">
        <v>416</v>
      </c>
      <c r="E32" s="4" t="s">
        <v>180</v>
      </c>
      <c r="F32" t="s">
        <v>114</v>
      </c>
      <c r="G32" s="14">
        <v>58000</v>
      </c>
      <c r="H32" s="30">
        <v>1664.6</v>
      </c>
      <c r="I32" s="30">
        <v>2407.15</v>
      </c>
      <c r="J32" s="30">
        <v>1763.2</v>
      </c>
      <c r="K32" s="30">
        <v>4014.56</v>
      </c>
      <c r="L32" s="14">
        <f t="shared" si="4"/>
        <v>9849.51</v>
      </c>
      <c r="M32" s="14">
        <f t="shared" si="1"/>
        <v>48150.49</v>
      </c>
      <c r="N32" s="30"/>
      <c r="O32" s="30"/>
      <c r="Q32" s="30"/>
    </row>
    <row r="33" spans="1:395" x14ac:dyDescent="0.25">
      <c r="A33" s="8">
        <v>25</v>
      </c>
      <c r="B33" t="s">
        <v>116</v>
      </c>
      <c r="C33" s="4" t="s">
        <v>87</v>
      </c>
      <c r="D33" t="s">
        <v>286</v>
      </c>
      <c r="E33" s="4" t="s">
        <v>181</v>
      </c>
      <c r="F33" t="s">
        <v>115</v>
      </c>
      <c r="G33" s="13">
        <v>47000</v>
      </c>
      <c r="H33" s="30">
        <v>1348.9</v>
      </c>
      <c r="I33" s="30">
        <v>1400.6</v>
      </c>
      <c r="J33" s="30">
        <v>1428.8</v>
      </c>
      <c r="K33" s="30">
        <v>3359.48</v>
      </c>
      <c r="L33" s="14">
        <f t="shared" si="4"/>
        <v>7537.78</v>
      </c>
      <c r="M33" s="14">
        <f t="shared" si="1"/>
        <v>39462.22</v>
      </c>
      <c r="N33" s="30"/>
      <c r="O33" s="30"/>
      <c r="Q33" s="30"/>
    </row>
    <row r="34" spans="1:395" x14ac:dyDescent="0.25">
      <c r="A34" s="8">
        <v>26</v>
      </c>
      <c r="B34" t="s">
        <v>185</v>
      </c>
      <c r="C34" s="4" t="s">
        <v>87</v>
      </c>
      <c r="D34" t="s">
        <v>416</v>
      </c>
      <c r="E34" s="4" t="s">
        <v>180</v>
      </c>
      <c r="F34" t="s">
        <v>115</v>
      </c>
      <c r="G34" s="13">
        <v>49000</v>
      </c>
      <c r="H34" s="13">
        <f t="shared" si="0"/>
        <v>1406.3</v>
      </c>
      <c r="I34" s="30">
        <v>1712.87</v>
      </c>
      <c r="J34" s="13">
        <f t="shared" si="5"/>
        <v>1489.6</v>
      </c>
      <c r="K34" s="30">
        <v>859.8</v>
      </c>
      <c r="L34" s="14">
        <f t="shared" si="4"/>
        <v>5468.57</v>
      </c>
      <c r="M34" s="14">
        <f t="shared" si="1"/>
        <v>43531.43</v>
      </c>
      <c r="N34" s="30"/>
      <c r="O34" s="30"/>
      <c r="Q34" s="30"/>
    </row>
    <row r="35" spans="1:395" x14ac:dyDescent="0.25">
      <c r="A35" s="8">
        <v>27</v>
      </c>
      <c r="B35" t="s">
        <v>256</v>
      </c>
      <c r="C35" s="4" t="s">
        <v>87</v>
      </c>
      <c r="D35" t="s">
        <v>117</v>
      </c>
      <c r="E35" s="4" t="s">
        <v>180</v>
      </c>
      <c r="F35" t="s">
        <v>115</v>
      </c>
      <c r="G35" s="14">
        <v>40000</v>
      </c>
      <c r="H35" s="13">
        <f t="shared" si="0"/>
        <v>1148</v>
      </c>
      <c r="I35" s="30">
        <v>442.65</v>
      </c>
      <c r="J35" s="13">
        <f t="shared" si="5"/>
        <v>1216</v>
      </c>
      <c r="K35" s="14">
        <v>175</v>
      </c>
      <c r="L35" s="14">
        <f t="shared" ref="L35:L53" si="8">H35+I35+J35+K35</f>
        <v>2981.65</v>
      </c>
      <c r="M35" s="14">
        <f t="shared" si="1"/>
        <v>37018.35</v>
      </c>
      <c r="N35" s="30"/>
      <c r="O35" s="30"/>
      <c r="Q35" s="30"/>
    </row>
    <row r="36" spans="1:395" x14ac:dyDescent="0.25">
      <c r="A36" s="8">
        <v>28</v>
      </c>
      <c r="B36" t="s">
        <v>95</v>
      </c>
      <c r="C36" s="4" t="s">
        <v>87</v>
      </c>
      <c r="D36" t="s">
        <v>311</v>
      </c>
      <c r="E36" s="4" t="s">
        <v>180</v>
      </c>
      <c r="F36" t="s">
        <v>114</v>
      </c>
      <c r="G36" s="13">
        <v>140000</v>
      </c>
      <c r="H36" s="13">
        <f t="shared" si="0"/>
        <v>4018</v>
      </c>
      <c r="I36" s="30">
        <v>20554.48</v>
      </c>
      <c r="J36" s="13">
        <f t="shared" si="5"/>
        <v>4256</v>
      </c>
      <c r="K36" s="30">
        <v>4114.5600000000004</v>
      </c>
      <c r="L36" s="14">
        <f>H36+I36+J36+K36</f>
        <v>32943.040000000001</v>
      </c>
      <c r="M36" s="14">
        <f t="shared" si="1"/>
        <v>107056.96000000001</v>
      </c>
      <c r="N36" s="30"/>
      <c r="O36" s="30"/>
      <c r="Q36" s="30"/>
    </row>
    <row r="37" spans="1:395" x14ac:dyDescent="0.25">
      <c r="A37" s="8">
        <v>29</v>
      </c>
      <c r="B37" s="4" t="s">
        <v>93</v>
      </c>
      <c r="C37" s="4" t="s">
        <v>87</v>
      </c>
      <c r="D37" s="4" t="s">
        <v>389</v>
      </c>
      <c r="E37" s="4" t="s">
        <v>180</v>
      </c>
      <c r="F37" s="4" t="s">
        <v>115</v>
      </c>
      <c r="G37" s="14">
        <v>51000</v>
      </c>
      <c r="H37" s="13">
        <f t="shared" si="0"/>
        <v>1463.7</v>
      </c>
      <c r="I37" s="38">
        <v>1995.14</v>
      </c>
      <c r="J37" s="13">
        <f t="shared" si="5"/>
        <v>1550.4</v>
      </c>
      <c r="K37" s="30">
        <v>1255</v>
      </c>
      <c r="L37" s="14">
        <f>H37+I37+J37+K37</f>
        <v>6264.24</v>
      </c>
      <c r="M37" s="14">
        <f t="shared" si="1"/>
        <v>44735.76</v>
      </c>
      <c r="N37" s="30"/>
      <c r="O37" s="30"/>
      <c r="Q37" s="30"/>
    </row>
    <row r="38" spans="1:395" x14ac:dyDescent="0.25">
      <c r="A38" s="8">
        <v>30</v>
      </c>
      <c r="B38" t="s">
        <v>495</v>
      </c>
      <c r="C38" s="4" t="s">
        <v>87</v>
      </c>
      <c r="D38" t="s">
        <v>496</v>
      </c>
      <c r="E38" s="4" t="s">
        <v>180</v>
      </c>
      <c r="F38" s="4" t="s">
        <v>115</v>
      </c>
      <c r="G38" s="30">
        <v>50000</v>
      </c>
      <c r="H38" s="30">
        <v>1435</v>
      </c>
      <c r="I38" s="30">
        <v>1854</v>
      </c>
      <c r="J38" s="30">
        <v>1520</v>
      </c>
      <c r="K38" s="30">
        <v>25</v>
      </c>
      <c r="L38" s="30">
        <v>4834</v>
      </c>
      <c r="M38" s="14">
        <f t="shared" si="1"/>
        <v>45166</v>
      </c>
      <c r="N38" s="30"/>
      <c r="O38" s="30"/>
      <c r="Q38" s="30"/>
    </row>
    <row r="39" spans="1:395" s="6" customFormat="1" x14ac:dyDescent="0.25">
      <c r="A39" s="8">
        <v>31</v>
      </c>
      <c r="B39" t="s">
        <v>257</v>
      </c>
      <c r="C39" s="6" t="s">
        <v>251</v>
      </c>
      <c r="D39" t="s">
        <v>429</v>
      </c>
      <c r="E39" s="21" t="s">
        <v>180</v>
      </c>
      <c r="F39" s="6" t="s">
        <v>115</v>
      </c>
      <c r="G39" s="24">
        <v>47000</v>
      </c>
      <c r="H39" s="13">
        <f t="shared" si="0"/>
        <v>1348.9</v>
      </c>
      <c r="I39" s="30">
        <v>1430.6</v>
      </c>
      <c r="J39" s="13">
        <f t="shared" si="5"/>
        <v>1428.8</v>
      </c>
      <c r="K39" s="24">
        <v>25</v>
      </c>
      <c r="L39" s="14">
        <f t="shared" si="8"/>
        <v>4233.3</v>
      </c>
      <c r="M39" s="14">
        <f t="shared" si="1"/>
        <v>42766.7</v>
      </c>
      <c r="N39" s="30"/>
      <c r="O39" s="30"/>
      <c r="P39"/>
      <c r="Q39" s="30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</row>
    <row r="40" spans="1:395" s="6" customFormat="1" x14ac:dyDescent="0.25">
      <c r="A40" s="8">
        <v>32</v>
      </c>
      <c r="B40" t="s">
        <v>424</v>
      </c>
      <c r="C40" s="6" t="s">
        <v>251</v>
      </c>
      <c r="D40" t="s">
        <v>429</v>
      </c>
      <c r="E40" s="21" t="s">
        <v>180</v>
      </c>
      <c r="F40" s="6" t="s">
        <v>115</v>
      </c>
      <c r="G40" s="24">
        <v>47000</v>
      </c>
      <c r="H40" s="13">
        <f t="shared" si="0"/>
        <v>1348.9</v>
      </c>
      <c r="I40" s="30">
        <v>1430.6</v>
      </c>
      <c r="J40" s="13">
        <f t="shared" si="5"/>
        <v>1428.8</v>
      </c>
      <c r="K40" s="24">
        <v>25</v>
      </c>
      <c r="L40" s="14">
        <f t="shared" si="8"/>
        <v>4233.3</v>
      </c>
      <c r="M40" s="14">
        <f t="shared" si="1"/>
        <v>42766.7</v>
      </c>
      <c r="N40" s="30"/>
      <c r="O40" s="30"/>
      <c r="P40"/>
      <c r="Q40" s="3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</row>
    <row r="41" spans="1:395" s="6" customFormat="1" x14ac:dyDescent="0.25">
      <c r="A41" s="8">
        <v>33</v>
      </c>
      <c r="B41" t="s">
        <v>425</v>
      </c>
      <c r="C41" s="6" t="s">
        <v>251</v>
      </c>
      <c r="D41" t="s">
        <v>426</v>
      </c>
      <c r="E41" s="21" t="s">
        <v>181</v>
      </c>
      <c r="F41" s="6" t="s">
        <v>115</v>
      </c>
      <c r="G41" s="24">
        <v>55000</v>
      </c>
      <c r="H41" s="13">
        <f t="shared" si="0"/>
        <v>1578.5</v>
      </c>
      <c r="I41" s="14">
        <v>2559.6799999999998</v>
      </c>
      <c r="J41" s="13">
        <f t="shared" si="5"/>
        <v>1672</v>
      </c>
      <c r="K41" s="24">
        <v>175</v>
      </c>
      <c r="L41" s="14">
        <f>H41+I41+J41+K41</f>
        <v>5985.18</v>
      </c>
      <c r="M41" s="14">
        <f t="shared" si="1"/>
        <v>49014.82</v>
      </c>
      <c r="N41" s="30"/>
      <c r="O41" s="30"/>
      <c r="P41"/>
      <c r="Q41" s="30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</row>
    <row r="42" spans="1:395" s="6" customFormat="1" x14ac:dyDescent="0.25">
      <c r="A42" s="8">
        <v>34</v>
      </c>
      <c r="B42" t="s">
        <v>330</v>
      </c>
      <c r="C42" s="6" t="s">
        <v>251</v>
      </c>
      <c r="D42" t="s">
        <v>306</v>
      </c>
      <c r="E42" s="4" t="s">
        <v>181</v>
      </c>
      <c r="F42" s="23" t="s">
        <v>115</v>
      </c>
      <c r="G42" s="13">
        <v>55000</v>
      </c>
      <c r="H42" s="13">
        <f t="shared" si="0"/>
        <v>1578.5</v>
      </c>
      <c r="I42" s="31">
        <v>0</v>
      </c>
      <c r="J42" s="13">
        <f t="shared" si="5"/>
        <v>1672</v>
      </c>
      <c r="K42" s="30">
        <v>175</v>
      </c>
      <c r="L42" s="14">
        <f t="shared" si="8"/>
        <v>3425.5</v>
      </c>
      <c r="M42" s="14">
        <f t="shared" si="1"/>
        <v>51574.5</v>
      </c>
      <c r="N42" s="30"/>
      <c r="O42" s="30"/>
      <c r="P42"/>
      <c r="Q42" s="30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</row>
    <row r="43" spans="1:395" s="6" customFormat="1" x14ac:dyDescent="0.25">
      <c r="A43" s="8">
        <v>35</v>
      </c>
      <c r="B43" t="s">
        <v>92</v>
      </c>
      <c r="C43" s="4" t="s">
        <v>159</v>
      </c>
      <c r="D43" t="s">
        <v>390</v>
      </c>
      <c r="E43" s="4" t="s">
        <v>180</v>
      </c>
      <c r="F43" t="s">
        <v>115</v>
      </c>
      <c r="G43" s="13">
        <v>55000</v>
      </c>
      <c r="H43" s="13">
        <f t="shared" si="0"/>
        <v>1578.5</v>
      </c>
      <c r="I43" s="30">
        <v>2559.6799999999998</v>
      </c>
      <c r="J43" s="13">
        <f t="shared" si="5"/>
        <v>1672</v>
      </c>
      <c r="K43" s="30">
        <v>1395</v>
      </c>
      <c r="L43" s="14">
        <f t="shared" si="8"/>
        <v>7205.18</v>
      </c>
      <c r="M43" s="14">
        <f t="shared" si="1"/>
        <v>47794.82</v>
      </c>
      <c r="N43" s="30"/>
      <c r="O43" s="30"/>
      <c r="P43"/>
      <c r="Q43" s="30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</row>
    <row r="44" spans="1:395" x14ac:dyDescent="0.25">
      <c r="A44" s="8">
        <v>36</v>
      </c>
      <c r="B44" t="s">
        <v>94</v>
      </c>
      <c r="C44" s="4" t="s">
        <v>159</v>
      </c>
      <c r="D44" t="s">
        <v>428</v>
      </c>
      <c r="E44" s="4" t="s">
        <v>181</v>
      </c>
      <c r="F44" t="s">
        <v>114</v>
      </c>
      <c r="G44" s="13">
        <v>45000</v>
      </c>
      <c r="H44" s="13">
        <f t="shared" si="0"/>
        <v>1291.5</v>
      </c>
      <c r="I44" s="30">
        <v>860.36</v>
      </c>
      <c r="J44" s="13">
        <f>G44*0.0304</f>
        <v>1368</v>
      </c>
      <c r="K44" s="30">
        <v>2094.7800000000002</v>
      </c>
      <c r="L44" s="14">
        <f t="shared" si="8"/>
        <v>5614.64</v>
      </c>
      <c r="M44" s="14">
        <f t="shared" si="1"/>
        <v>39385.360000000001</v>
      </c>
      <c r="N44" s="30"/>
      <c r="O44" s="30"/>
      <c r="Q44" s="30"/>
    </row>
    <row r="45" spans="1:395" x14ac:dyDescent="0.25">
      <c r="A45" s="8">
        <v>37</v>
      </c>
      <c r="B45" s="4" t="s">
        <v>200</v>
      </c>
      <c r="C45" s="4" t="s">
        <v>159</v>
      </c>
      <c r="D45" t="s">
        <v>428</v>
      </c>
      <c r="E45" s="4" t="s">
        <v>181</v>
      </c>
      <c r="F45" s="5" t="s">
        <v>115</v>
      </c>
      <c r="G45" s="13">
        <v>55000</v>
      </c>
      <c r="H45" s="13">
        <f t="shared" si="0"/>
        <v>1578.5</v>
      </c>
      <c r="I45" s="30">
        <v>2559.6799999999998</v>
      </c>
      <c r="J45" s="13">
        <v>1672</v>
      </c>
      <c r="K45" s="30">
        <v>175</v>
      </c>
      <c r="L45" s="14">
        <f t="shared" si="8"/>
        <v>5985.18</v>
      </c>
      <c r="M45" s="14">
        <f t="shared" si="1"/>
        <v>49014.82</v>
      </c>
      <c r="N45" s="30"/>
      <c r="O45" s="30"/>
      <c r="Q45" s="30"/>
    </row>
    <row r="46" spans="1:395" x14ac:dyDescent="0.25">
      <c r="A46" s="8">
        <v>38</v>
      </c>
      <c r="B46" s="4" t="s">
        <v>201</v>
      </c>
      <c r="C46" s="4" t="s">
        <v>159</v>
      </c>
      <c r="D46" t="s">
        <v>428</v>
      </c>
      <c r="E46" s="4" t="s">
        <v>181</v>
      </c>
      <c r="F46" s="5" t="s">
        <v>115</v>
      </c>
      <c r="G46" s="13">
        <v>47000</v>
      </c>
      <c r="H46" s="13">
        <f t="shared" si="0"/>
        <v>1348.9</v>
      </c>
      <c r="I46" s="30">
        <v>1430.6</v>
      </c>
      <c r="J46" s="13">
        <f t="shared" si="5"/>
        <v>1428.8</v>
      </c>
      <c r="K46" s="13">
        <v>175</v>
      </c>
      <c r="L46" s="14">
        <f t="shared" si="8"/>
        <v>4383.3</v>
      </c>
      <c r="M46" s="14">
        <f t="shared" si="1"/>
        <v>42616.7</v>
      </c>
      <c r="N46" s="30"/>
      <c r="O46" s="30"/>
      <c r="Q46" s="30"/>
    </row>
    <row r="47" spans="1:395" x14ac:dyDescent="0.25">
      <c r="A47" s="8">
        <v>39</v>
      </c>
      <c r="B47" t="s">
        <v>258</v>
      </c>
      <c r="C47" s="4" t="s">
        <v>159</v>
      </c>
      <c r="D47" t="s">
        <v>428</v>
      </c>
      <c r="E47" s="4" t="s">
        <v>181</v>
      </c>
      <c r="F47" s="5" t="s">
        <v>115</v>
      </c>
      <c r="G47" s="30">
        <v>47000</v>
      </c>
      <c r="H47" s="13">
        <f t="shared" si="0"/>
        <v>1348.9</v>
      </c>
      <c r="I47" s="30">
        <v>1430.6</v>
      </c>
      <c r="J47" s="13">
        <f t="shared" si="5"/>
        <v>1428.8</v>
      </c>
      <c r="K47" s="30">
        <v>175</v>
      </c>
      <c r="L47" s="14">
        <f t="shared" si="8"/>
        <v>4383.3</v>
      </c>
      <c r="M47" s="14">
        <f t="shared" si="1"/>
        <v>42616.7</v>
      </c>
      <c r="N47" s="30"/>
      <c r="O47" s="30"/>
      <c r="Q47" s="30"/>
    </row>
    <row r="48" spans="1:395" x14ac:dyDescent="0.25">
      <c r="A48" s="8">
        <v>40</v>
      </c>
      <c r="B48" t="s">
        <v>427</v>
      </c>
      <c r="C48" s="4" t="s">
        <v>159</v>
      </c>
      <c r="D48" t="s">
        <v>428</v>
      </c>
      <c r="E48" s="4" t="s">
        <v>181</v>
      </c>
      <c r="F48" s="5" t="s">
        <v>115</v>
      </c>
      <c r="G48" s="30">
        <v>47000</v>
      </c>
      <c r="H48" s="30">
        <v>1348.9</v>
      </c>
      <c r="I48" s="30">
        <v>1430.6</v>
      </c>
      <c r="J48" s="30">
        <v>1428.8</v>
      </c>
      <c r="K48" s="30">
        <v>25</v>
      </c>
      <c r="L48" s="14">
        <f t="shared" si="8"/>
        <v>4233.3</v>
      </c>
      <c r="M48" s="14">
        <f t="shared" si="1"/>
        <v>42766.7</v>
      </c>
      <c r="N48" s="30"/>
      <c r="O48" s="30"/>
      <c r="Q48" s="30"/>
    </row>
    <row r="49" spans="1:17" x14ac:dyDescent="0.25">
      <c r="A49" s="8">
        <v>41</v>
      </c>
      <c r="B49" t="s">
        <v>387</v>
      </c>
      <c r="C49" t="s">
        <v>388</v>
      </c>
      <c r="D49" t="s">
        <v>391</v>
      </c>
      <c r="E49" s="4" t="s">
        <v>180</v>
      </c>
      <c r="F49" s="5" t="s">
        <v>114</v>
      </c>
      <c r="G49" s="30">
        <v>110000</v>
      </c>
      <c r="H49" s="13">
        <f t="shared" si="0"/>
        <v>3157</v>
      </c>
      <c r="I49" s="30">
        <v>14457.62</v>
      </c>
      <c r="J49" s="13">
        <f t="shared" si="5"/>
        <v>3344</v>
      </c>
      <c r="K49" s="30">
        <v>706.5</v>
      </c>
      <c r="L49" s="14">
        <f>H49+I49+J49+K49</f>
        <v>21665.119999999999</v>
      </c>
      <c r="M49" s="14">
        <f t="shared" si="1"/>
        <v>88334.88</v>
      </c>
      <c r="N49" s="30"/>
      <c r="O49" s="30"/>
      <c r="Q49" s="30"/>
    </row>
    <row r="50" spans="1:17" x14ac:dyDescent="0.25">
      <c r="A50" s="8">
        <v>42</v>
      </c>
      <c r="B50" t="s">
        <v>66</v>
      </c>
      <c r="C50" t="s">
        <v>100</v>
      </c>
      <c r="D50" s="4" t="s">
        <v>393</v>
      </c>
      <c r="E50" s="4" t="s">
        <v>180</v>
      </c>
      <c r="F50" t="s">
        <v>114</v>
      </c>
      <c r="G50" s="13">
        <v>47000</v>
      </c>
      <c r="H50" s="13">
        <f t="shared" ref="H50" si="9">G50*0.0287</f>
        <v>1348.9</v>
      </c>
      <c r="I50" s="30">
        <v>1430.6</v>
      </c>
      <c r="J50" s="13">
        <f t="shared" si="5"/>
        <v>1428.8</v>
      </c>
      <c r="K50" s="30">
        <v>395</v>
      </c>
      <c r="L50" s="14">
        <f t="shared" si="8"/>
        <v>4603.3</v>
      </c>
      <c r="M50" s="14">
        <f t="shared" si="1"/>
        <v>42396.7</v>
      </c>
      <c r="N50" s="30"/>
      <c r="O50" s="30"/>
      <c r="Q50" s="30"/>
    </row>
    <row r="51" spans="1:17" x14ac:dyDescent="0.25">
      <c r="A51" s="8">
        <v>43</v>
      </c>
      <c r="B51" t="s">
        <v>493</v>
      </c>
      <c r="C51" t="s">
        <v>100</v>
      </c>
      <c r="D51" t="s">
        <v>500</v>
      </c>
      <c r="E51" s="4" t="s">
        <v>180</v>
      </c>
      <c r="F51" s="5" t="s">
        <v>115</v>
      </c>
      <c r="G51" s="30">
        <v>45000</v>
      </c>
      <c r="H51" s="30">
        <v>1291.5</v>
      </c>
      <c r="I51" s="30">
        <v>1148.33</v>
      </c>
      <c r="J51" s="30">
        <v>1368</v>
      </c>
      <c r="K51" s="30">
        <v>25</v>
      </c>
      <c r="L51" s="30">
        <v>3832.83</v>
      </c>
      <c r="M51" s="14">
        <f t="shared" si="1"/>
        <v>41167.17</v>
      </c>
      <c r="N51" s="30"/>
      <c r="O51" s="30"/>
      <c r="Q51" s="30"/>
    </row>
    <row r="52" spans="1:17" x14ac:dyDescent="0.25">
      <c r="A52" s="8">
        <v>44</v>
      </c>
      <c r="B52" t="s">
        <v>494</v>
      </c>
      <c r="C52" t="s">
        <v>100</v>
      </c>
      <c r="D52" t="s">
        <v>117</v>
      </c>
      <c r="E52" s="4" t="s">
        <v>180</v>
      </c>
      <c r="F52" s="5" t="s">
        <v>115</v>
      </c>
      <c r="G52" s="30">
        <v>45000</v>
      </c>
      <c r="H52" s="30">
        <v>1291.5</v>
      </c>
      <c r="I52" s="30">
        <v>1148.33</v>
      </c>
      <c r="J52" s="30">
        <v>1368</v>
      </c>
      <c r="K52" s="30">
        <v>25</v>
      </c>
      <c r="L52" s="30">
        <v>3832.83</v>
      </c>
      <c r="M52" s="14">
        <f>+G52-L52</f>
        <v>41167.17</v>
      </c>
      <c r="N52" s="30"/>
      <c r="O52" s="30"/>
      <c r="Q52" s="30"/>
    </row>
    <row r="53" spans="1:17" x14ac:dyDescent="0.25">
      <c r="A53" s="8">
        <v>45</v>
      </c>
      <c r="B53" t="s">
        <v>358</v>
      </c>
      <c r="C53" t="s">
        <v>331</v>
      </c>
      <c r="D53" t="s">
        <v>392</v>
      </c>
      <c r="E53" s="4" t="s">
        <v>180</v>
      </c>
      <c r="F53" t="s">
        <v>114</v>
      </c>
      <c r="G53" s="30">
        <v>65000</v>
      </c>
      <c r="H53" s="30">
        <v>1865.5</v>
      </c>
      <c r="I53" s="30">
        <v>3659.66</v>
      </c>
      <c r="J53" s="30">
        <v>1976</v>
      </c>
      <c r="K53" s="30">
        <v>3984.56</v>
      </c>
      <c r="L53" s="14">
        <f t="shared" si="8"/>
        <v>11485.72</v>
      </c>
      <c r="M53" s="14">
        <f t="shared" si="1"/>
        <v>53514.28</v>
      </c>
      <c r="N53" s="30"/>
      <c r="O53" s="30"/>
      <c r="Q53" s="30"/>
    </row>
    <row r="54" spans="1:17" x14ac:dyDescent="0.25">
      <c r="A54" s="8">
        <v>46</v>
      </c>
      <c r="B54" t="s">
        <v>27</v>
      </c>
      <c r="C54" t="s">
        <v>331</v>
      </c>
      <c r="D54" s="4" t="s">
        <v>394</v>
      </c>
      <c r="E54" s="4" t="s">
        <v>180</v>
      </c>
      <c r="F54" t="s">
        <v>114</v>
      </c>
      <c r="G54" s="13">
        <v>76000</v>
      </c>
      <c r="H54" s="13">
        <f t="shared" ref="H54" si="10">G54*0.0287</f>
        <v>2181.1999999999998</v>
      </c>
      <c r="I54" s="14">
        <v>6497.56</v>
      </c>
      <c r="J54" s="14">
        <v>2310.4</v>
      </c>
      <c r="K54" s="14">
        <v>145</v>
      </c>
      <c r="L54" s="14">
        <f>H54+I54+J54+K54</f>
        <v>11134.16</v>
      </c>
      <c r="M54" s="14">
        <f t="shared" si="1"/>
        <v>64865.84</v>
      </c>
      <c r="N54" s="30"/>
      <c r="O54" s="30"/>
      <c r="Q54" s="30"/>
    </row>
    <row r="55" spans="1:17" x14ac:dyDescent="0.25">
      <c r="A55" s="8">
        <v>47</v>
      </c>
      <c r="B55" t="s">
        <v>359</v>
      </c>
      <c r="C55" t="s">
        <v>331</v>
      </c>
      <c r="D55" t="s">
        <v>377</v>
      </c>
      <c r="E55" s="4" t="s">
        <v>180</v>
      </c>
      <c r="F55" t="s">
        <v>114</v>
      </c>
      <c r="G55" s="30">
        <v>65000</v>
      </c>
      <c r="H55" s="30">
        <v>1865.5</v>
      </c>
      <c r="I55" s="30">
        <v>4427.58</v>
      </c>
      <c r="J55" s="30">
        <v>1976</v>
      </c>
      <c r="K55" s="30">
        <v>956.5</v>
      </c>
      <c r="L55" s="14">
        <f t="shared" ref="L55:L118" si="11">H55+I55+J55+K55</f>
        <v>9225.58</v>
      </c>
      <c r="M55" s="14">
        <f t="shared" si="1"/>
        <v>55774.42</v>
      </c>
      <c r="N55" s="30"/>
      <c r="O55" s="30"/>
      <c r="Q55" s="30"/>
    </row>
    <row r="56" spans="1:17" x14ac:dyDescent="0.25">
      <c r="A56" s="8">
        <v>48</v>
      </c>
      <c r="B56" t="s">
        <v>357</v>
      </c>
      <c r="C56" t="s">
        <v>331</v>
      </c>
      <c r="D56" t="s">
        <v>392</v>
      </c>
      <c r="E56" s="4" t="s">
        <v>181</v>
      </c>
      <c r="F56" t="s">
        <v>114</v>
      </c>
      <c r="G56" s="13">
        <v>65000</v>
      </c>
      <c r="H56" s="13">
        <f>G56*0.0287</f>
        <v>1865.5</v>
      </c>
      <c r="I56" s="14">
        <v>4427.58</v>
      </c>
      <c r="J56" s="14">
        <v>1976</v>
      </c>
      <c r="K56" s="14">
        <v>25</v>
      </c>
      <c r="L56" s="14">
        <f t="shared" si="11"/>
        <v>8294.08</v>
      </c>
      <c r="M56" s="14">
        <f t="shared" si="1"/>
        <v>56705.919999999998</v>
      </c>
      <c r="N56" s="30"/>
      <c r="O56" s="30"/>
      <c r="Q56" s="30"/>
    </row>
    <row r="57" spans="1:17" x14ac:dyDescent="0.25">
      <c r="A57" s="8">
        <v>49</v>
      </c>
      <c r="B57" t="s">
        <v>374</v>
      </c>
      <c r="C57" t="s">
        <v>331</v>
      </c>
      <c r="D57" t="s">
        <v>392</v>
      </c>
      <c r="E57" s="4" t="s">
        <v>180</v>
      </c>
      <c r="F57" t="s">
        <v>114</v>
      </c>
      <c r="G57" s="30">
        <v>65000</v>
      </c>
      <c r="H57" s="30">
        <v>1865.5</v>
      </c>
      <c r="I57" s="30">
        <v>4043.62</v>
      </c>
      <c r="J57" s="30">
        <v>1976</v>
      </c>
      <c r="K57" s="30">
        <v>2044.78</v>
      </c>
      <c r="L57" s="14">
        <f t="shared" si="11"/>
        <v>9929.9</v>
      </c>
      <c r="M57" s="14">
        <f>+G57-L57</f>
        <v>55070.1</v>
      </c>
      <c r="N57" s="30"/>
      <c r="O57" s="30"/>
      <c r="Q57" s="30"/>
    </row>
    <row r="58" spans="1:17" x14ac:dyDescent="0.25">
      <c r="A58" s="8">
        <v>50</v>
      </c>
      <c r="B58" t="s">
        <v>233</v>
      </c>
      <c r="C58" t="s">
        <v>331</v>
      </c>
      <c r="D58" s="4" t="s">
        <v>459</v>
      </c>
      <c r="E58" s="4" t="s">
        <v>180</v>
      </c>
      <c r="F58" t="s">
        <v>114</v>
      </c>
      <c r="G58" s="13">
        <v>100000</v>
      </c>
      <c r="H58" s="30">
        <v>2870</v>
      </c>
      <c r="I58" s="30">
        <v>12105.37</v>
      </c>
      <c r="J58" s="30">
        <v>3040</v>
      </c>
      <c r="K58" s="30">
        <v>429.24</v>
      </c>
      <c r="L58" s="14">
        <f t="shared" si="11"/>
        <v>18444.61</v>
      </c>
      <c r="M58" s="14">
        <f t="shared" si="1"/>
        <v>81555.39</v>
      </c>
      <c r="N58" s="30"/>
      <c r="O58" s="30"/>
      <c r="Q58" s="30"/>
    </row>
    <row r="59" spans="1:17" x14ac:dyDescent="0.25">
      <c r="A59" s="8">
        <v>51</v>
      </c>
      <c r="B59" t="s">
        <v>12</v>
      </c>
      <c r="C59" t="s">
        <v>160</v>
      </c>
      <c r="D59" t="s">
        <v>332</v>
      </c>
      <c r="E59" s="4" t="s">
        <v>180</v>
      </c>
      <c r="F59" t="s">
        <v>114</v>
      </c>
      <c r="G59" s="30">
        <v>110000</v>
      </c>
      <c r="H59" s="13">
        <f>G59*0.0287</f>
        <v>3157</v>
      </c>
      <c r="I59" s="30">
        <v>13977.67</v>
      </c>
      <c r="J59" s="13">
        <f>G59*0.0304</f>
        <v>3344</v>
      </c>
      <c r="K59" s="30">
        <v>2274.7800000000002</v>
      </c>
      <c r="L59" s="14">
        <f t="shared" si="11"/>
        <v>22753.45</v>
      </c>
      <c r="M59" s="14">
        <f t="shared" si="1"/>
        <v>87246.55</v>
      </c>
      <c r="N59" s="30"/>
      <c r="O59" s="30"/>
      <c r="Q59" s="30"/>
    </row>
    <row r="60" spans="1:17" x14ac:dyDescent="0.25">
      <c r="A60" s="8">
        <v>52</v>
      </c>
      <c r="B60" t="s">
        <v>278</v>
      </c>
      <c r="C60" t="s">
        <v>160</v>
      </c>
      <c r="D60" t="s">
        <v>274</v>
      </c>
      <c r="E60" s="4" t="s">
        <v>180</v>
      </c>
      <c r="F60" t="s">
        <v>115</v>
      </c>
      <c r="G60" s="14">
        <v>66000</v>
      </c>
      <c r="H60" s="14">
        <v>1894.2</v>
      </c>
      <c r="I60" s="14">
        <v>4615.76</v>
      </c>
      <c r="J60" s="14">
        <v>2006.4</v>
      </c>
      <c r="K60" s="14">
        <v>175</v>
      </c>
      <c r="L60" s="14">
        <f t="shared" si="11"/>
        <v>8691.36</v>
      </c>
      <c r="M60" s="14">
        <f t="shared" si="1"/>
        <v>57308.639999999999</v>
      </c>
      <c r="N60" s="30"/>
      <c r="O60" s="30"/>
      <c r="Q60" s="30"/>
    </row>
    <row r="61" spans="1:17" x14ac:dyDescent="0.25">
      <c r="A61" s="8">
        <v>53</v>
      </c>
      <c r="B61" s="6" t="s">
        <v>232</v>
      </c>
      <c r="C61" t="s">
        <v>160</v>
      </c>
      <c r="D61" t="s">
        <v>274</v>
      </c>
      <c r="E61" s="4" t="s">
        <v>180</v>
      </c>
      <c r="F61" t="s">
        <v>114</v>
      </c>
      <c r="G61" s="30">
        <v>65000</v>
      </c>
      <c r="H61" s="30">
        <v>1865.5</v>
      </c>
      <c r="I61" s="30">
        <v>4427.58</v>
      </c>
      <c r="J61" s="30">
        <v>1976</v>
      </c>
      <c r="K61" s="30">
        <v>2295</v>
      </c>
      <c r="L61" s="14">
        <f t="shared" si="11"/>
        <v>10564.08</v>
      </c>
      <c r="M61" s="14">
        <f t="shared" si="1"/>
        <v>54435.92</v>
      </c>
      <c r="N61" s="30"/>
      <c r="O61" s="30"/>
      <c r="Q61" s="30"/>
    </row>
    <row r="62" spans="1:17" x14ac:dyDescent="0.25">
      <c r="A62" s="8">
        <v>54</v>
      </c>
      <c r="B62" s="6" t="s">
        <v>261</v>
      </c>
      <c r="C62" t="s">
        <v>160</v>
      </c>
      <c r="D62" t="s">
        <v>274</v>
      </c>
      <c r="E62" s="4" t="s">
        <v>180</v>
      </c>
      <c r="F62" t="s">
        <v>114</v>
      </c>
      <c r="G62" s="30">
        <v>65000</v>
      </c>
      <c r="H62" s="30">
        <v>1865.5</v>
      </c>
      <c r="I62" s="30">
        <v>4043.62</v>
      </c>
      <c r="J62" s="30">
        <v>1976</v>
      </c>
      <c r="K62" s="30">
        <v>5945.88</v>
      </c>
      <c r="L62" s="14">
        <f t="shared" si="11"/>
        <v>13831</v>
      </c>
      <c r="M62" s="14">
        <f t="shared" si="1"/>
        <v>51169</v>
      </c>
      <c r="N62" s="30"/>
      <c r="O62" s="30"/>
      <c r="Q62" s="30"/>
    </row>
    <row r="63" spans="1:17" x14ac:dyDescent="0.25">
      <c r="A63" s="8">
        <v>55</v>
      </c>
      <c r="B63" t="s">
        <v>112</v>
      </c>
      <c r="C63" t="s">
        <v>160</v>
      </c>
      <c r="D63" t="s">
        <v>274</v>
      </c>
      <c r="E63" s="4" t="s">
        <v>180</v>
      </c>
      <c r="F63" t="s">
        <v>115</v>
      </c>
      <c r="G63" s="30">
        <v>65000</v>
      </c>
      <c r="H63" s="30">
        <v>1865.5</v>
      </c>
      <c r="I63" s="30">
        <v>4427.58</v>
      </c>
      <c r="J63" s="30">
        <v>1976</v>
      </c>
      <c r="K63" s="30">
        <v>1013</v>
      </c>
      <c r="L63" s="14">
        <f t="shared" si="11"/>
        <v>9282.08</v>
      </c>
      <c r="M63" s="14">
        <f t="shared" si="1"/>
        <v>55717.919999999998</v>
      </c>
      <c r="N63" s="30"/>
      <c r="O63" s="30"/>
      <c r="Q63" s="30"/>
    </row>
    <row r="64" spans="1:17" x14ac:dyDescent="0.25">
      <c r="A64" s="8">
        <v>56</v>
      </c>
      <c r="B64" t="s">
        <v>11</v>
      </c>
      <c r="C64" t="s">
        <v>334</v>
      </c>
      <c r="D64" t="s">
        <v>333</v>
      </c>
      <c r="E64" s="4" t="s">
        <v>180</v>
      </c>
      <c r="F64" t="s">
        <v>114</v>
      </c>
      <c r="G64" s="30">
        <v>110000</v>
      </c>
      <c r="H64" s="30">
        <v>3157</v>
      </c>
      <c r="I64" s="30">
        <v>13977.67</v>
      </c>
      <c r="J64" s="30">
        <v>3344</v>
      </c>
      <c r="K64" s="30">
        <v>16160.11</v>
      </c>
      <c r="L64" s="14">
        <f t="shared" si="11"/>
        <v>36638.78</v>
      </c>
      <c r="M64" s="14">
        <f t="shared" si="1"/>
        <v>73361.22</v>
      </c>
      <c r="N64" s="30"/>
      <c r="O64" s="30"/>
      <c r="Q64" s="30"/>
    </row>
    <row r="65" spans="1:395" x14ac:dyDescent="0.25">
      <c r="A65" s="8">
        <v>57</v>
      </c>
      <c r="B65" t="s">
        <v>13</v>
      </c>
      <c r="C65" t="s">
        <v>161</v>
      </c>
      <c r="D65" t="s">
        <v>462</v>
      </c>
      <c r="E65" s="4" t="s">
        <v>180</v>
      </c>
      <c r="F65" t="s">
        <v>114</v>
      </c>
      <c r="G65" s="30">
        <v>56000</v>
      </c>
      <c r="H65" s="30">
        <v>1607.2</v>
      </c>
      <c r="I65" s="30">
        <v>2733.96</v>
      </c>
      <c r="J65" s="30">
        <v>1702.4</v>
      </c>
      <c r="K65" s="30">
        <v>275</v>
      </c>
      <c r="L65" s="14">
        <f t="shared" si="11"/>
        <v>6318.56</v>
      </c>
      <c r="M65" s="14">
        <f t="shared" si="1"/>
        <v>49681.440000000002</v>
      </c>
      <c r="N65" s="30"/>
      <c r="O65" s="30"/>
      <c r="Q65" s="30"/>
    </row>
    <row r="66" spans="1:395" x14ac:dyDescent="0.25">
      <c r="A66" s="8">
        <v>58</v>
      </c>
      <c r="B66" t="s">
        <v>197</v>
      </c>
      <c r="C66" t="s">
        <v>161</v>
      </c>
      <c r="D66" t="s">
        <v>275</v>
      </c>
      <c r="E66" s="4" t="s">
        <v>180</v>
      </c>
      <c r="F66" t="s">
        <v>114</v>
      </c>
      <c r="G66" s="30">
        <v>65000</v>
      </c>
      <c r="H66" s="30">
        <v>1865.5</v>
      </c>
      <c r="I66" s="30">
        <v>3659.66</v>
      </c>
      <c r="J66" s="30">
        <v>1976</v>
      </c>
      <c r="K66" s="30">
        <v>16106.04</v>
      </c>
      <c r="L66" s="14">
        <f t="shared" si="11"/>
        <v>23607.200000000001</v>
      </c>
      <c r="M66" s="14">
        <f t="shared" si="1"/>
        <v>41392.800000000003</v>
      </c>
      <c r="N66" s="30"/>
      <c r="O66" s="30"/>
      <c r="Q66" s="30"/>
    </row>
    <row r="67" spans="1:395" x14ac:dyDescent="0.25">
      <c r="A67" s="8">
        <v>59</v>
      </c>
      <c r="B67" t="s">
        <v>18</v>
      </c>
      <c r="C67" s="4" t="s">
        <v>173</v>
      </c>
      <c r="D67" t="s">
        <v>302</v>
      </c>
      <c r="E67" s="4" t="s">
        <v>181</v>
      </c>
      <c r="F67" t="s">
        <v>114</v>
      </c>
      <c r="G67" s="31">
        <v>47000</v>
      </c>
      <c r="H67" s="30">
        <v>1348.9</v>
      </c>
      <c r="I67" s="30">
        <v>854.66</v>
      </c>
      <c r="J67" s="30">
        <v>1428.8</v>
      </c>
      <c r="K67" s="30">
        <v>4014.56</v>
      </c>
      <c r="L67" s="14">
        <f t="shared" si="11"/>
        <v>7646.92</v>
      </c>
      <c r="M67" s="14">
        <f t="shared" ref="M67" si="12">+G67-L67</f>
        <v>39353.08</v>
      </c>
      <c r="N67" s="30"/>
      <c r="O67" s="30"/>
      <c r="Q67" s="30"/>
    </row>
    <row r="68" spans="1:395" x14ac:dyDescent="0.25">
      <c r="A68" s="8">
        <v>60</v>
      </c>
      <c r="B68" t="s">
        <v>217</v>
      </c>
      <c r="C68" s="4" t="s">
        <v>173</v>
      </c>
      <c r="D68" s="4" t="s">
        <v>315</v>
      </c>
      <c r="E68" s="4" t="s">
        <v>181</v>
      </c>
      <c r="F68" t="s">
        <v>114</v>
      </c>
      <c r="G68" s="14">
        <v>140000</v>
      </c>
      <c r="H68" s="14">
        <v>4018</v>
      </c>
      <c r="I68" s="14">
        <v>21514.37</v>
      </c>
      <c r="J68" s="14">
        <v>4256</v>
      </c>
      <c r="K68" s="14">
        <v>14745</v>
      </c>
      <c r="L68" s="14">
        <f t="shared" si="11"/>
        <v>44533.37</v>
      </c>
      <c r="M68" s="14">
        <f t="shared" si="1"/>
        <v>95466.63</v>
      </c>
      <c r="N68" s="30"/>
      <c r="O68" s="30"/>
      <c r="Q68" s="30"/>
    </row>
    <row r="69" spans="1:395" x14ac:dyDescent="0.25">
      <c r="A69" s="8">
        <v>61</v>
      </c>
      <c r="B69" t="s">
        <v>20</v>
      </c>
      <c r="C69" s="4" t="s">
        <v>173</v>
      </c>
      <c r="D69" t="s">
        <v>395</v>
      </c>
      <c r="E69" s="4" t="s">
        <v>180</v>
      </c>
      <c r="F69" t="s">
        <v>114</v>
      </c>
      <c r="G69" s="30">
        <v>50000</v>
      </c>
      <c r="H69" s="30">
        <v>1435</v>
      </c>
      <c r="I69" s="30">
        <v>1278.07</v>
      </c>
      <c r="J69" s="30">
        <v>1520</v>
      </c>
      <c r="K69" s="30">
        <v>4154.5600000000004</v>
      </c>
      <c r="L69" s="14">
        <f t="shared" si="11"/>
        <v>8387.6299999999992</v>
      </c>
      <c r="M69" s="14">
        <f t="shared" si="1"/>
        <v>41612.370000000003</v>
      </c>
      <c r="N69" s="30"/>
      <c r="O69" s="30"/>
      <c r="Q69" s="30"/>
    </row>
    <row r="70" spans="1:395" x14ac:dyDescent="0.25">
      <c r="A70" s="8">
        <v>62</v>
      </c>
      <c r="B70" t="s">
        <v>280</v>
      </c>
      <c r="C70" s="4" t="s">
        <v>173</v>
      </c>
      <c r="D70" t="s">
        <v>302</v>
      </c>
      <c r="E70" s="4" t="s">
        <v>180</v>
      </c>
      <c r="F70" t="s">
        <v>115</v>
      </c>
      <c r="G70" s="30">
        <v>50000</v>
      </c>
      <c r="H70" s="13">
        <f t="shared" si="0"/>
        <v>1435</v>
      </c>
      <c r="I70" s="30">
        <v>1854</v>
      </c>
      <c r="J70" s="13">
        <f t="shared" si="5"/>
        <v>1520</v>
      </c>
      <c r="K70" s="14">
        <v>175</v>
      </c>
      <c r="L70" s="14">
        <f t="shared" si="11"/>
        <v>4984</v>
      </c>
      <c r="M70" s="14">
        <f t="shared" si="1"/>
        <v>45016</v>
      </c>
      <c r="N70" s="30"/>
      <c r="O70" s="30"/>
      <c r="Q70" s="30"/>
    </row>
    <row r="71" spans="1:395" x14ac:dyDescent="0.25">
      <c r="A71" s="8">
        <v>63</v>
      </c>
      <c r="B71" t="s">
        <v>310</v>
      </c>
      <c r="C71" s="4" t="s">
        <v>173</v>
      </c>
      <c r="D71" t="s">
        <v>117</v>
      </c>
      <c r="E71" s="4" t="s">
        <v>180</v>
      </c>
      <c r="F71" t="s">
        <v>115</v>
      </c>
      <c r="G71" s="14">
        <v>35000</v>
      </c>
      <c r="H71" s="13">
        <f t="shared" si="0"/>
        <v>1004.5</v>
      </c>
      <c r="I71" s="14">
        <v>0</v>
      </c>
      <c r="J71" s="13">
        <f t="shared" si="5"/>
        <v>1064</v>
      </c>
      <c r="K71" s="30">
        <v>175</v>
      </c>
      <c r="L71" s="14">
        <f t="shared" si="11"/>
        <v>2243.5</v>
      </c>
      <c r="M71" s="14">
        <f t="shared" si="1"/>
        <v>32756.5</v>
      </c>
      <c r="N71" s="30"/>
      <c r="O71" s="30"/>
      <c r="Q71" s="30"/>
    </row>
    <row r="72" spans="1:395" x14ac:dyDescent="0.25">
      <c r="A72" s="8">
        <v>64</v>
      </c>
      <c r="B72" t="s">
        <v>52</v>
      </c>
      <c r="C72" s="4" t="s">
        <v>173</v>
      </c>
      <c r="D72" t="s">
        <v>395</v>
      </c>
      <c r="E72" s="4" t="s">
        <v>180</v>
      </c>
      <c r="F72" t="s">
        <v>114</v>
      </c>
      <c r="G72" s="30">
        <v>81000</v>
      </c>
      <c r="H72" s="13">
        <f>G72*0.0287</f>
        <v>2324.6999999999998</v>
      </c>
      <c r="I72" s="14">
        <v>7636.09</v>
      </c>
      <c r="J72" s="13">
        <f>G72*0.0304</f>
        <v>2462.4</v>
      </c>
      <c r="K72" s="14">
        <v>275</v>
      </c>
      <c r="L72" s="14">
        <f t="shared" si="11"/>
        <v>12698.19</v>
      </c>
      <c r="M72" s="14">
        <f t="shared" si="1"/>
        <v>68301.81</v>
      </c>
      <c r="N72" s="30"/>
      <c r="O72" s="30"/>
      <c r="Q72" s="30"/>
    </row>
    <row r="73" spans="1:395" x14ac:dyDescent="0.25">
      <c r="A73" s="8">
        <v>65</v>
      </c>
      <c r="B73" t="s">
        <v>19</v>
      </c>
      <c r="C73" t="s">
        <v>412</v>
      </c>
      <c r="D73" s="4" t="s">
        <v>143</v>
      </c>
      <c r="E73" s="4" t="s">
        <v>181</v>
      </c>
      <c r="F73" s="5" t="s">
        <v>115</v>
      </c>
      <c r="G73" s="30">
        <v>95000</v>
      </c>
      <c r="H73" s="13">
        <f t="shared" ref="H73" si="13">G73*0.0287</f>
        <v>2726.5</v>
      </c>
      <c r="I73" s="30">
        <v>10929.24</v>
      </c>
      <c r="J73" s="13">
        <f t="shared" ref="J73" si="14">G73*0.0304</f>
        <v>2888</v>
      </c>
      <c r="K73" s="14">
        <v>25</v>
      </c>
      <c r="L73" s="14">
        <f t="shared" si="11"/>
        <v>16568.740000000002</v>
      </c>
      <c r="M73" s="14">
        <f t="shared" si="1"/>
        <v>78431.259999999995</v>
      </c>
      <c r="N73" s="30"/>
      <c r="O73" s="30"/>
      <c r="Q73" s="30"/>
    </row>
    <row r="74" spans="1:395" x14ac:dyDescent="0.25">
      <c r="A74" s="8">
        <v>66</v>
      </c>
      <c r="B74" s="6" t="s">
        <v>381</v>
      </c>
      <c r="C74" s="4" t="s">
        <v>382</v>
      </c>
      <c r="D74" t="s">
        <v>117</v>
      </c>
      <c r="E74" s="4" t="s">
        <v>180</v>
      </c>
      <c r="F74" t="s">
        <v>115</v>
      </c>
      <c r="G74" s="14">
        <v>45000</v>
      </c>
      <c r="H74" s="13">
        <f t="shared" si="0"/>
        <v>1291.5</v>
      </c>
      <c r="I74" s="14">
        <v>1148.33</v>
      </c>
      <c r="J74" s="13">
        <f t="shared" si="5"/>
        <v>1368</v>
      </c>
      <c r="K74" s="30">
        <v>25</v>
      </c>
      <c r="L74" s="14">
        <f t="shared" si="11"/>
        <v>3832.83</v>
      </c>
      <c r="M74" s="14">
        <f t="shared" si="1"/>
        <v>41167.17</v>
      </c>
      <c r="N74" s="30"/>
      <c r="O74" s="30"/>
      <c r="Q74" s="30"/>
    </row>
    <row r="75" spans="1:395" s="6" customFormat="1" x14ac:dyDescent="0.25">
      <c r="A75" s="8">
        <v>67</v>
      </c>
      <c r="B75" t="s">
        <v>265</v>
      </c>
      <c r="C75" t="s">
        <v>164</v>
      </c>
      <c r="D75" t="s">
        <v>264</v>
      </c>
      <c r="E75" s="4" t="s">
        <v>181</v>
      </c>
      <c r="F75" t="s">
        <v>115</v>
      </c>
      <c r="G75" s="30">
        <v>55000</v>
      </c>
      <c r="H75" s="30">
        <v>1578.5</v>
      </c>
      <c r="I75" s="30">
        <v>2559.6799999999998</v>
      </c>
      <c r="J75" s="30">
        <v>1672</v>
      </c>
      <c r="K75" s="30">
        <v>355</v>
      </c>
      <c r="L75" s="14">
        <f t="shared" si="11"/>
        <v>6165.18</v>
      </c>
      <c r="M75" s="14">
        <f t="shared" si="1"/>
        <v>48834.82</v>
      </c>
      <c r="N75" s="30"/>
      <c r="O75" s="30"/>
      <c r="P75"/>
      <c r="Q75" s="30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</row>
    <row r="76" spans="1:395" s="6" customFormat="1" x14ac:dyDescent="0.25">
      <c r="A76" s="8">
        <v>68</v>
      </c>
      <c r="B76" s="6" t="s">
        <v>165</v>
      </c>
      <c r="C76" t="s">
        <v>164</v>
      </c>
      <c r="D76" s="6" t="s">
        <v>32</v>
      </c>
      <c r="E76" s="21" t="s">
        <v>180</v>
      </c>
      <c r="F76" t="s">
        <v>115</v>
      </c>
      <c r="G76" s="30">
        <v>30000</v>
      </c>
      <c r="H76" s="30">
        <v>861</v>
      </c>
      <c r="I76" s="30">
        <v>0</v>
      </c>
      <c r="J76" s="30">
        <v>912</v>
      </c>
      <c r="K76" s="30">
        <v>175</v>
      </c>
      <c r="L76" s="14">
        <f t="shared" si="11"/>
        <v>1948</v>
      </c>
      <c r="M76" s="14">
        <f t="shared" si="1"/>
        <v>28052</v>
      </c>
      <c r="N76" s="30"/>
      <c r="O76" s="30"/>
      <c r="P76"/>
      <c r="Q76" s="30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</row>
    <row r="77" spans="1:395" x14ac:dyDescent="0.25">
      <c r="A77" s="8">
        <v>69</v>
      </c>
      <c r="B77" t="s">
        <v>263</v>
      </c>
      <c r="C77" t="s">
        <v>164</v>
      </c>
      <c r="D77" t="s">
        <v>117</v>
      </c>
      <c r="E77" s="21" t="s">
        <v>180</v>
      </c>
      <c r="F77" t="s">
        <v>115</v>
      </c>
      <c r="G77" s="30">
        <v>45000</v>
      </c>
      <c r="H77" s="30">
        <v>1291.5</v>
      </c>
      <c r="I77" s="30">
        <v>1148.33</v>
      </c>
      <c r="J77" s="30">
        <v>1368</v>
      </c>
      <c r="K77" s="30">
        <v>275</v>
      </c>
      <c r="L77" s="14">
        <f t="shared" si="11"/>
        <v>4082.83</v>
      </c>
      <c r="M77" s="14">
        <f t="shared" si="1"/>
        <v>40917.17</v>
      </c>
      <c r="N77" s="30"/>
      <c r="O77" s="30"/>
      <c r="Q77" s="30"/>
    </row>
    <row r="78" spans="1:395" x14ac:dyDescent="0.25">
      <c r="A78" s="8">
        <v>70</v>
      </c>
      <c r="B78" t="s">
        <v>342</v>
      </c>
      <c r="C78" t="s">
        <v>164</v>
      </c>
      <c r="D78" t="s">
        <v>117</v>
      </c>
      <c r="E78" s="21" t="s">
        <v>181</v>
      </c>
      <c r="F78" t="s">
        <v>115</v>
      </c>
      <c r="G78" s="30">
        <v>45000</v>
      </c>
      <c r="H78" s="13">
        <f t="shared" si="0"/>
        <v>1291.5</v>
      </c>
      <c r="I78" s="30">
        <v>1148.33</v>
      </c>
      <c r="J78" s="13">
        <f t="shared" si="5"/>
        <v>1368</v>
      </c>
      <c r="K78" s="30">
        <v>175</v>
      </c>
      <c r="L78" s="14">
        <f t="shared" si="11"/>
        <v>3982.83</v>
      </c>
      <c r="M78" s="14">
        <f t="shared" si="1"/>
        <v>41017.17</v>
      </c>
      <c r="N78" s="30"/>
      <c r="O78" s="30"/>
      <c r="Q78" s="30"/>
    </row>
    <row r="79" spans="1:395" x14ac:dyDescent="0.25">
      <c r="A79" s="8">
        <v>71</v>
      </c>
      <c r="B79" t="s">
        <v>440</v>
      </c>
      <c r="C79" t="s">
        <v>164</v>
      </c>
      <c r="D79" t="s">
        <v>32</v>
      </c>
      <c r="E79" s="21" t="s">
        <v>180</v>
      </c>
      <c r="F79" t="s">
        <v>115</v>
      </c>
      <c r="G79" s="30">
        <v>25000</v>
      </c>
      <c r="H79" s="30">
        <v>717.5</v>
      </c>
      <c r="I79" s="30">
        <v>0</v>
      </c>
      <c r="J79" s="30">
        <v>760</v>
      </c>
      <c r="K79" s="30">
        <v>740</v>
      </c>
      <c r="L79" s="14">
        <f t="shared" si="11"/>
        <v>2217.5</v>
      </c>
      <c r="M79" s="14">
        <f t="shared" ref="M79:M143" si="15">+G79-L79</f>
        <v>22782.5</v>
      </c>
      <c r="N79" s="30"/>
      <c r="O79" s="30"/>
      <c r="Q79" s="30"/>
    </row>
    <row r="80" spans="1:395" x14ac:dyDescent="0.25">
      <c r="A80" s="8">
        <v>72</v>
      </c>
      <c r="B80" t="s">
        <v>29</v>
      </c>
      <c r="C80" t="s">
        <v>28</v>
      </c>
      <c r="D80" t="s">
        <v>23</v>
      </c>
      <c r="E80" s="4" t="s">
        <v>181</v>
      </c>
      <c r="F80" t="s">
        <v>114</v>
      </c>
      <c r="G80" s="30">
        <v>29000</v>
      </c>
      <c r="H80" s="13">
        <f t="shared" si="0"/>
        <v>832.3</v>
      </c>
      <c r="I80" s="38">
        <v>0</v>
      </c>
      <c r="J80" s="13">
        <f t="shared" si="5"/>
        <v>881.6</v>
      </c>
      <c r="K80" s="30">
        <v>4521</v>
      </c>
      <c r="L80" s="14">
        <f t="shared" si="11"/>
        <v>6234.9</v>
      </c>
      <c r="M80" s="14">
        <f t="shared" si="15"/>
        <v>22765.1</v>
      </c>
      <c r="N80" s="30"/>
      <c r="O80" s="30"/>
      <c r="Q80" s="30"/>
    </row>
    <row r="81" spans="1:395" x14ac:dyDescent="0.25">
      <c r="A81" s="8">
        <v>73</v>
      </c>
      <c r="B81" t="s">
        <v>31</v>
      </c>
      <c r="C81" t="s">
        <v>28</v>
      </c>
      <c r="D81" t="s">
        <v>117</v>
      </c>
      <c r="E81" s="4" t="s">
        <v>180</v>
      </c>
      <c r="F81" t="s">
        <v>115</v>
      </c>
      <c r="G81" s="30">
        <v>40000</v>
      </c>
      <c r="H81" s="13">
        <f t="shared" si="0"/>
        <v>1148</v>
      </c>
      <c r="I81" s="30">
        <v>442.65</v>
      </c>
      <c r="J81" s="13">
        <f t="shared" si="5"/>
        <v>1216</v>
      </c>
      <c r="K81" s="14">
        <v>275</v>
      </c>
      <c r="L81" s="14">
        <f t="shared" si="11"/>
        <v>3081.65</v>
      </c>
      <c r="M81" s="14">
        <f t="shared" si="15"/>
        <v>36918.35</v>
      </c>
      <c r="N81" s="30"/>
      <c r="O81" s="30"/>
      <c r="Q81" s="30"/>
    </row>
    <row r="82" spans="1:395" x14ac:dyDescent="0.25">
      <c r="A82" s="8">
        <v>74</v>
      </c>
      <c r="B82" t="s">
        <v>166</v>
      </c>
      <c r="C82" t="s">
        <v>28</v>
      </c>
      <c r="D82" t="s">
        <v>30</v>
      </c>
      <c r="E82" s="4" t="s">
        <v>181</v>
      </c>
      <c r="F82" t="s">
        <v>115</v>
      </c>
      <c r="G82" s="13">
        <v>29000</v>
      </c>
      <c r="H82" s="13">
        <f t="shared" si="0"/>
        <v>832.3</v>
      </c>
      <c r="I82" s="38">
        <v>0</v>
      </c>
      <c r="J82" s="13">
        <f t="shared" si="5"/>
        <v>881.6</v>
      </c>
      <c r="K82" s="30">
        <v>2973.29</v>
      </c>
      <c r="L82" s="14">
        <f t="shared" si="11"/>
        <v>4687.1899999999996</v>
      </c>
      <c r="M82" s="14">
        <f t="shared" si="15"/>
        <v>24312.81</v>
      </c>
      <c r="N82" s="30"/>
      <c r="O82" s="30"/>
      <c r="Q82" s="30"/>
    </row>
    <row r="83" spans="1:395" x14ac:dyDescent="0.25">
      <c r="A83" s="8">
        <v>75</v>
      </c>
      <c r="B83" t="s">
        <v>461</v>
      </c>
      <c r="C83" t="s">
        <v>28</v>
      </c>
      <c r="D83" t="s">
        <v>30</v>
      </c>
      <c r="E83" s="4" t="s">
        <v>181</v>
      </c>
      <c r="F83" t="s">
        <v>115</v>
      </c>
      <c r="G83" s="30">
        <v>25000</v>
      </c>
      <c r="H83" s="13">
        <f t="shared" si="0"/>
        <v>717.5</v>
      </c>
      <c r="I83" s="38">
        <v>0</v>
      </c>
      <c r="J83" s="13">
        <f t="shared" si="5"/>
        <v>760</v>
      </c>
      <c r="K83" s="30">
        <v>25</v>
      </c>
      <c r="L83" s="14">
        <f t="shared" si="11"/>
        <v>1502.5</v>
      </c>
      <c r="M83" s="14">
        <f t="shared" si="15"/>
        <v>23497.5</v>
      </c>
      <c r="N83" s="30"/>
      <c r="O83" s="30"/>
      <c r="Q83" s="30"/>
    </row>
    <row r="84" spans="1:395" x14ac:dyDescent="0.25">
      <c r="A84" s="8">
        <v>76</v>
      </c>
      <c r="B84" s="6" t="s">
        <v>187</v>
      </c>
      <c r="C84" s="6" t="s">
        <v>215</v>
      </c>
      <c r="D84" s="6" t="s">
        <v>312</v>
      </c>
      <c r="E84" s="21" t="s">
        <v>180</v>
      </c>
      <c r="F84" t="s">
        <v>114</v>
      </c>
      <c r="G84" s="34">
        <v>65000</v>
      </c>
      <c r="H84" s="30">
        <v>1865.5</v>
      </c>
      <c r="I84" s="30">
        <v>4043.62</v>
      </c>
      <c r="J84" s="30">
        <v>1976</v>
      </c>
      <c r="K84" s="30">
        <v>3944.78</v>
      </c>
      <c r="L84" s="14">
        <f t="shared" si="11"/>
        <v>11829.9</v>
      </c>
      <c r="M84" s="14">
        <f t="shared" si="15"/>
        <v>53170.1</v>
      </c>
      <c r="N84" s="30"/>
      <c r="O84" s="30"/>
      <c r="Q84" s="30"/>
    </row>
    <row r="85" spans="1:395" s="1" customFormat="1" x14ac:dyDescent="0.25">
      <c r="A85" s="8">
        <v>77</v>
      </c>
      <c r="B85" s="6" t="s">
        <v>255</v>
      </c>
      <c r="C85" t="s">
        <v>215</v>
      </c>
      <c r="D85" s="6" t="s">
        <v>396</v>
      </c>
      <c r="E85" s="4" t="s">
        <v>180</v>
      </c>
      <c r="F85" t="s">
        <v>114</v>
      </c>
      <c r="G85" s="30">
        <v>47000</v>
      </c>
      <c r="H85" s="13">
        <f t="shared" ref="H85:H141" si="16">G85*0.0287</f>
        <v>1348.9</v>
      </c>
      <c r="I85" s="30">
        <v>1430.6</v>
      </c>
      <c r="J85" s="13">
        <f t="shared" ref="J85:J141" si="17">G85*0.0304</f>
        <v>1428.8</v>
      </c>
      <c r="K85" s="30">
        <v>3370</v>
      </c>
      <c r="L85" s="14">
        <f t="shared" si="11"/>
        <v>7578.3</v>
      </c>
      <c r="M85" s="14">
        <f t="shared" si="15"/>
        <v>39421.699999999997</v>
      </c>
      <c r="N85" s="30"/>
      <c r="O85" s="30"/>
      <c r="P85"/>
      <c r="Q85" s="30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</row>
    <row r="86" spans="1:395" x14ac:dyDescent="0.25">
      <c r="A86" s="8">
        <v>78</v>
      </c>
      <c r="B86" t="s">
        <v>33</v>
      </c>
      <c r="C86" t="s">
        <v>215</v>
      </c>
      <c r="D86" t="s">
        <v>117</v>
      </c>
      <c r="E86" s="4" t="s">
        <v>181</v>
      </c>
      <c r="F86" t="s">
        <v>115</v>
      </c>
      <c r="G86" s="13">
        <v>35000</v>
      </c>
      <c r="H86" s="13">
        <f t="shared" si="16"/>
        <v>1004.5</v>
      </c>
      <c r="I86" s="38">
        <v>0</v>
      </c>
      <c r="J86" s="13">
        <f t="shared" si="17"/>
        <v>1064</v>
      </c>
      <c r="K86" s="30">
        <v>2275</v>
      </c>
      <c r="L86" s="14">
        <f t="shared" si="11"/>
        <v>4343.5</v>
      </c>
      <c r="M86" s="14">
        <f t="shared" si="15"/>
        <v>30656.5</v>
      </c>
      <c r="N86" s="30"/>
      <c r="O86" s="30"/>
      <c r="Q86" s="30"/>
    </row>
    <row r="87" spans="1:395" s="6" customFormat="1" x14ac:dyDescent="0.25">
      <c r="A87" s="8">
        <v>79</v>
      </c>
      <c r="B87" t="s">
        <v>35</v>
      </c>
      <c r="C87" t="s">
        <v>221</v>
      </c>
      <c r="D87" t="s">
        <v>34</v>
      </c>
      <c r="E87" s="4" t="s">
        <v>180</v>
      </c>
      <c r="F87" t="s">
        <v>115</v>
      </c>
      <c r="G87" s="13">
        <v>25000</v>
      </c>
      <c r="H87" s="13">
        <f t="shared" si="16"/>
        <v>717.5</v>
      </c>
      <c r="I87" s="38">
        <v>0</v>
      </c>
      <c r="J87" s="13">
        <f t="shared" si="17"/>
        <v>760</v>
      </c>
      <c r="K87" s="30">
        <v>355</v>
      </c>
      <c r="L87" s="14">
        <f t="shared" si="11"/>
        <v>1832.5</v>
      </c>
      <c r="M87" s="14">
        <f t="shared" si="15"/>
        <v>23167.5</v>
      </c>
      <c r="N87" s="30"/>
      <c r="O87" s="30"/>
      <c r="P87"/>
      <c r="Q87" s="30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</row>
    <row r="88" spans="1:395" x14ac:dyDescent="0.25">
      <c r="A88" s="8">
        <v>80</v>
      </c>
      <c r="B88" t="s">
        <v>36</v>
      </c>
      <c r="C88" t="s">
        <v>221</v>
      </c>
      <c r="D88" t="s">
        <v>43</v>
      </c>
      <c r="E88" s="4" t="s">
        <v>181</v>
      </c>
      <c r="F88" t="s">
        <v>115</v>
      </c>
      <c r="G88" s="13">
        <v>29000</v>
      </c>
      <c r="H88" s="13">
        <f t="shared" si="16"/>
        <v>832.3</v>
      </c>
      <c r="I88" s="38">
        <v>0</v>
      </c>
      <c r="J88" s="13">
        <f t="shared" si="17"/>
        <v>881.6</v>
      </c>
      <c r="K88" s="30">
        <v>315</v>
      </c>
      <c r="L88" s="14">
        <f t="shared" si="11"/>
        <v>2028.9</v>
      </c>
      <c r="M88" s="14">
        <f t="shared" si="15"/>
        <v>26971.1</v>
      </c>
      <c r="N88" s="30"/>
      <c r="O88" s="30"/>
      <c r="Q88" s="30"/>
    </row>
    <row r="89" spans="1:395" x14ac:dyDescent="0.25">
      <c r="A89" s="8">
        <v>81</v>
      </c>
      <c r="B89" t="s">
        <v>37</v>
      </c>
      <c r="C89" t="s">
        <v>221</v>
      </c>
      <c r="D89" t="s">
        <v>34</v>
      </c>
      <c r="E89" s="4" t="s">
        <v>180</v>
      </c>
      <c r="F89" t="s">
        <v>114</v>
      </c>
      <c r="G89" s="13">
        <v>25000</v>
      </c>
      <c r="H89" s="13">
        <f t="shared" si="16"/>
        <v>717.5</v>
      </c>
      <c r="I89" s="38">
        <v>0</v>
      </c>
      <c r="J89" s="13">
        <f t="shared" si="17"/>
        <v>760</v>
      </c>
      <c r="K89" s="30">
        <v>415</v>
      </c>
      <c r="L89" s="14">
        <f t="shared" si="11"/>
        <v>1892.5</v>
      </c>
      <c r="M89" s="14">
        <f t="shared" si="15"/>
        <v>23107.5</v>
      </c>
      <c r="N89" s="30"/>
      <c r="O89" s="30"/>
      <c r="Q89" s="30"/>
    </row>
    <row r="90" spans="1:395" x14ac:dyDescent="0.25">
      <c r="A90" s="8">
        <v>82</v>
      </c>
      <c r="B90" t="s">
        <v>147</v>
      </c>
      <c r="C90" t="s">
        <v>221</v>
      </c>
      <c r="D90" s="4" t="s">
        <v>34</v>
      </c>
      <c r="E90" s="4" t="s">
        <v>180</v>
      </c>
      <c r="F90" s="5" t="s">
        <v>115</v>
      </c>
      <c r="G90" s="30">
        <v>25000</v>
      </c>
      <c r="H90" s="13">
        <f t="shared" si="16"/>
        <v>717.5</v>
      </c>
      <c r="I90" s="38">
        <v>0</v>
      </c>
      <c r="J90" s="13">
        <f t="shared" si="17"/>
        <v>760</v>
      </c>
      <c r="K90" s="30">
        <v>175</v>
      </c>
      <c r="L90" s="14">
        <f t="shared" si="11"/>
        <v>1652.5</v>
      </c>
      <c r="M90" s="14">
        <f t="shared" si="15"/>
        <v>23347.5</v>
      </c>
      <c r="N90" s="30"/>
      <c r="O90" s="30"/>
      <c r="Q90" s="30"/>
    </row>
    <row r="91" spans="1:395" x14ac:dyDescent="0.25">
      <c r="A91" s="8">
        <v>83</v>
      </c>
      <c r="B91" t="s">
        <v>224</v>
      </c>
      <c r="C91" t="s">
        <v>221</v>
      </c>
      <c r="D91" t="s">
        <v>117</v>
      </c>
      <c r="E91" s="4" t="s">
        <v>180</v>
      </c>
      <c r="F91" t="s">
        <v>114</v>
      </c>
      <c r="G91" s="30">
        <v>35000</v>
      </c>
      <c r="H91" s="30">
        <v>1004.5</v>
      </c>
      <c r="I91" s="30">
        <v>0</v>
      </c>
      <c r="J91" s="30">
        <v>1064</v>
      </c>
      <c r="K91" s="30">
        <v>2194.7800000000002</v>
      </c>
      <c r="L91" s="14">
        <f t="shared" si="11"/>
        <v>4263.28</v>
      </c>
      <c r="M91" s="14">
        <f t="shared" si="15"/>
        <v>30736.720000000001</v>
      </c>
      <c r="N91" s="30"/>
      <c r="O91" s="30"/>
      <c r="Q91" s="30"/>
    </row>
    <row r="92" spans="1:395" x14ac:dyDescent="0.25">
      <c r="A92" s="8">
        <v>84</v>
      </c>
      <c r="B92" t="s">
        <v>38</v>
      </c>
      <c r="C92" t="s">
        <v>221</v>
      </c>
      <c r="D92" t="s">
        <v>397</v>
      </c>
      <c r="E92" s="4" t="s">
        <v>180</v>
      </c>
      <c r="F92" t="s">
        <v>114</v>
      </c>
      <c r="G92" s="30">
        <v>55000</v>
      </c>
      <c r="H92" s="30">
        <v>1578.5</v>
      </c>
      <c r="I92" s="30">
        <v>2559.6799999999998</v>
      </c>
      <c r="J92" s="30">
        <v>1672</v>
      </c>
      <c r="K92" s="30">
        <v>275</v>
      </c>
      <c r="L92" s="14">
        <f t="shared" si="11"/>
        <v>6085.18</v>
      </c>
      <c r="M92" s="14">
        <f t="shared" si="15"/>
        <v>48914.82</v>
      </c>
      <c r="N92" s="30"/>
      <c r="O92" s="30"/>
      <c r="Q92" s="30"/>
    </row>
    <row r="93" spans="1:395" x14ac:dyDescent="0.25">
      <c r="A93" s="8">
        <v>85</v>
      </c>
      <c r="B93" t="s">
        <v>39</v>
      </c>
      <c r="C93" t="s">
        <v>221</v>
      </c>
      <c r="D93" t="s">
        <v>40</v>
      </c>
      <c r="E93" s="4" t="s">
        <v>181</v>
      </c>
      <c r="F93" t="s">
        <v>115</v>
      </c>
      <c r="G93" s="13">
        <v>20000</v>
      </c>
      <c r="H93" s="13">
        <f t="shared" si="16"/>
        <v>574</v>
      </c>
      <c r="I93" s="38">
        <v>0</v>
      </c>
      <c r="J93" s="13">
        <f t="shared" si="17"/>
        <v>608</v>
      </c>
      <c r="K93" s="14">
        <v>1275</v>
      </c>
      <c r="L93" s="14">
        <f t="shared" si="11"/>
        <v>2457</v>
      </c>
      <c r="M93" s="14">
        <f t="shared" si="15"/>
        <v>17543</v>
      </c>
      <c r="N93" s="30"/>
      <c r="O93" s="30"/>
      <c r="Q93" s="30"/>
    </row>
    <row r="94" spans="1:395" x14ac:dyDescent="0.25">
      <c r="A94" s="8">
        <v>86</v>
      </c>
      <c r="B94" s="6" t="s">
        <v>103</v>
      </c>
      <c r="C94" t="s">
        <v>221</v>
      </c>
      <c r="D94" t="s">
        <v>102</v>
      </c>
      <c r="E94" s="4" t="s">
        <v>181</v>
      </c>
      <c r="F94" t="s">
        <v>115</v>
      </c>
      <c r="G94" s="30">
        <v>29000</v>
      </c>
      <c r="H94" s="13">
        <f t="shared" si="16"/>
        <v>832.3</v>
      </c>
      <c r="I94" s="38">
        <v>0</v>
      </c>
      <c r="J94" s="13">
        <f t="shared" si="17"/>
        <v>881.6</v>
      </c>
      <c r="K94" s="30">
        <v>175</v>
      </c>
      <c r="L94" s="14">
        <f t="shared" si="11"/>
        <v>1888.9</v>
      </c>
      <c r="M94" s="14">
        <f t="shared" si="15"/>
        <v>27111.1</v>
      </c>
      <c r="N94" s="30"/>
      <c r="O94" s="30"/>
      <c r="Q94" s="30"/>
    </row>
    <row r="95" spans="1:395" x14ac:dyDescent="0.25">
      <c r="A95" s="8">
        <v>87</v>
      </c>
      <c r="B95" t="s">
        <v>188</v>
      </c>
      <c r="C95" t="s">
        <v>221</v>
      </c>
      <c r="D95" t="s">
        <v>34</v>
      </c>
      <c r="E95" s="4" t="s">
        <v>180</v>
      </c>
      <c r="F95" t="s">
        <v>114</v>
      </c>
      <c r="G95" s="30">
        <v>25000</v>
      </c>
      <c r="H95" s="13">
        <f t="shared" si="16"/>
        <v>717.5</v>
      </c>
      <c r="I95" s="38">
        <v>0</v>
      </c>
      <c r="J95" s="13">
        <f t="shared" si="17"/>
        <v>760</v>
      </c>
      <c r="K95" s="14">
        <v>275</v>
      </c>
      <c r="L95" s="14">
        <f t="shared" si="11"/>
        <v>1752.5</v>
      </c>
      <c r="M95" s="14">
        <f t="shared" si="15"/>
        <v>23247.5</v>
      </c>
      <c r="N95" s="30"/>
      <c r="O95" s="30"/>
      <c r="Q95" s="30"/>
    </row>
    <row r="96" spans="1:395" x14ac:dyDescent="0.25">
      <c r="A96" s="8">
        <v>88</v>
      </c>
      <c r="B96" t="s">
        <v>41</v>
      </c>
      <c r="C96" t="s">
        <v>221</v>
      </c>
      <c r="D96" t="s">
        <v>34</v>
      </c>
      <c r="E96" s="4" t="s">
        <v>180</v>
      </c>
      <c r="F96" t="s">
        <v>115</v>
      </c>
      <c r="G96" s="13">
        <v>25000</v>
      </c>
      <c r="H96" s="13">
        <f t="shared" si="16"/>
        <v>717.5</v>
      </c>
      <c r="I96" s="38">
        <v>0</v>
      </c>
      <c r="J96" s="13">
        <f t="shared" si="17"/>
        <v>760</v>
      </c>
      <c r="K96" s="30">
        <v>2194.7800000000002</v>
      </c>
      <c r="L96" s="14">
        <f t="shared" si="11"/>
        <v>3672.28</v>
      </c>
      <c r="M96" s="14">
        <f t="shared" si="15"/>
        <v>21327.72</v>
      </c>
      <c r="N96" s="30"/>
      <c r="O96" s="30"/>
      <c r="Q96" s="30"/>
    </row>
    <row r="97" spans="1:395" x14ac:dyDescent="0.25">
      <c r="A97" s="8">
        <v>89</v>
      </c>
      <c r="B97" t="s">
        <v>42</v>
      </c>
      <c r="C97" t="s">
        <v>221</v>
      </c>
      <c r="D97" t="s">
        <v>43</v>
      </c>
      <c r="E97" s="4" t="s">
        <v>181</v>
      </c>
      <c r="F97" t="s">
        <v>115</v>
      </c>
      <c r="G97" s="30">
        <v>29000</v>
      </c>
      <c r="H97" s="13">
        <f t="shared" si="16"/>
        <v>832.3</v>
      </c>
      <c r="I97" s="38">
        <v>0</v>
      </c>
      <c r="J97" s="13">
        <f t="shared" si="17"/>
        <v>881.6</v>
      </c>
      <c r="K97" s="30">
        <v>275</v>
      </c>
      <c r="L97" s="14">
        <f t="shared" si="11"/>
        <v>1988.9</v>
      </c>
      <c r="M97" s="14">
        <f t="shared" si="15"/>
        <v>27011.1</v>
      </c>
      <c r="N97" s="30"/>
      <c r="O97" s="30"/>
      <c r="Q97" s="30"/>
    </row>
    <row r="98" spans="1:395" x14ac:dyDescent="0.25">
      <c r="A98" s="8">
        <v>90</v>
      </c>
      <c r="B98" t="s">
        <v>238</v>
      </c>
      <c r="C98" t="s">
        <v>221</v>
      </c>
      <c r="D98" t="s">
        <v>254</v>
      </c>
      <c r="E98" s="4" t="s">
        <v>181</v>
      </c>
      <c r="F98" s="23" t="s">
        <v>115</v>
      </c>
      <c r="G98" s="30">
        <v>45000</v>
      </c>
      <c r="H98" s="13">
        <f t="shared" si="16"/>
        <v>1291.5</v>
      </c>
      <c r="I98" s="30">
        <v>1148.33</v>
      </c>
      <c r="J98" s="13">
        <f t="shared" si="17"/>
        <v>1368</v>
      </c>
      <c r="K98" s="30">
        <v>355</v>
      </c>
      <c r="L98" s="14">
        <f t="shared" si="11"/>
        <v>4162.83</v>
      </c>
      <c r="M98" s="14">
        <f t="shared" si="15"/>
        <v>40837.17</v>
      </c>
      <c r="N98" s="30"/>
      <c r="O98" s="30"/>
      <c r="Q98" s="30"/>
    </row>
    <row r="99" spans="1:395" x14ac:dyDescent="0.25">
      <c r="A99" s="8">
        <v>91</v>
      </c>
      <c r="B99" t="s">
        <v>145</v>
      </c>
      <c r="C99" t="s">
        <v>221</v>
      </c>
      <c r="D99" s="4" t="s">
        <v>34</v>
      </c>
      <c r="E99" s="4" t="s">
        <v>180</v>
      </c>
      <c r="F99" s="5" t="s">
        <v>115</v>
      </c>
      <c r="G99" s="15">
        <v>25000</v>
      </c>
      <c r="H99" s="13">
        <f t="shared" si="16"/>
        <v>717.5</v>
      </c>
      <c r="I99" s="38">
        <v>0</v>
      </c>
      <c r="J99" s="30">
        <v>760</v>
      </c>
      <c r="K99" s="30">
        <v>275</v>
      </c>
      <c r="L99" s="14">
        <f t="shared" si="11"/>
        <v>1752.5</v>
      </c>
      <c r="M99" s="14">
        <f t="shared" si="15"/>
        <v>23247.5</v>
      </c>
      <c r="N99" s="30"/>
      <c r="O99" s="30"/>
      <c r="Q99" s="30"/>
    </row>
    <row r="100" spans="1:395" x14ac:dyDescent="0.25">
      <c r="A100" s="8">
        <v>92</v>
      </c>
      <c r="B100" t="s">
        <v>124</v>
      </c>
      <c r="C100" t="s">
        <v>221</v>
      </c>
      <c r="D100" t="s">
        <v>43</v>
      </c>
      <c r="E100" s="4" t="s">
        <v>181</v>
      </c>
      <c r="F100" t="s">
        <v>115</v>
      </c>
      <c r="G100" s="30">
        <v>29000</v>
      </c>
      <c r="H100" s="13">
        <f t="shared" si="16"/>
        <v>832.3</v>
      </c>
      <c r="I100" s="38">
        <v>0</v>
      </c>
      <c r="J100" s="13">
        <f t="shared" si="17"/>
        <v>881.6</v>
      </c>
      <c r="K100" s="30">
        <v>1119.8</v>
      </c>
      <c r="L100" s="14">
        <f t="shared" si="11"/>
        <v>2833.7</v>
      </c>
      <c r="M100" s="14">
        <f t="shared" si="15"/>
        <v>26166.3</v>
      </c>
      <c r="N100" s="30"/>
      <c r="O100" s="30"/>
      <c r="Q100" s="30"/>
    </row>
    <row r="101" spans="1:395" x14ac:dyDescent="0.25">
      <c r="A101" s="8">
        <v>93</v>
      </c>
      <c r="B101" t="s">
        <v>279</v>
      </c>
      <c r="C101" t="s">
        <v>221</v>
      </c>
      <c r="D101" t="s">
        <v>121</v>
      </c>
      <c r="E101" s="4" t="s">
        <v>181</v>
      </c>
      <c r="F101" t="s">
        <v>115</v>
      </c>
      <c r="G101" s="15">
        <v>50000</v>
      </c>
      <c r="H101" s="30">
        <v>1435</v>
      </c>
      <c r="I101" s="30">
        <v>1854</v>
      </c>
      <c r="J101" s="30">
        <v>1520</v>
      </c>
      <c r="K101" s="30">
        <v>175</v>
      </c>
      <c r="L101" s="14">
        <f t="shared" si="11"/>
        <v>4984</v>
      </c>
      <c r="M101" s="14">
        <f t="shared" si="15"/>
        <v>45016</v>
      </c>
      <c r="N101" s="30"/>
      <c r="O101" s="30"/>
      <c r="Q101" s="30"/>
    </row>
    <row r="102" spans="1:395" x14ac:dyDescent="0.25">
      <c r="A102" s="8">
        <v>94</v>
      </c>
      <c r="B102" t="s">
        <v>211</v>
      </c>
      <c r="C102" t="s">
        <v>221</v>
      </c>
      <c r="D102" t="s">
        <v>43</v>
      </c>
      <c r="E102" s="4" t="s">
        <v>181</v>
      </c>
      <c r="F102" s="23" t="s">
        <v>115</v>
      </c>
      <c r="G102" s="15">
        <v>36000</v>
      </c>
      <c r="H102" s="13">
        <f t="shared" si="16"/>
        <v>1033.2</v>
      </c>
      <c r="I102" s="38">
        <v>0</v>
      </c>
      <c r="J102" s="13">
        <f t="shared" si="17"/>
        <v>1094.4000000000001</v>
      </c>
      <c r="K102" s="14">
        <v>175</v>
      </c>
      <c r="L102" s="14">
        <f t="shared" si="11"/>
        <v>2302.6</v>
      </c>
      <c r="M102" s="14">
        <f t="shared" si="15"/>
        <v>33697.4</v>
      </c>
      <c r="N102" s="30"/>
      <c r="O102" s="30"/>
      <c r="Q102" s="30"/>
    </row>
    <row r="103" spans="1:395" x14ac:dyDescent="0.25">
      <c r="A103" s="8">
        <v>95</v>
      </c>
      <c r="B103" s="7" t="s">
        <v>260</v>
      </c>
      <c r="C103" t="s">
        <v>221</v>
      </c>
      <c r="D103" t="s">
        <v>398</v>
      </c>
      <c r="E103" s="4" t="s">
        <v>180</v>
      </c>
      <c r="F103" t="s">
        <v>115</v>
      </c>
      <c r="G103" s="30">
        <v>30000</v>
      </c>
      <c r="H103" s="13">
        <f t="shared" si="16"/>
        <v>861</v>
      </c>
      <c r="I103" s="38">
        <v>0</v>
      </c>
      <c r="J103" s="13">
        <f t="shared" si="17"/>
        <v>912</v>
      </c>
      <c r="K103" s="14">
        <v>125</v>
      </c>
      <c r="L103" s="14">
        <f t="shared" si="11"/>
        <v>1898</v>
      </c>
      <c r="M103" s="14">
        <f t="shared" si="15"/>
        <v>28102</v>
      </c>
      <c r="N103" s="30"/>
      <c r="O103" s="30"/>
      <c r="Q103" s="30"/>
    </row>
    <row r="104" spans="1:395" s="6" customFormat="1" x14ac:dyDescent="0.25">
      <c r="A104" s="8">
        <v>96</v>
      </c>
      <c r="B104" t="s">
        <v>234</v>
      </c>
      <c r="C104" t="s">
        <v>221</v>
      </c>
      <c r="D104" t="s">
        <v>235</v>
      </c>
      <c r="E104" s="4" t="s">
        <v>181</v>
      </c>
      <c r="F104" t="s">
        <v>115</v>
      </c>
      <c r="G104" s="15">
        <v>29000</v>
      </c>
      <c r="H104" s="13">
        <f t="shared" si="16"/>
        <v>832.3</v>
      </c>
      <c r="I104" s="38">
        <v>0</v>
      </c>
      <c r="J104" s="13">
        <f t="shared" si="17"/>
        <v>881.6</v>
      </c>
      <c r="K104" s="14">
        <v>175</v>
      </c>
      <c r="L104" s="14">
        <f t="shared" si="11"/>
        <v>1888.9</v>
      </c>
      <c r="M104" s="14">
        <f t="shared" si="15"/>
        <v>27111.1</v>
      </c>
      <c r="N104" s="30"/>
      <c r="O104" s="30"/>
      <c r="P104"/>
      <c r="Q104" s="30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</row>
    <row r="105" spans="1:395" x14ac:dyDescent="0.25">
      <c r="A105" s="8">
        <v>97</v>
      </c>
      <c r="B105" t="s">
        <v>236</v>
      </c>
      <c r="C105" t="s">
        <v>221</v>
      </c>
      <c r="D105" t="s">
        <v>43</v>
      </c>
      <c r="E105" s="4" t="s">
        <v>181</v>
      </c>
      <c r="F105" t="s">
        <v>115</v>
      </c>
      <c r="G105" s="15">
        <v>29000</v>
      </c>
      <c r="H105" s="13">
        <f t="shared" si="16"/>
        <v>832.3</v>
      </c>
      <c r="I105" s="38">
        <v>0</v>
      </c>
      <c r="J105" s="13">
        <f t="shared" si="17"/>
        <v>881.6</v>
      </c>
      <c r="K105" s="30">
        <v>175</v>
      </c>
      <c r="L105" s="14">
        <f t="shared" si="11"/>
        <v>1888.9</v>
      </c>
      <c r="M105" s="14">
        <f t="shared" si="15"/>
        <v>27111.1</v>
      </c>
      <c r="N105" s="30"/>
      <c r="O105" s="30"/>
      <c r="Q105" s="30"/>
    </row>
    <row r="106" spans="1:395" x14ac:dyDescent="0.25">
      <c r="A106" s="8">
        <v>98</v>
      </c>
      <c r="B106" t="s">
        <v>248</v>
      </c>
      <c r="C106" t="s">
        <v>221</v>
      </c>
      <c r="D106" t="s">
        <v>43</v>
      </c>
      <c r="E106" s="4" t="s">
        <v>181</v>
      </c>
      <c r="F106" t="s">
        <v>115</v>
      </c>
      <c r="G106" s="15">
        <v>29000</v>
      </c>
      <c r="H106" s="13">
        <f t="shared" si="16"/>
        <v>832.3</v>
      </c>
      <c r="I106" s="38">
        <v>0</v>
      </c>
      <c r="J106" s="13">
        <f t="shared" si="17"/>
        <v>881.6</v>
      </c>
      <c r="K106" s="30">
        <v>175</v>
      </c>
      <c r="L106" s="14">
        <f t="shared" si="11"/>
        <v>1888.9</v>
      </c>
      <c r="M106" s="14">
        <f t="shared" si="15"/>
        <v>27111.1</v>
      </c>
      <c r="N106" s="30"/>
      <c r="O106" s="30"/>
      <c r="Q106" s="30"/>
    </row>
    <row r="107" spans="1:395" x14ac:dyDescent="0.25">
      <c r="A107" s="8">
        <v>99</v>
      </c>
      <c r="B107" t="s">
        <v>249</v>
      </c>
      <c r="C107" t="s">
        <v>221</v>
      </c>
      <c r="D107" t="s">
        <v>43</v>
      </c>
      <c r="E107" s="4" t="s">
        <v>181</v>
      </c>
      <c r="F107" t="s">
        <v>115</v>
      </c>
      <c r="G107" s="15">
        <v>29000</v>
      </c>
      <c r="H107" s="13">
        <f t="shared" si="16"/>
        <v>832.3</v>
      </c>
      <c r="I107" s="38">
        <v>0</v>
      </c>
      <c r="J107" s="13">
        <f t="shared" si="17"/>
        <v>881.6</v>
      </c>
      <c r="K107" s="15">
        <v>25</v>
      </c>
      <c r="L107" s="14">
        <f t="shared" si="11"/>
        <v>1738.9</v>
      </c>
      <c r="M107" s="14">
        <f t="shared" si="15"/>
        <v>27261.1</v>
      </c>
      <c r="N107" s="30"/>
      <c r="O107" s="30"/>
      <c r="Q107" s="30"/>
    </row>
    <row r="108" spans="1:395" s="10" customFormat="1" x14ac:dyDescent="0.25">
      <c r="A108" s="8">
        <v>100</v>
      </c>
      <c r="B108" t="s">
        <v>266</v>
      </c>
      <c r="C108" t="s">
        <v>221</v>
      </c>
      <c r="D108" t="s">
        <v>34</v>
      </c>
      <c r="E108" s="4" t="s">
        <v>180</v>
      </c>
      <c r="F108" t="s">
        <v>115</v>
      </c>
      <c r="G108" s="30">
        <v>25000</v>
      </c>
      <c r="H108" s="13">
        <f t="shared" si="16"/>
        <v>717.5</v>
      </c>
      <c r="I108" s="38">
        <v>0</v>
      </c>
      <c r="J108" s="13">
        <f t="shared" si="17"/>
        <v>760</v>
      </c>
      <c r="K108" s="14">
        <v>175</v>
      </c>
      <c r="L108" s="14">
        <f t="shared" si="11"/>
        <v>1652.5</v>
      </c>
      <c r="M108" s="14">
        <f t="shared" si="15"/>
        <v>23347.5</v>
      </c>
      <c r="N108" s="30"/>
      <c r="O108" s="30"/>
      <c r="P108"/>
      <c r="Q108" s="30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</row>
    <row r="109" spans="1:395" x14ac:dyDescent="0.25">
      <c r="A109" s="8">
        <v>101</v>
      </c>
      <c r="B109" t="s">
        <v>308</v>
      </c>
      <c r="C109" t="s">
        <v>221</v>
      </c>
      <c r="D109" t="s">
        <v>309</v>
      </c>
      <c r="E109" s="4" t="s">
        <v>181</v>
      </c>
      <c r="F109" t="s">
        <v>115</v>
      </c>
      <c r="G109" s="14">
        <v>25000</v>
      </c>
      <c r="H109" s="13">
        <f t="shared" si="16"/>
        <v>717.5</v>
      </c>
      <c r="I109" s="38">
        <v>0</v>
      </c>
      <c r="J109" s="13">
        <f t="shared" si="17"/>
        <v>760</v>
      </c>
      <c r="K109" s="14">
        <v>125</v>
      </c>
      <c r="L109" s="14">
        <f t="shared" si="11"/>
        <v>1602.5</v>
      </c>
      <c r="M109" s="14">
        <f t="shared" si="15"/>
        <v>23397.5</v>
      </c>
      <c r="N109" s="30"/>
      <c r="O109" s="30"/>
      <c r="Q109" s="30"/>
    </row>
    <row r="110" spans="1:395" x14ac:dyDescent="0.25">
      <c r="A110" s="8">
        <v>102</v>
      </c>
      <c r="B110" t="s">
        <v>321</v>
      </c>
      <c r="C110" t="s">
        <v>221</v>
      </c>
      <c r="D110" t="s">
        <v>34</v>
      </c>
      <c r="E110" s="4" t="s">
        <v>180</v>
      </c>
      <c r="F110" t="s">
        <v>115</v>
      </c>
      <c r="G110" s="14">
        <v>25000</v>
      </c>
      <c r="H110" s="13">
        <f t="shared" si="16"/>
        <v>717.5</v>
      </c>
      <c r="I110" s="38">
        <v>0</v>
      </c>
      <c r="J110" s="13">
        <f t="shared" si="17"/>
        <v>760</v>
      </c>
      <c r="K110" s="30">
        <v>3864.56</v>
      </c>
      <c r="L110" s="14">
        <f t="shared" si="11"/>
        <v>5342.06</v>
      </c>
      <c r="M110" s="14">
        <f t="shared" si="15"/>
        <v>19657.939999999999</v>
      </c>
      <c r="N110" s="30"/>
      <c r="O110" s="30"/>
      <c r="Q110" s="30"/>
    </row>
    <row r="111" spans="1:395" x14ac:dyDescent="0.25">
      <c r="A111" s="8">
        <v>103</v>
      </c>
      <c r="B111" t="s">
        <v>322</v>
      </c>
      <c r="C111" t="s">
        <v>221</v>
      </c>
      <c r="D111" t="s">
        <v>323</v>
      </c>
      <c r="E111" s="4" t="s">
        <v>180</v>
      </c>
      <c r="F111" t="s">
        <v>115</v>
      </c>
      <c r="G111" s="14">
        <v>45000</v>
      </c>
      <c r="H111" s="30">
        <v>1291.5</v>
      </c>
      <c r="I111" s="30">
        <v>1148.33</v>
      </c>
      <c r="J111" s="30">
        <v>1368</v>
      </c>
      <c r="K111" s="30">
        <v>175</v>
      </c>
      <c r="L111" s="14">
        <f t="shared" si="11"/>
        <v>3982.83</v>
      </c>
      <c r="M111" s="14">
        <f t="shared" si="15"/>
        <v>41017.17</v>
      </c>
      <c r="N111" s="30"/>
      <c r="O111" s="30"/>
      <c r="Q111" s="30"/>
    </row>
    <row r="112" spans="1:395" x14ac:dyDescent="0.25">
      <c r="A112" s="8">
        <v>104</v>
      </c>
      <c r="B112" t="s">
        <v>352</v>
      </c>
      <c r="C112" t="s">
        <v>221</v>
      </c>
      <c r="D112" t="s">
        <v>309</v>
      </c>
      <c r="E112" s="4" t="s">
        <v>181</v>
      </c>
      <c r="F112" t="s">
        <v>115</v>
      </c>
      <c r="G112" s="14">
        <v>25000</v>
      </c>
      <c r="H112" s="13">
        <f t="shared" si="16"/>
        <v>717.5</v>
      </c>
      <c r="I112" s="38">
        <v>0</v>
      </c>
      <c r="J112" s="13">
        <f t="shared" si="17"/>
        <v>760</v>
      </c>
      <c r="K112" s="14">
        <v>25</v>
      </c>
      <c r="L112" s="14">
        <f t="shared" si="11"/>
        <v>1502.5</v>
      </c>
      <c r="M112" s="14">
        <f t="shared" si="15"/>
        <v>23497.5</v>
      </c>
      <c r="N112" s="30"/>
      <c r="O112" s="30"/>
      <c r="Q112" s="30"/>
    </row>
    <row r="113" spans="1:17" x14ac:dyDescent="0.25">
      <c r="A113" s="8">
        <v>105</v>
      </c>
      <c r="B113" t="s">
        <v>384</v>
      </c>
      <c r="C113" t="s">
        <v>221</v>
      </c>
      <c r="D113" t="s">
        <v>34</v>
      </c>
      <c r="E113" s="4" t="s">
        <v>180</v>
      </c>
      <c r="F113" t="s">
        <v>115</v>
      </c>
      <c r="G113" s="14">
        <v>25000</v>
      </c>
      <c r="H113" s="13">
        <f t="shared" si="16"/>
        <v>717.5</v>
      </c>
      <c r="I113" s="38">
        <v>0</v>
      </c>
      <c r="J113" s="13">
        <f t="shared" si="17"/>
        <v>760</v>
      </c>
      <c r="K113" s="14">
        <v>25</v>
      </c>
      <c r="L113" s="14">
        <f t="shared" si="11"/>
        <v>1502.5</v>
      </c>
      <c r="M113" s="14">
        <f t="shared" si="15"/>
        <v>23497.5</v>
      </c>
      <c r="N113" s="30"/>
      <c r="O113" s="30"/>
      <c r="Q113" s="30"/>
    </row>
    <row r="114" spans="1:17" x14ac:dyDescent="0.25">
      <c r="A114" s="8">
        <v>106</v>
      </c>
      <c r="B114" t="s">
        <v>385</v>
      </c>
      <c r="C114" t="s">
        <v>221</v>
      </c>
      <c r="D114" t="s">
        <v>121</v>
      </c>
      <c r="E114" s="4" t="s">
        <v>181</v>
      </c>
      <c r="F114" t="s">
        <v>115</v>
      </c>
      <c r="G114" s="14">
        <v>50000</v>
      </c>
      <c r="H114" s="13">
        <f t="shared" si="16"/>
        <v>1435</v>
      </c>
      <c r="I114" s="30">
        <v>0</v>
      </c>
      <c r="J114" s="13">
        <f t="shared" si="17"/>
        <v>1520</v>
      </c>
      <c r="K114" s="14">
        <v>25</v>
      </c>
      <c r="L114" s="14">
        <f t="shared" si="11"/>
        <v>2980</v>
      </c>
      <c r="M114" s="14">
        <f t="shared" si="15"/>
        <v>47020</v>
      </c>
      <c r="N114" s="30"/>
      <c r="O114" s="30"/>
      <c r="Q114" s="30"/>
    </row>
    <row r="115" spans="1:17" x14ac:dyDescent="0.25">
      <c r="A115" s="8">
        <v>107</v>
      </c>
      <c r="B115" t="s">
        <v>441</v>
      </c>
      <c r="C115" t="s">
        <v>221</v>
      </c>
      <c r="D115" t="s">
        <v>43</v>
      </c>
      <c r="E115" s="4" t="s">
        <v>181</v>
      </c>
      <c r="F115" t="s">
        <v>115</v>
      </c>
      <c r="G115" s="14">
        <v>29000</v>
      </c>
      <c r="H115" s="13">
        <f t="shared" si="16"/>
        <v>832.3</v>
      </c>
      <c r="I115" s="38">
        <v>0</v>
      </c>
      <c r="J115" s="13">
        <f t="shared" si="17"/>
        <v>881.6</v>
      </c>
      <c r="K115" s="14">
        <v>175</v>
      </c>
      <c r="L115" s="14">
        <f t="shared" si="11"/>
        <v>1888.9</v>
      </c>
      <c r="M115" s="14">
        <f t="shared" si="15"/>
        <v>27111.1</v>
      </c>
      <c r="N115" s="30"/>
      <c r="O115" s="30"/>
      <c r="Q115" s="30"/>
    </row>
    <row r="116" spans="1:17" x14ac:dyDescent="0.25">
      <c r="A116" s="8">
        <v>108</v>
      </c>
      <c r="B116" t="s">
        <v>442</v>
      </c>
      <c r="C116" t="s">
        <v>221</v>
      </c>
      <c r="D116" t="s">
        <v>34</v>
      </c>
      <c r="E116" s="4" t="s">
        <v>180</v>
      </c>
      <c r="F116" t="s">
        <v>115</v>
      </c>
      <c r="G116" s="14">
        <v>25000</v>
      </c>
      <c r="H116" s="13">
        <f t="shared" si="16"/>
        <v>717.5</v>
      </c>
      <c r="I116" s="38">
        <v>0</v>
      </c>
      <c r="J116" s="13">
        <f t="shared" si="17"/>
        <v>760</v>
      </c>
      <c r="K116" s="14">
        <v>25</v>
      </c>
      <c r="L116" s="14">
        <f t="shared" si="11"/>
        <v>1502.5</v>
      </c>
      <c r="M116" s="14">
        <f t="shared" si="15"/>
        <v>23497.5</v>
      </c>
      <c r="N116" s="30"/>
      <c r="O116" s="30"/>
      <c r="Q116" s="30"/>
    </row>
    <row r="117" spans="1:17" x14ac:dyDescent="0.25">
      <c r="A117" s="8">
        <v>109</v>
      </c>
      <c r="B117" t="s">
        <v>443</v>
      </c>
      <c r="C117" t="s">
        <v>221</v>
      </c>
      <c r="D117" t="s">
        <v>110</v>
      </c>
      <c r="E117" s="4" t="s">
        <v>181</v>
      </c>
      <c r="F117" t="s">
        <v>115</v>
      </c>
      <c r="G117" s="14">
        <v>29000</v>
      </c>
      <c r="H117" s="13">
        <f t="shared" si="16"/>
        <v>832.3</v>
      </c>
      <c r="I117" s="38">
        <v>0</v>
      </c>
      <c r="J117" s="13">
        <f t="shared" si="17"/>
        <v>881.6</v>
      </c>
      <c r="K117" s="14">
        <v>175</v>
      </c>
      <c r="L117" s="14">
        <f t="shared" si="11"/>
        <v>1888.9</v>
      </c>
      <c r="M117" s="14">
        <f t="shared" si="15"/>
        <v>27111.1</v>
      </c>
      <c r="N117" s="30"/>
      <c r="O117" s="30"/>
      <c r="Q117" s="30"/>
    </row>
    <row r="118" spans="1:17" x14ac:dyDescent="0.25">
      <c r="A118" s="8">
        <v>110</v>
      </c>
      <c r="B118" t="s">
        <v>444</v>
      </c>
      <c r="C118" t="s">
        <v>221</v>
      </c>
      <c r="D118" t="s">
        <v>43</v>
      </c>
      <c r="E118" s="4" t="s">
        <v>181</v>
      </c>
      <c r="F118" t="s">
        <v>115</v>
      </c>
      <c r="G118" s="14">
        <v>29000</v>
      </c>
      <c r="H118" s="13">
        <f t="shared" si="16"/>
        <v>832.3</v>
      </c>
      <c r="I118" s="38">
        <v>0</v>
      </c>
      <c r="J118" s="13">
        <f t="shared" si="17"/>
        <v>881.6</v>
      </c>
      <c r="K118" s="14">
        <v>175</v>
      </c>
      <c r="L118" s="14">
        <f t="shared" si="11"/>
        <v>1888.9</v>
      </c>
      <c r="M118" s="14">
        <f t="shared" si="15"/>
        <v>27111.1</v>
      </c>
      <c r="N118" s="30"/>
      <c r="O118" s="30"/>
      <c r="Q118" s="30"/>
    </row>
    <row r="119" spans="1:17" x14ac:dyDescent="0.25">
      <c r="A119" s="8">
        <v>111</v>
      </c>
      <c r="B119" t="s">
        <v>445</v>
      </c>
      <c r="C119" t="s">
        <v>221</v>
      </c>
      <c r="D119" t="s">
        <v>43</v>
      </c>
      <c r="E119" s="4" t="s">
        <v>181</v>
      </c>
      <c r="F119" t="s">
        <v>115</v>
      </c>
      <c r="G119" s="14">
        <v>29000</v>
      </c>
      <c r="H119" s="13">
        <f t="shared" si="16"/>
        <v>832.3</v>
      </c>
      <c r="I119" s="38">
        <v>0</v>
      </c>
      <c r="J119" s="13">
        <f t="shared" si="17"/>
        <v>881.6</v>
      </c>
      <c r="K119" s="14">
        <v>175</v>
      </c>
      <c r="L119" s="14">
        <f t="shared" ref="L119:L182" si="18">H119+I119+J119+K119</f>
        <v>1888.9</v>
      </c>
      <c r="M119" s="14">
        <f t="shared" si="15"/>
        <v>27111.1</v>
      </c>
      <c r="N119" s="30"/>
      <c r="O119" s="30"/>
      <c r="Q119" s="30"/>
    </row>
    <row r="120" spans="1:17" x14ac:dyDescent="0.25">
      <c r="A120" s="8">
        <v>112</v>
      </c>
      <c r="B120" t="s">
        <v>460</v>
      </c>
      <c r="C120" t="s">
        <v>221</v>
      </c>
      <c r="D120" t="s">
        <v>309</v>
      </c>
      <c r="E120" s="4" t="s">
        <v>181</v>
      </c>
      <c r="F120" t="s">
        <v>115</v>
      </c>
      <c r="G120" s="30">
        <v>25000</v>
      </c>
      <c r="H120" s="13">
        <f>G120*0.0287</f>
        <v>717.5</v>
      </c>
      <c r="I120" s="38"/>
      <c r="J120" s="13">
        <f t="shared" si="17"/>
        <v>760</v>
      </c>
      <c r="K120" s="14">
        <v>25</v>
      </c>
      <c r="L120" s="14">
        <f t="shared" si="18"/>
        <v>1502.5</v>
      </c>
      <c r="M120" s="14">
        <f t="shared" si="15"/>
        <v>23497.5</v>
      </c>
      <c r="N120" s="30"/>
      <c r="O120" s="30"/>
      <c r="Q120" s="30"/>
    </row>
    <row r="121" spans="1:17" x14ac:dyDescent="0.25">
      <c r="A121" s="8">
        <v>113</v>
      </c>
      <c r="B121" t="s">
        <v>501</v>
      </c>
      <c r="C121" t="s">
        <v>221</v>
      </c>
      <c r="D121" t="s">
        <v>502</v>
      </c>
      <c r="E121" s="4" t="s">
        <v>181</v>
      </c>
      <c r="F121" t="s">
        <v>115</v>
      </c>
      <c r="G121" s="30">
        <v>45000</v>
      </c>
      <c r="H121" s="13">
        <f>G121*0.0287</f>
        <v>1291.5</v>
      </c>
      <c r="I121" s="30">
        <v>1148.33</v>
      </c>
      <c r="J121" s="30">
        <v>1368</v>
      </c>
      <c r="K121" s="30">
        <v>25</v>
      </c>
      <c r="L121" s="14">
        <f t="shared" si="18"/>
        <v>3832.83</v>
      </c>
      <c r="M121" s="14">
        <f t="shared" si="15"/>
        <v>41167.17</v>
      </c>
      <c r="N121" s="30"/>
      <c r="O121" s="30"/>
      <c r="Q121" s="30"/>
    </row>
    <row r="122" spans="1:17" x14ac:dyDescent="0.25">
      <c r="A122" s="8">
        <v>114</v>
      </c>
      <c r="B122" t="s">
        <v>122</v>
      </c>
      <c r="C122" t="s">
        <v>221</v>
      </c>
      <c r="D122" t="s">
        <v>102</v>
      </c>
      <c r="E122" s="4" t="s">
        <v>181</v>
      </c>
      <c r="F122" t="s">
        <v>115</v>
      </c>
      <c r="G122" s="30">
        <v>29000</v>
      </c>
      <c r="H122" s="30">
        <v>832.3</v>
      </c>
      <c r="I122" s="30">
        <v>0</v>
      </c>
      <c r="J122" s="30">
        <v>881.6</v>
      </c>
      <c r="K122" s="30">
        <v>175</v>
      </c>
      <c r="L122" s="14">
        <f t="shared" si="18"/>
        <v>1888.9</v>
      </c>
      <c r="M122" s="14">
        <f t="shared" si="15"/>
        <v>27111.1</v>
      </c>
      <c r="N122" s="30"/>
      <c r="O122" s="30"/>
      <c r="Q122" s="30"/>
    </row>
    <row r="123" spans="1:17" x14ac:dyDescent="0.25">
      <c r="A123" s="8">
        <v>115</v>
      </c>
      <c r="B123" t="s">
        <v>142</v>
      </c>
      <c r="C123" s="4" t="s">
        <v>228</v>
      </c>
      <c r="D123" s="21" t="s">
        <v>285</v>
      </c>
      <c r="E123" s="4" t="s">
        <v>180</v>
      </c>
      <c r="F123" t="s">
        <v>115</v>
      </c>
      <c r="G123" s="30">
        <v>65000</v>
      </c>
      <c r="H123" s="30">
        <v>1865.5</v>
      </c>
      <c r="I123" s="30">
        <v>4427.58</v>
      </c>
      <c r="J123" s="30">
        <v>1976</v>
      </c>
      <c r="K123" s="30">
        <v>175</v>
      </c>
      <c r="L123" s="14">
        <f t="shared" si="18"/>
        <v>8444.08</v>
      </c>
      <c r="M123" s="14">
        <f t="shared" si="15"/>
        <v>56555.92</v>
      </c>
      <c r="N123" s="30"/>
      <c r="O123" s="30"/>
      <c r="Q123" s="30"/>
    </row>
    <row r="124" spans="1:17" x14ac:dyDescent="0.25">
      <c r="A124" s="8">
        <v>116</v>
      </c>
      <c r="B124" t="s">
        <v>104</v>
      </c>
      <c r="C124" s="4" t="s">
        <v>228</v>
      </c>
      <c r="D124" s="4" t="s">
        <v>417</v>
      </c>
      <c r="E124" s="4" t="s">
        <v>180</v>
      </c>
      <c r="F124" t="s">
        <v>115</v>
      </c>
      <c r="G124" s="30">
        <v>50000</v>
      </c>
      <c r="H124" s="30">
        <v>1435</v>
      </c>
      <c r="I124" s="30">
        <v>1566.03</v>
      </c>
      <c r="J124" s="30">
        <v>1520</v>
      </c>
      <c r="K124" s="30">
        <v>6357.49</v>
      </c>
      <c r="L124" s="14">
        <f t="shared" si="18"/>
        <v>10878.52</v>
      </c>
      <c r="M124" s="14">
        <f t="shared" si="15"/>
        <v>39121.480000000003</v>
      </c>
      <c r="N124" s="30"/>
      <c r="O124" s="30"/>
      <c r="Q124" s="30"/>
    </row>
    <row r="125" spans="1:17" x14ac:dyDescent="0.25">
      <c r="A125" s="8">
        <v>117</v>
      </c>
      <c r="B125" s="4" t="s">
        <v>259</v>
      </c>
      <c r="C125" s="4" t="s">
        <v>228</v>
      </c>
      <c r="D125" s="4" t="s">
        <v>285</v>
      </c>
      <c r="E125" s="4" t="s">
        <v>180</v>
      </c>
      <c r="F125" t="s">
        <v>114</v>
      </c>
      <c r="G125" s="24">
        <v>65000</v>
      </c>
      <c r="H125" s="13">
        <f t="shared" si="16"/>
        <v>1865.5</v>
      </c>
      <c r="I125" s="30">
        <v>4427.58</v>
      </c>
      <c r="J125" s="13">
        <f t="shared" si="17"/>
        <v>1976</v>
      </c>
      <c r="K125" s="15">
        <v>4075</v>
      </c>
      <c r="L125" s="14">
        <f t="shared" si="18"/>
        <v>12344.08</v>
      </c>
      <c r="M125" s="14">
        <f t="shared" si="15"/>
        <v>52655.92</v>
      </c>
      <c r="N125" s="30"/>
      <c r="O125" s="30"/>
      <c r="Q125" s="30"/>
    </row>
    <row r="126" spans="1:17" x14ac:dyDescent="0.25">
      <c r="A126" s="8">
        <v>118</v>
      </c>
      <c r="B126" s="4" t="s">
        <v>270</v>
      </c>
      <c r="C126" s="4" t="s">
        <v>228</v>
      </c>
      <c r="D126" s="4" t="s">
        <v>117</v>
      </c>
      <c r="E126" s="4" t="s">
        <v>180</v>
      </c>
      <c r="F126" s="4" t="s">
        <v>115</v>
      </c>
      <c r="G126" s="24">
        <v>45000</v>
      </c>
      <c r="H126" s="13">
        <f t="shared" si="16"/>
        <v>1291.5</v>
      </c>
      <c r="I126" s="30">
        <v>1148.33</v>
      </c>
      <c r="J126" s="13">
        <f t="shared" si="17"/>
        <v>1368</v>
      </c>
      <c r="K126" s="30">
        <v>25</v>
      </c>
      <c r="L126" s="14">
        <f t="shared" si="18"/>
        <v>3832.83</v>
      </c>
      <c r="M126" s="14">
        <f t="shared" si="15"/>
        <v>41167.17</v>
      </c>
      <c r="N126" s="30"/>
      <c r="O126" s="30"/>
      <c r="Q126" s="30"/>
    </row>
    <row r="127" spans="1:17" x14ac:dyDescent="0.25">
      <c r="A127" s="8">
        <v>119</v>
      </c>
      <c r="B127" t="s">
        <v>423</v>
      </c>
      <c r="C127" s="4" t="s">
        <v>228</v>
      </c>
      <c r="D127" t="s">
        <v>10</v>
      </c>
      <c r="E127" s="4" t="s">
        <v>180</v>
      </c>
      <c r="F127" s="4" t="s">
        <v>115</v>
      </c>
      <c r="G127" s="24">
        <v>36000</v>
      </c>
      <c r="H127" s="13">
        <f t="shared" si="16"/>
        <v>1033.2</v>
      </c>
      <c r="I127" s="30">
        <v>0</v>
      </c>
      <c r="J127" s="13">
        <f t="shared" si="17"/>
        <v>1094.4000000000001</v>
      </c>
      <c r="K127" s="14">
        <v>25</v>
      </c>
      <c r="L127" s="14">
        <f t="shared" si="18"/>
        <v>2152.6</v>
      </c>
      <c r="M127" s="14">
        <f t="shared" si="15"/>
        <v>33847.4</v>
      </c>
      <c r="N127" s="30"/>
      <c r="O127" s="30"/>
      <c r="Q127" s="30"/>
    </row>
    <row r="128" spans="1:17" x14ac:dyDescent="0.25">
      <c r="A128" s="8">
        <v>120</v>
      </c>
      <c r="B128" s="4" t="s">
        <v>106</v>
      </c>
      <c r="C128" s="4" t="s">
        <v>167</v>
      </c>
      <c r="D128" s="4" t="s">
        <v>229</v>
      </c>
      <c r="E128" s="4" t="s">
        <v>180</v>
      </c>
      <c r="F128" s="4" t="s">
        <v>115</v>
      </c>
      <c r="G128" s="30">
        <v>65000</v>
      </c>
      <c r="H128" s="30">
        <v>1865.5</v>
      </c>
      <c r="I128" s="30">
        <v>4427.58</v>
      </c>
      <c r="J128" s="30">
        <v>1976</v>
      </c>
      <c r="K128" s="30">
        <v>315</v>
      </c>
      <c r="L128" s="14">
        <f t="shared" si="18"/>
        <v>8584.08</v>
      </c>
      <c r="M128" s="14">
        <f t="shared" si="15"/>
        <v>56415.92</v>
      </c>
      <c r="N128" s="30"/>
      <c r="O128" s="30"/>
      <c r="Q128" s="30"/>
    </row>
    <row r="129" spans="1:395" x14ac:dyDescent="0.25">
      <c r="A129" s="8">
        <v>121</v>
      </c>
      <c r="B129" s="4" t="s">
        <v>226</v>
      </c>
      <c r="C129" s="4" t="s">
        <v>167</v>
      </c>
      <c r="D129" s="4" t="s">
        <v>313</v>
      </c>
      <c r="E129" s="4" t="s">
        <v>181</v>
      </c>
      <c r="F129" t="s">
        <v>114</v>
      </c>
      <c r="G129" s="30">
        <v>140000</v>
      </c>
      <c r="H129" s="13">
        <f t="shared" si="16"/>
        <v>4018</v>
      </c>
      <c r="I129" s="30">
        <v>21514.37</v>
      </c>
      <c r="J129" s="13">
        <f t="shared" si="17"/>
        <v>4256</v>
      </c>
      <c r="K129" s="30">
        <v>4414.96</v>
      </c>
      <c r="L129" s="14">
        <f t="shared" si="18"/>
        <v>34203.33</v>
      </c>
      <c r="M129" s="14">
        <f t="shared" si="15"/>
        <v>105796.67</v>
      </c>
      <c r="N129" s="30"/>
      <c r="O129" s="30"/>
      <c r="Q129" s="30"/>
    </row>
    <row r="130" spans="1:395" x14ac:dyDescent="0.25">
      <c r="A130" s="8">
        <v>122</v>
      </c>
      <c r="B130" t="s">
        <v>464</v>
      </c>
      <c r="C130" t="s">
        <v>465</v>
      </c>
      <c r="D130" t="s">
        <v>466</v>
      </c>
      <c r="E130" s="4" t="s">
        <v>180</v>
      </c>
      <c r="F130" s="4" t="s">
        <v>114</v>
      </c>
      <c r="G130" s="30">
        <v>90000</v>
      </c>
      <c r="H130" s="13">
        <f t="shared" si="16"/>
        <v>2583</v>
      </c>
      <c r="I130" s="30">
        <v>9753.1200000000008</v>
      </c>
      <c r="J130" s="13">
        <v>2736</v>
      </c>
      <c r="K130" s="30">
        <v>25</v>
      </c>
      <c r="L130" s="14">
        <f t="shared" si="18"/>
        <v>15097.12</v>
      </c>
      <c r="M130" s="14">
        <f t="shared" si="15"/>
        <v>74902.880000000005</v>
      </c>
      <c r="N130" s="30"/>
      <c r="O130" s="30"/>
      <c r="Q130" s="30"/>
    </row>
    <row r="131" spans="1:395" x14ac:dyDescent="0.25">
      <c r="A131" s="8">
        <v>123</v>
      </c>
      <c r="B131" s="4" t="s">
        <v>220</v>
      </c>
      <c r="C131" s="4" t="s">
        <v>219</v>
      </c>
      <c r="D131" s="4" t="s">
        <v>335</v>
      </c>
      <c r="E131" s="4" t="s">
        <v>180</v>
      </c>
      <c r="F131" t="s">
        <v>114</v>
      </c>
      <c r="G131" s="14">
        <v>75000</v>
      </c>
      <c r="H131" s="13">
        <f t="shared" si="16"/>
        <v>2152.5</v>
      </c>
      <c r="I131" s="30">
        <v>5925.42</v>
      </c>
      <c r="J131" s="13">
        <f t="shared" si="17"/>
        <v>2280</v>
      </c>
      <c r="K131" s="30">
        <v>2044.78</v>
      </c>
      <c r="L131" s="14">
        <f t="shared" si="18"/>
        <v>12402.7</v>
      </c>
      <c r="M131" s="14">
        <f t="shared" si="15"/>
        <v>62597.3</v>
      </c>
      <c r="N131" s="30"/>
      <c r="O131" s="30"/>
      <c r="Q131" s="30"/>
    </row>
    <row r="132" spans="1:395" x14ac:dyDescent="0.25">
      <c r="A132" s="8">
        <v>124</v>
      </c>
      <c r="B132" s="4" t="s">
        <v>24</v>
      </c>
      <c r="C132" s="4" t="s">
        <v>168</v>
      </c>
      <c r="D132" s="4" t="s">
        <v>300</v>
      </c>
      <c r="E132" s="4" t="s">
        <v>180</v>
      </c>
      <c r="F132" t="s">
        <v>114</v>
      </c>
      <c r="G132" s="30">
        <v>57000</v>
      </c>
      <c r="H132" s="30">
        <v>1635.9</v>
      </c>
      <c r="I132" s="30">
        <v>2553.98</v>
      </c>
      <c r="J132" s="30">
        <v>1732.8</v>
      </c>
      <c r="K132" s="30">
        <v>2314.7800000000002</v>
      </c>
      <c r="L132" s="14">
        <f t="shared" si="18"/>
        <v>8237.4599999999991</v>
      </c>
      <c r="M132" s="14">
        <f t="shared" si="15"/>
        <v>48762.54</v>
      </c>
      <c r="N132" s="30"/>
      <c r="O132" s="30"/>
      <c r="Q132" s="30"/>
    </row>
    <row r="133" spans="1:395" x14ac:dyDescent="0.25">
      <c r="A133" s="8">
        <v>125</v>
      </c>
      <c r="B133" s="4" t="s">
        <v>26</v>
      </c>
      <c r="C133" s="4" t="s">
        <v>168</v>
      </c>
      <c r="D133" s="4" t="s">
        <v>149</v>
      </c>
      <c r="E133" s="4" t="s">
        <v>181</v>
      </c>
      <c r="F133" t="s">
        <v>114</v>
      </c>
      <c r="G133" s="30">
        <v>57000</v>
      </c>
      <c r="H133" s="13">
        <f t="shared" si="16"/>
        <v>1635.9</v>
      </c>
      <c r="I133" s="30">
        <v>2922.14</v>
      </c>
      <c r="J133" s="13">
        <f t="shared" si="17"/>
        <v>1732.8</v>
      </c>
      <c r="K133" s="30">
        <v>1315</v>
      </c>
      <c r="L133" s="14">
        <f t="shared" si="18"/>
        <v>7605.84</v>
      </c>
      <c r="M133" s="14">
        <f t="shared" si="15"/>
        <v>49394.16</v>
      </c>
      <c r="N133" s="30"/>
      <c r="O133" s="30"/>
      <c r="Q133" s="30"/>
    </row>
    <row r="134" spans="1:395" s="6" customFormat="1" x14ac:dyDescent="0.25">
      <c r="A134" s="8">
        <v>126</v>
      </c>
      <c r="B134" s="4" t="s">
        <v>193</v>
      </c>
      <c r="C134" t="s">
        <v>168</v>
      </c>
      <c r="D134" s="4" t="s">
        <v>314</v>
      </c>
      <c r="E134" s="4" t="s">
        <v>180</v>
      </c>
      <c r="F134" t="s">
        <v>114</v>
      </c>
      <c r="G134" s="30">
        <v>120000</v>
      </c>
      <c r="H134" s="13">
        <f t="shared" si="16"/>
        <v>3444</v>
      </c>
      <c r="I134" s="30">
        <v>16809.87</v>
      </c>
      <c r="J134" s="13">
        <f t="shared" si="17"/>
        <v>3648</v>
      </c>
      <c r="K134" s="13">
        <v>25</v>
      </c>
      <c r="L134" s="14">
        <f t="shared" si="18"/>
        <v>23926.87</v>
      </c>
      <c r="M134" s="14">
        <f t="shared" si="15"/>
        <v>96073.13</v>
      </c>
      <c r="N134" s="30"/>
      <c r="O134" s="30"/>
      <c r="P134"/>
      <c r="Q134" s="30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</row>
    <row r="135" spans="1:395" s="6" customFormat="1" x14ac:dyDescent="0.25">
      <c r="A135" s="8">
        <v>127</v>
      </c>
      <c r="B135" t="s">
        <v>123</v>
      </c>
      <c r="C135" s="4" t="s">
        <v>169</v>
      </c>
      <c r="D135" s="6" t="s">
        <v>117</v>
      </c>
      <c r="E135" s="4" t="s">
        <v>180</v>
      </c>
      <c r="F135" t="s">
        <v>115</v>
      </c>
      <c r="G135" s="30">
        <v>40000</v>
      </c>
      <c r="H135" s="30">
        <v>1148</v>
      </c>
      <c r="I135" s="30">
        <v>442.65</v>
      </c>
      <c r="J135" s="30">
        <v>1216</v>
      </c>
      <c r="K135" s="30">
        <v>3365.05</v>
      </c>
      <c r="L135" s="14">
        <f t="shared" si="18"/>
        <v>6171.7</v>
      </c>
      <c r="M135" s="14">
        <f t="shared" si="15"/>
        <v>33828.300000000003</v>
      </c>
      <c r="N135" s="30"/>
      <c r="O135" s="30"/>
      <c r="P135"/>
      <c r="Q135" s="30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</row>
    <row r="136" spans="1:395" s="6" customFormat="1" x14ac:dyDescent="0.25">
      <c r="A136" s="8">
        <v>128</v>
      </c>
      <c r="B136" s="6" t="s">
        <v>194</v>
      </c>
      <c r="C136" t="s">
        <v>452</v>
      </c>
      <c r="D136" s="6" t="s">
        <v>117</v>
      </c>
      <c r="E136" s="21" t="s">
        <v>180</v>
      </c>
      <c r="F136" t="s">
        <v>114</v>
      </c>
      <c r="G136" s="30">
        <v>35000</v>
      </c>
      <c r="H136" s="30">
        <v>1004.5</v>
      </c>
      <c r="I136" s="30">
        <v>0</v>
      </c>
      <c r="J136" s="30">
        <v>1064</v>
      </c>
      <c r="K136" s="30">
        <v>7338.35</v>
      </c>
      <c r="L136" s="14">
        <f t="shared" si="18"/>
        <v>9406.85</v>
      </c>
      <c r="M136" s="14">
        <f t="shared" si="15"/>
        <v>25593.15</v>
      </c>
      <c r="N136" s="30"/>
      <c r="O136" s="30"/>
      <c r="P136"/>
      <c r="Q136" s="30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</row>
    <row r="137" spans="1:395" x14ac:dyDescent="0.25">
      <c r="A137" s="8">
        <v>129</v>
      </c>
      <c r="B137" t="s">
        <v>17</v>
      </c>
      <c r="C137" s="6" t="s">
        <v>170</v>
      </c>
      <c r="D137" s="4" t="s">
        <v>463</v>
      </c>
      <c r="E137" s="4" t="s">
        <v>181</v>
      </c>
      <c r="F137" t="s">
        <v>114</v>
      </c>
      <c r="G137" s="30">
        <v>105000</v>
      </c>
      <c r="H137" s="13">
        <f t="shared" si="16"/>
        <v>3013.5</v>
      </c>
      <c r="I137" s="31">
        <v>13281.49</v>
      </c>
      <c r="J137" s="13">
        <f t="shared" si="17"/>
        <v>3192</v>
      </c>
      <c r="K137" s="30">
        <v>275</v>
      </c>
      <c r="L137" s="14">
        <f t="shared" si="18"/>
        <v>19761.990000000002</v>
      </c>
      <c r="M137" s="14">
        <f t="shared" si="15"/>
        <v>85238.01</v>
      </c>
      <c r="N137" s="30"/>
      <c r="O137" s="30"/>
      <c r="Q137" s="30"/>
    </row>
    <row r="138" spans="1:395" x14ac:dyDescent="0.25">
      <c r="A138" s="8">
        <v>130</v>
      </c>
      <c r="B138" t="s">
        <v>379</v>
      </c>
      <c r="C138" s="6" t="s">
        <v>170</v>
      </c>
      <c r="D138" t="s">
        <v>117</v>
      </c>
      <c r="E138" s="4" t="s">
        <v>180</v>
      </c>
      <c r="F138" s="23" t="s">
        <v>115</v>
      </c>
      <c r="G138" s="30">
        <v>35000</v>
      </c>
      <c r="H138" s="13">
        <f t="shared" si="16"/>
        <v>1004.5</v>
      </c>
      <c r="I138" s="38">
        <v>0</v>
      </c>
      <c r="J138" s="13">
        <v>1064</v>
      </c>
      <c r="K138" s="30">
        <v>2232.37</v>
      </c>
      <c r="L138" s="14">
        <f t="shared" si="18"/>
        <v>4300.87</v>
      </c>
      <c r="M138" s="14">
        <f t="shared" si="15"/>
        <v>30699.13</v>
      </c>
      <c r="N138" s="30"/>
      <c r="O138" s="30"/>
      <c r="Q138" s="30"/>
    </row>
    <row r="139" spans="1:395" x14ac:dyDescent="0.25">
      <c r="A139" s="8">
        <v>131</v>
      </c>
      <c r="B139" t="s">
        <v>380</v>
      </c>
      <c r="C139" s="6" t="s">
        <v>170</v>
      </c>
      <c r="D139" t="s">
        <v>117</v>
      </c>
      <c r="E139" s="4" t="s">
        <v>181</v>
      </c>
      <c r="F139" s="23" t="s">
        <v>115</v>
      </c>
      <c r="G139" s="30">
        <v>45000</v>
      </c>
      <c r="H139" s="30">
        <v>1291.5</v>
      </c>
      <c r="I139" s="30">
        <v>1148.33</v>
      </c>
      <c r="J139" s="30">
        <v>1368</v>
      </c>
      <c r="K139" s="30">
        <v>25</v>
      </c>
      <c r="L139" s="14">
        <f t="shared" si="18"/>
        <v>3832.83</v>
      </c>
      <c r="M139" s="14">
        <f>+G139-L139</f>
        <v>41167.17</v>
      </c>
      <c r="N139" s="30"/>
      <c r="O139" s="30"/>
      <c r="Q139" s="30"/>
    </row>
    <row r="140" spans="1:395" x14ac:dyDescent="0.25">
      <c r="A140" s="8">
        <v>132</v>
      </c>
      <c r="B140" t="s">
        <v>503</v>
      </c>
      <c r="C140" s="6" t="s">
        <v>170</v>
      </c>
      <c r="D140" t="s">
        <v>117</v>
      </c>
      <c r="E140" s="4" t="s">
        <v>180</v>
      </c>
      <c r="F140" s="23" t="s">
        <v>115</v>
      </c>
      <c r="G140" s="30">
        <v>35000</v>
      </c>
      <c r="H140" s="30">
        <v>1004.5</v>
      </c>
      <c r="I140" s="30">
        <v>0</v>
      </c>
      <c r="J140" s="30">
        <v>1064</v>
      </c>
      <c r="K140" s="30">
        <v>25</v>
      </c>
      <c r="L140" s="14">
        <f t="shared" si="18"/>
        <v>2093.5</v>
      </c>
      <c r="M140" s="14">
        <f>+G140-L140</f>
        <v>32906.5</v>
      </c>
      <c r="N140" s="30"/>
      <c r="O140" s="30"/>
      <c r="Q140" s="30"/>
    </row>
    <row r="141" spans="1:395" x14ac:dyDescent="0.25">
      <c r="A141" s="8">
        <v>133</v>
      </c>
      <c r="B141" t="s">
        <v>146</v>
      </c>
      <c r="C141" t="s">
        <v>171</v>
      </c>
      <c r="D141" s="4" t="s">
        <v>287</v>
      </c>
      <c r="E141" s="4" t="s">
        <v>181</v>
      </c>
      <c r="F141" s="23" t="s">
        <v>115</v>
      </c>
      <c r="G141" s="13">
        <v>90000</v>
      </c>
      <c r="H141" s="13">
        <f t="shared" si="16"/>
        <v>2583</v>
      </c>
      <c r="I141" s="22">
        <v>9753.1200000000008</v>
      </c>
      <c r="J141" s="13">
        <f t="shared" si="17"/>
        <v>2736</v>
      </c>
      <c r="K141" s="13">
        <v>175</v>
      </c>
      <c r="L141" s="14">
        <f t="shared" si="18"/>
        <v>15247.12</v>
      </c>
      <c r="M141" s="14">
        <f t="shared" si="15"/>
        <v>74752.88</v>
      </c>
      <c r="N141" s="30"/>
      <c r="O141" s="30"/>
      <c r="Q141" s="30"/>
    </row>
    <row r="142" spans="1:395" x14ac:dyDescent="0.25">
      <c r="A142" s="8">
        <v>134</v>
      </c>
      <c r="B142" t="s">
        <v>214</v>
      </c>
      <c r="C142" t="s">
        <v>171</v>
      </c>
      <c r="D142" s="4" t="s">
        <v>319</v>
      </c>
      <c r="E142" s="4" t="s">
        <v>181</v>
      </c>
      <c r="F142" t="s">
        <v>114</v>
      </c>
      <c r="G142" s="30">
        <v>140000</v>
      </c>
      <c r="H142" s="30">
        <v>4018</v>
      </c>
      <c r="I142" s="30">
        <v>20554.48</v>
      </c>
      <c r="J142" s="30">
        <v>4256</v>
      </c>
      <c r="K142" s="30">
        <v>3864.56</v>
      </c>
      <c r="L142" s="14">
        <f t="shared" si="18"/>
        <v>32693.040000000001</v>
      </c>
      <c r="M142" s="14">
        <f t="shared" si="15"/>
        <v>107306.96</v>
      </c>
      <c r="N142" s="30"/>
      <c r="O142" s="30"/>
      <c r="Q142" s="30"/>
    </row>
    <row r="143" spans="1:395" x14ac:dyDescent="0.25">
      <c r="A143" s="8">
        <v>135</v>
      </c>
      <c r="B143" t="s">
        <v>432</v>
      </c>
      <c r="C143" t="s">
        <v>171</v>
      </c>
      <c r="D143" t="s">
        <v>117</v>
      </c>
      <c r="E143" s="4" t="s">
        <v>180</v>
      </c>
      <c r="F143" s="23" t="s">
        <v>115</v>
      </c>
      <c r="G143" s="30">
        <v>45000</v>
      </c>
      <c r="H143" s="30">
        <v>1291.5</v>
      </c>
      <c r="I143" s="30">
        <v>1148.33</v>
      </c>
      <c r="J143" s="30">
        <v>1368</v>
      </c>
      <c r="K143" s="30">
        <v>25</v>
      </c>
      <c r="L143" s="14">
        <f t="shared" si="18"/>
        <v>3832.83</v>
      </c>
      <c r="M143" s="14">
        <f t="shared" si="15"/>
        <v>41167.17</v>
      </c>
      <c r="N143" s="30"/>
      <c r="O143" s="30"/>
      <c r="Q143" s="30"/>
    </row>
    <row r="144" spans="1:395" x14ac:dyDescent="0.25">
      <c r="A144" s="8">
        <v>136</v>
      </c>
      <c r="B144" t="s">
        <v>430</v>
      </c>
      <c r="C144" t="s">
        <v>431</v>
      </c>
      <c r="D144" t="s">
        <v>117</v>
      </c>
      <c r="E144" s="4" t="s">
        <v>181</v>
      </c>
      <c r="F144" s="23" t="s">
        <v>115</v>
      </c>
      <c r="G144" s="30">
        <v>45000</v>
      </c>
      <c r="H144" s="30">
        <v>1291.5</v>
      </c>
      <c r="I144" s="30">
        <v>1148.33</v>
      </c>
      <c r="J144" s="30">
        <v>1368</v>
      </c>
      <c r="K144" s="30">
        <v>25</v>
      </c>
      <c r="L144" s="14">
        <f t="shared" si="18"/>
        <v>3832.83</v>
      </c>
      <c r="M144" s="14">
        <f t="shared" ref="M144:M201" si="19">+G144-L144</f>
        <v>41167.17</v>
      </c>
      <c r="N144" s="30"/>
      <c r="O144" s="30"/>
      <c r="Q144" s="30"/>
    </row>
    <row r="145" spans="1:395" x14ac:dyDescent="0.25">
      <c r="A145" s="8">
        <v>137</v>
      </c>
      <c r="B145" s="9" t="s">
        <v>196</v>
      </c>
      <c r="C145" t="s">
        <v>369</v>
      </c>
      <c r="D145" s="9" t="s">
        <v>301</v>
      </c>
      <c r="E145" s="35" t="s">
        <v>181</v>
      </c>
      <c r="F145" s="9" t="s">
        <v>182</v>
      </c>
      <c r="G145" s="30">
        <v>50000</v>
      </c>
      <c r="H145" s="30">
        <v>1435</v>
      </c>
      <c r="I145" s="30">
        <v>1854</v>
      </c>
      <c r="J145" s="30">
        <v>1520</v>
      </c>
      <c r="K145" s="30">
        <v>175</v>
      </c>
      <c r="L145" s="14">
        <f t="shared" si="18"/>
        <v>4984</v>
      </c>
      <c r="M145" s="14">
        <f t="shared" si="19"/>
        <v>45016</v>
      </c>
      <c r="N145" s="30"/>
      <c r="O145" s="30"/>
      <c r="Q145" s="30"/>
    </row>
    <row r="146" spans="1:395" s="1" customFormat="1" x14ac:dyDescent="0.25">
      <c r="A146" s="8">
        <v>138</v>
      </c>
      <c r="B146" s="9" t="s">
        <v>195</v>
      </c>
      <c r="C146" t="s">
        <v>369</v>
      </c>
      <c r="D146" s="9" t="s">
        <v>301</v>
      </c>
      <c r="E146" s="35" t="s">
        <v>181</v>
      </c>
      <c r="F146" s="9" t="s">
        <v>115</v>
      </c>
      <c r="G146" s="25">
        <v>50000</v>
      </c>
      <c r="H146" s="30">
        <v>1435</v>
      </c>
      <c r="I146" s="30">
        <v>1854</v>
      </c>
      <c r="J146" s="30">
        <v>1520</v>
      </c>
      <c r="K146" s="30">
        <v>2829.16</v>
      </c>
      <c r="L146" s="14">
        <f t="shared" si="18"/>
        <v>7638.16</v>
      </c>
      <c r="M146" s="14">
        <f t="shared" si="19"/>
        <v>42361.84</v>
      </c>
      <c r="N146" s="30"/>
      <c r="O146" s="30"/>
      <c r="P146"/>
      <c r="Q146" s="30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</row>
    <row r="147" spans="1:395" s="1" customFormat="1" x14ac:dyDescent="0.25">
      <c r="A147" s="8">
        <v>139</v>
      </c>
      <c r="B147" s="7" t="s">
        <v>16</v>
      </c>
      <c r="C147" s="7" t="s">
        <v>172</v>
      </c>
      <c r="D147" t="s">
        <v>272</v>
      </c>
      <c r="E147" s="4" t="s">
        <v>181</v>
      </c>
      <c r="F147" t="s">
        <v>114</v>
      </c>
      <c r="G147" s="30">
        <v>50000</v>
      </c>
      <c r="H147" s="30">
        <v>1435</v>
      </c>
      <c r="I147" s="30">
        <v>1566.03</v>
      </c>
      <c r="J147" s="30">
        <v>1520</v>
      </c>
      <c r="K147" s="30">
        <v>1944.78</v>
      </c>
      <c r="L147" s="14">
        <f t="shared" si="18"/>
        <v>6465.81</v>
      </c>
      <c r="M147" s="14">
        <f t="shared" si="19"/>
        <v>43534.19</v>
      </c>
      <c r="N147" s="30"/>
      <c r="O147" s="30"/>
      <c r="P147"/>
      <c r="Q147" s="30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</row>
    <row r="148" spans="1:395" s="1" customFormat="1" x14ac:dyDescent="0.25">
      <c r="A148" s="8">
        <v>140</v>
      </c>
      <c r="B148" t="s">
        <v>15</v>
      </c>
      <c r="C148" s="7" t="s">
        <v>172</v>
      </c>
      <c r="D148" t="s">
        <v>273</v>
      </c>
      <c r="E148" s="4" t="s">
        <v>181</v>
      </c>
      <c r="F148" t="s">
        <v>114</v>
      </c>
      <c r="G148" s="30">
        <v>91000</v>
      </c>
      <c r="H148" s="30">
        <v>2611.6999999999998</v>
      </c>
      <c r="I148" s="30">
        <v>9028.4500000000007</v>
      </c>
      <c r="J148" s="30">
        <v>2766.4</v>
      </c>
      <c r="K148" s="30">
        <v>3964.56</v>
      </c>
      <c r="L148" s="14">
        <f t="shared" si="18"/>
        <v>18371.11</v>
      </c>
      <c r="M148" s="14">
        <f t="shared" si="19"/>
        <v>72628.89</v>
      </c>
      <c r="N148" s="30"/>
      <c r="O148" s="30"/>
      <c r="P148"/>
      <c r="Q148" s="30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</row>
    <row r="149" spans="1:395" s="1" customFormat="1" x14ac:dyDescent="0.25">
      <c r="A149" s="8">
        <v>141</v>
      </c>
      <c r="B149" s="7" t="s">
        <v>242</v>
      </c>
      <c r="C149" s="7" t="s">
        <v>47</v>
      </c>
      <c r="D149" s="7" t="s">
        <v>437</v>
      </c>
      <c r="E149" s="20" t="s">
        <v>181</v>
      </c>
      <c r="F149" t="s">
        <v>114</v>
      </c>
      <c r="G149" s="28">
        <v>200000</v>
      </c>
      <c r="H149" s="28">
        <f t="shared" ref="H149" si="20">G149*0.0287</f>
        <v>5740</v>
      </c>
      <c r="I149" s="30">
        <v>35627.870000000003</v>
      </c>
      <c r="J149" s="13">
        <v>6080</v>
      </c>
      <c r="K149" s="37">
        <v>25</v>
      </c>
      <c r="L149" s="14">
        <f t="shared" si="18"/>
        <v>47472.87</v>
      </c>
      <c r="M149" s="14">
        <f t="shared" si="19"/>
        <v>152527.13</v>
      </c>
      <c r="N149" s="30"/>
      <c r="O149" s="30"/>
      <c r="P149"/>
      <c r="Q149" s="30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</row>
    <row r="150" spans="1:395" s="1" customFormat="1" x14ac:dyDescent="0.25">
      <c r="A150" s="8">
        <v>142</v>
      </c>
      <c r="B150" t="s">
        <v>218</v>
      </c>
      <c r="C150" t="s">
        <v>48</v>
      </c>
      <c r="D150" t="s">
        <v>117</v>
      </c>
      <c r="E150" s="4" t="s">
        <v>180</v>
      </c>
      <c r="F150" t="s">
        <v>115</v>
      </c>
      <c r="G150" s="13">
        <v>45000</v>
      </c>
      <c r="H150" s="30">
        <v>1291.5</v>
      </c>
      <c r="I150" s="30">
        <v>1148.33</v>
      </c>
      <c r="J150" s="30">
        <v>1368</v>
      </c>
      <c r="K150" s="30">
        <v>1200</v>
      </c>
      <c r="L150" s="14">
        <f t="shared" si="18"/>
        <v>5007.83</v>
      </c>
      <c r="M150" s="14">
        <f t="shared" si="19"/>
        <v>39992.17</v>
      </c>
      <c r="N150" s="30"/>
      <c r="O150" s="30"/>
      <c r="P150"/>
      <c r="Q150" s="3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</row>
    <row r="151" spans="1:395" s="1" customFormat="1" x14ac:dyDescent="0.25">
      <c r="A151" s="8">
        <v>143</v>
      </c>
      <c r="B151" t="s">
        <v>126</v>
      </c>
      <c r="C151" t="s">
        <v>48</v>
      </c>
      <c r="D151" t="s">
        <v>411</v>
      </c>
      <c r="E151" s="4" t="s">
        <v>180</v>
      </c>
      <c r="F151" t="s">
        <v>115</v>
      </c>
      <c r="G151" s="30">
        <v>45000</v>
      </c>
      <c r="H151" s="30">
        <v>1291.5</v>
      </c>
      <c r="I151" s="30">
        <v>1148.33</v>
      </c>
      <c r="J151" s="30">
        <v>1368</v>
      </c>
      <c r="K151" s="30">
        <v>9176.0300000000007</v>
      </c>
      <c r="L151" s="14">
        <f t="shared" si="18"/>
        <v>12983.86</v>
      </c>
      <c r="M151" s="14">
        <f t="shared" si="19"/>
        <v>32016.14</v>
      </c>
      <c r="N151" s="30"/>
      <c r="O151" s="30"/>
      <c r="P151"/>
      <c r="Q151" s="30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</row>
    <row r="152" spans="1:395" s="1" customFormat="1" x14ac:dyDescent="0.25">
      <c r="A152" s="8">
        <v>144</v>
      </c>
      <c r="B152" t="s">
        <v>50</v>
      </c>
      <c r="C152" s="4" t="s">
        <v>230</v>
      </c>
      <c r="D152" s="6" t="s">
        <v>376</v>
      </c>
      <c r="E152" s="4" t="s">
        <v>180</v>
      </c>
      <c r="F152" t="s">
        <v>114</v>
      </c>
      <c r="G152" s="30">
        <v>101000</v>
      </c>
      <c r="H152" s="30">
        <v>2898.7</v>
      </c>
      <c r="I152" s="30">
        <v>11380.7</v>
      </c>
      <c r="J152" s="30">
        <v>3070.4</v>
      </c>
      <c r="K152" s="30">
        <v>4014.56</v>
      </c>
      <c r="L152" s="14">
        <f t="shared" si="18"/>
        <v>21364.36</v>
      </c>
      <c r="M152" s="14">
        <f t="shared" si="19"/>
        <v>79635.64</v>
      </c>
      <c r="N152" s="30"/>
      <c r="O152" s="30"/>
      <c r="P152"/>
      <c r="Q152" s="30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</row>
    <row r="153" spans="1:395" s="1" customFormat="1" x14ac:dyDescent="0.25">
      <c r="A153" s="8">
        <v>145</v>
      </c>
      <c r="B153" s="4" t="s">
        <v>25</v>
      </c>
      <c r="C153" s="4" t="s">
        <v>230</v>
      </c>
      <c r="D153" s="4" t="s">
        <v>419</v>
      </c>
      <c r="E153" s="4" t="s">
        <v>180</v>
      </c>
      <c r="F153" s="4" t="s">
        <v>115</v>
      </c>
      <c r="G153" s="13">
        <v>50000</v>
      </c>
      <c r="H153" s="30">
        <v>1435</v>
      </c>
      <c r="I153" s="30">
        <v>1854</v>
      </c>
      <c r="J153" s="30">
        <v>1520</v>
      </c>
      <c r="K153" s="30">
        <v>275</v>
      </c>
      <c r="L153" s="14">
        <f t="shared" si="18"/>
        <v>5084</v>
      </c>
      <c r="M153" s="14">
        <f t="shared" si="19"/>
        <v>44916</v>
      </c>
      <c r="N153" s="30"/>
      <c r="O153" s="30"/>
      <c r="P153"/>
      <c r="Q153" s="30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</row>
    <row r="154" spans="1:395" s="1" customFormat="1" x14ac:dyDescent="0.25">
      <c r="A154" s="8">
        <v>146</v>
      </c>
      <c r="B154" t="s">
        <v>105</v>
      </c>
      <c r="C154" s="4" t="s">
        <v>230</v>
      </c>
      <c r="D154" t="s">
        <v>419</v>
      </c>
      <c r="E154" s="4" t="s">
        <v>180</v>
      </c>
      <c r="F154" t="s">
        <v>115</v>
      </c>
      <c r="G154" s="30">
        <v>55000</v>
      </c>
      <c r="H154" s="30">
        <v>1578.5</v>
      </c>
      <c r="I154" s="30">
        <v>2271.71</v>
      </c>
      <c r="J154" s="30">
        <v>1672</v>
      </c>
      <c r="K154" s="30">
        <v>2094.7800000000002</v>
      </c>
      <c r="L154" s="14">
        <f t="shared" si="18"/>
        <v>7616.99</v>
      </c>
      <c r="M154" s="14">
        <f t="shared" si="19"/>
        <v>47383.01</v>
      </c>
      <c r="N154" s="30"/>
      <c r="O154" s="30"/>
      <c r="P154"/>
      <c r="Q154" s="30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</row>
    <row r="155" spans="1:395" s="1" customFormat="1" x14ac:dyDescent="0.25">
      <c r="A155" s="8">
        <v>147</v>
      </c>
      <c r="B155" t="s">
        <v>245</v>
      </c>
      <c r="C155" s="6" t="s">
        <v>243</v>
      </c>
      <c r="D155" s="6" t="s">
        <v>353</v>
      </c>
      <c r="E155" s="21" t="s">
        <v>180</v>
      </c>
      <c r="F155" t="s">
        <v>114</v>
      </c>
      <c r="G155" s="30">
        <v>110000</v>
      </c>
      <c r="H155" s="30">
        <v>3157</v>
      </c>
      <c r="I155" s="30">
        <v>13977.67</v>
      </c>
      <c r="J155" s="30">
        <v>3344</v>
      </c>
      <c r="K155" s="30">
        <v>2954.78</v>
      </c>
      <c r="L155" s="14">
        <f t="shared" si="18"/>
        <v>23433.45</v>
      </c>
      <c r="M155" s="14">
        <f t="shared" si="19"/>
        <v>86566.55</v>
      </c>
      <c r="N155" s="30"/>
      <c r="O155" s="30"/>
      <c r="P155"/>
      <c r="Q155" s="30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</row>
    <row r="156" spans="1:395" s="1" customFormat="1" x14ac:dyDescent="0.25">
      <c r="A156" s="8">
        <v>148</v>
      </c>
      <c r="B156" t="s">
        <v>156</v>
      </c>
      <c r="C156" t="s">
        <v>51</v>
      </c>
      <c r="D156" t="s">
        <v>117</v>
      </c>
      <c r="E156" s="4" t="s">
        <v>180</v>
      </c>
      <c r="F156" t="s">
        <v>115</v>
      </c>
      <c r="G156" s="30">
        <v>45000</v>
      </c>
      <c r="H156" s="30">
        <v>1291.5</v>
      </c>
      <c r="I156" s="30">
        <v>860.36</v>
      </c>
      <c r="J156" s="30">
        <v>1368</v>
      </c>
      <c r="K156" s="30">
        <v>1944.78</v>
      </c>
      <c r="L156" s="14">
        <f t="shared" si="18"/>
        <v>5464.64</v>
      </c>
      <c r="M156" s="14">
        <f t="shared" si="19"/>
        <v>39535.360000000001</v>
      </c>
      <c r="N156" s="30"/>
      <c r="O156" s="30"/>
      <c r="P156"/>
      <c r="Q156" s="30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</row>
    <row r="157" spans="1:395" s="1" customFormat="1" x14ac:dyDescent="0.25">
      <c r="A157" s="8">
        <v>149</v>
      </c>
      <c r="B157" t="s">
        <v>225</v>
      </c>
      <c r="C157" t="s">
        <v>51</v>
      </c>
      <c r="D157" t="s">
        <v>336</v>
      </c>
      <c r="E157" s="4" t="s">
        <v>181</v>
      </c>
      <c r="F157" t="s">
        <v>115</v>
      </c>
      <c r="G157" s="13">
        <v>140000</v>
      </c>
      <c r="H157" s="13">
        <f t="shared" ref="H157:H162" si="21">G157*0.0287</f>
        <v>4018</v>
      </c>
      <c r="I157" s="30">
        <v>21514.37</v>
      </c>
      <c r="J157" s="13">
        <f t="shared" ref="J157:J162" si="22">G157*0.0304</f>
        <v>4256</v>
      </c>
      <c r="K157" s="30">
        <v>25</v>
      </c>
      <c r="L157" s="14">
        <f t="shared" si="18"/>
        <v>29813.37</v>
      </c>
      <c r="M157" s="14">
        <f t="shared" si="19"/>
        <v>110186.63</v>
      </c>
      <c r="N157" s="30"/>
      <c r="O157" s="30"/>
      <c r="P157"/>
      <c r="Q157" s="30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</row>
    <row r="158" spans="1:395" s="1" customFormat="1" x14ac:dyDescent="0.25">
      <c r="A158" s="8">
        <v>150</v>
      </c>
      <c r="B158" t="s">
        <v>386</v>
      </c>
      <c r="C158" t="s">
        <v>51</v>
      </c>
      <c r="D158" t="s">
        <v>403</v>
      </c>
      <c r="E158" s="4" t="s">
        <v>181</v>
      </c>
      <c r="F158" t="s">
        <v>114</v>
      </c>
      <c r="G158" s="13">
        <v>85000</v>
      </c>
      <c r="H158" s="30">
        <v>2439.5</v>
      </c>
      <c r="I158" s="30">
        <v>8097.05</v>
      </c>
      <c r="J158" s="30">
        <v>2584</v>
      </c>
      <c r="K158" s="30">
        <v>1944.78</v>
      </c>
      <c r="L158" s="14">
        <f t="shared" si="18"/>
        <v>15065.33</v>
      </c>
      <c r="M158" s="14">
        <f t="shared" si="19"/>
        <v>69934.67</v>
      </c>
      <c r="N158" s="30"/>
      <c r="O158" s="30"/>
      <c r="P158"/>
      <c r="Q158" s="30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</row>
    <row r="159" spans="1:395" s="1" customFormat="1" x14ac:dyDescent="0.25">
      <c r="A159" s="8">
        <v>151</v>
      </c>
      <c r="B159" t="s">
        <v>435</v>
      </c>
      <c r="C159" s="4" t="s">
        <v>150</v>
      </c>
      <c r="D159" t="s">
        <v>371</v>
      </c>
      <c r="E159" s="4" t="s">
        <v>180</v>
      </c>
      <c r="F159" t="s">
        <v>114</v>
      </c>
      <c r="G159" s="13">
        <v>95000</v>
      </c>
      <c r="H159" s="13">
        <f t="shared" si="21"/>
        <v>2726.5</v>
      </c>
      <c r="I159" s="30">
        <v>10929.24</v>
      </c>
      <c r="J159" s="13">
        <f t="shared" si="22"/>
        <v>2888</v>
      </c>
      <c r="K159" s="30">
        <v>125</v>
      </c>
      <c r="L159" s="14">
        <f t="shared" si="18"/>
        <v>16668.740000000002</v>
      </c>
      <c r="M159" s="14">
        <f t="shared" si="19"/>
        <v>78331.259999999995</v>
      </c>
      <c r="N159" s="30"/>
      <c r="O159" s="30"/>
      <c r="P159"/>
      <c r="Q159" s="30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</row>
    <row r="160" spans="1:395" s="1" customFormat="1" x14ac:dyDescent="0.25">
      <c r="A160" s="8">
        <v>152</v>
      </c>
      <c r="B160" t="s">
        <v>56</v>
      </c>
      <c r="C160" s="4" t="s">
        <v>150</v>
      </c>
      <c r="D160" t="s">
        <v>371</v>
      </c>
      <c r="E160" s="4" t="s">
        <v>180</v>
      </c>
      <c r="F160" t="s">
        <v>114</v>
      </c>
      <c r="G160" s="30">
        <v>95000</v>
      </c>
      <c r="H160" s="30">
        <v>2726.5</v>
      </c>
      <c r="I160" s="30">
        <v>10929.24</v>
      </c>
      <c r="J160" s="30">
        <v>2888</v>
      </c>
      <c r="K160" s="30">
        <v>25</v>
      </c>
      <c r="L160" s="14">
        <f t="shared" si="18"/>
        <v>16568.740000000002</v>
      </c>
      <c r="M160" s="14">
        <f t="shared" si="19"/>
        <v>78431.259999999995</v>
      </c>
      <c r="N160" s="30"/>
      <c r="O160" s="30"/>
      <c r="P160"/>
      <c r="Q160" s="3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</row>
    <row r="161" spans="1:395" s="1" customFormat="1" x14ac:dyDescent="0.25">
      <c r="A161" s="8">
        <v>153</v>
      </c>
      <c r="B161" t="s">
        <v>57</v>
      </c>
      <c r="C161" s="4" t="s">
        <v>150</v>
      </c>
      <c r="D161" t="s">
        <v>289</v>
      </c>
      <c r="E161" s="4" t="s">
        <v>181</v>
      </c>
      <c r="F161" t="s">
        <v>114</v>
      </c>
      <c r="G161" s="13">
        <v>65000</v>
      </c>
      <c r="H161" s="13">
        <f t="shared" si="21"/>
        <v>1865.5</v>
      </c>
      <c r="I161" s="30">
        <v>4427.58</v>
      </c>
      <c r="J161" s="13">
        <f t="shared" si="22"/>
        <v>1976</v>
      </c>
      <c r="K161" s="30">
        <v>709.8</v>
      </c>
      <c r="L161" s="14">
        <f t="shared" si="18"/>
        <v>8978.8799999999992</v>
      </c>
      <c r="M161" s="14">
        <f t="shared" si="19"/>
        <v>56021.120000000003</v>
      </c>
      <c r="N161" s="30"/>
      <c r="O161" s="30"/>
      <c r="P161"/>
      <c r="Q161" s="30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</row>
    <row r="162" spans="1:395" s="1" customFormat="1" x14ac:dyDescent="0.25">
      <c r="A162" s="8">
        <v>154</v>
      </c>
      <c r="B162" t="s">
        <v>151</v>
      </c>
      <c r="C162" s="4" t="s">
        <v>150</v>
      </c>
      <c r="D162" t="s">
        <v>316</v>
      </c>
      <c r="E162" s="4" t="s">
        <v>180</v>
      </c>
      <c r="F162" t="s">
        <v>115</v>
      </c>
      <c r="G162" s="13">
        <v>106500</v>
      </c>
      <c r="H162" s="13">
        <f t="shared" si="21"/>
        <v>3056.55</v>
      </c>
      <c r="I162" s="13">
        <v>13634.33</v>
      </c>
      <c r="J162" s="13">
        <f t="shared" si="22"/>
        <v>3237.6</v>
      </c>
      <c r="K162" s="30">
        <v>2076.1</v>
      </c>
      <c r="L162" s="14">
        <f t="shared" si="18"/>
        <v>22004.58</v>
      </c>
      <c r="M162" s="14">
        <f t="shared" si="19"/>
        <v>84495.42</v>
      </c>
      <c r="N162" s="30"/>
      <c r="O162" s="30"/>
      <c r="P162"/>
      <c r="Q162" s="30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</row>
    <row r="163" spans="1:395" s="1" customFormat="1" x14ac:dyDescent="0.25">
      <c r="A163" s="8">
        <v>155</v>
      </c>
      <c r="B163" t="s">
        <v>58</v>
      </c>
      <c r="C163" s="4" t="s">
        <v>282</v>
      </c>
      <c r="D163" t="s">
        <v>117</v>
      </c>
      <c r="E163" s="4" t="s">
        <v>180</v>
      </c>
      <c r="F163" t="s">
        <v>114</v>
      </c>
      <c r="G163" s="13">
        <v>45000</v>
      </c>
      <c r="H163" s="30">
        <v>1291.5</v>
      </c>
      <c r="I163" s="30">
        <v>1148.33</v>
      </c>
      <c r="J163" s="30">
        <v>1368</v>
      </c>
      <c r="K163" s="30">
        <v>275</v>
      </c>
      <c r="L163" s="14">
        <f t="shared" si="18"/>
        <v>4082.83</v>
      </c>
      <c r="M163" s="14">
        <f t="shared" si="19"/>
        <v>40917.17</v>
      </c>
      <c r="N163" s="30"/>
      <c r="O163" s="30"/>
      <c r="P163"/>
      <c r="Q163" s="30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</row>
    <row r="164" spans="1:395" s="1" customFormat="1" x14ac:dyDescent="0.25">
      <c r="A164" s="8">
        <v>156</v>
      </c>
      <c r="B164" t="s">
        <v>54</v>
      </c>
      <c r="C164" s="4" t="s">
        <v>282</v>
      </c>
      <c r="D164" t="s">
        <v>343</v>
      </c>
      <c r="E164" s="4" t="s">
        <v>180</v>
      </c>
      <c r="F164" t="s">
        <v>115</v>
      </c>
      <c r="G164" s="13">
        <v>106000</v>
      </c>
      <c r="H164" s="13">
        <f>G164*0.0287</f>
        <v>3042.2</v>
      </c>
      <c r="I164" s="30">
        <v>13516.72</v>
      </c>
      <c r="J164" s="13">
        <f>G164*0.0304</f>
        <v>3222.4</v>
      </c>
      <c r="K164" s="30">
        <v>175</v>
      </c>
      <c r="L164" s="14">
        <f t="shared" si="18"/>
        <v>19956.32</v>
      </c>
      <c r="M164" s="14">
        <f t="shared" si="19"/>
        <v>86043.68</v>
      </c>
      <c r="N164" s="30"/>
      <c r="O164" s="30"/>
      <c r="P164"/>
      <c r="Q164" s="30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</row>
    <row r="165" spans="1:395" s="1" customFormat="1" x14ac:dyDescent="0.25">
      <c r="A165" s="8">
        <v>157</v>
      </c>
      <c r="B165" t="s">
        <v>418</v>
      </c>
      <c r="C165" s="4" t="s">
        <v>282</v>
      </c>
      <c r="D165" t="s">
        <v>117</v>
      </c>
      <c r="E165" s="4" t="s">
        <v>181</v>
      </c>
      <c r="F165" t="s">
        <v>115</v>
      </c>
      <c r="G165" s="14">
        <v>44000</v>
      </c>
      <c r="H165" s="13">
        <f>G165*0.0287</f>
        <v>1262.8</v>
      </c>
      <c r="I165" s="14">
        <v>1007.19</v>
      </c>
      <c r="J165" s="13">
        <f t="shared" ref="J165" si="23">G165*0.0304</f>
        <v>1337.6</v>
      </c>
      <c r="K165" s="14">
        <v>1125</v>
      </c>
      <c r="L165" s="14">
        <f t="shared" si="18"/>
        <v>4732.59</v>
      </c>
      <c r="M165" s="14">
        <f t="shared" si="19"/>
        <v>39267.410000000003</v>
      </c>
      <c r="N165" s="30"/>
      <c r="O165" s="30"/>
      <c r="P165"/>
      <c r="Q165" s="30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</row>
    <row r="166" spans="1:395" s="1" customFormat="1" x14ac:dyDescent="0.25">
      <c r="A166" s="8">
        <v>158</v>
      </c>
      <c r="B166" t="s">
        <v>55</v>
      </c>
      <c r="C166" s="4" t="s">
        <v>282</v>
      </c>
      <c r="D166" t="s">
        <v>341</v>
      </c>
      <c r="E166" s="4" t="s">
        <v>180</v>
      </c>
      <c r="F166" t="s">
        <v>114</v>
      </c>
      <c r="G166" s="30">
        <v>65000</v>
      </c>
      <c r="H166" s="30">
        <v>1865.5</v>
      </c>
      <c r="I166" s="30">
        <v>4427.58</v>
      </c>
      <c r="J166" s="30">
        <v>1976</v>
      </c>
      <c r="K166" s="30">
        <v>665</v>
      </c>
      <c r="L166" s="14">
        <f t="shared" si="18"/>
        <v>8934.08</v>
      </c>
      <c r="M166" s="14">
        <f t="shared" si="19"/>
        <v>56065.919999999998</v>
      </c>
      <c r="N166" s="30"/>
      <c r="O166" s="30"/>
      <c r="P166"/>
      <c r="Q166" s="30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</row>
    <row r="167" spans="1:395" s="1" customFormat="1" x14ac:dyDescent="0.25">
      <c r="A167" s="8">
        <v>159</v>
      </c>
      <c r="B167" t="s">
        <v>212</v>
      </c>
      <c r="C167" s="4" t="s">
        <v>282</v>
      </c>
      <c r="D167" t="s">
        <v>497</v>
      </c>
      <c r="E167" s="4" t="s">
        <v>181</v>
      </c>
      <c r="F167" t="s">
        <v>115</v>
      </c>
      <c r="G167" s="13">
        <v>47000</v>
      </c>
      <c r="H167" s="30">
        <v>1348.9</v>
      </c>
      <c r="I167" s="30">
        <v>1430.6</v>
      </c>
      <c r="J167" s="30">
        <v>1428.8</v>
      </c>
      <c r="K167" s="30">
        <v>715</v>
      </c>
      <c r="L167" s="14">
        <f t="shared" si="18"/>
        <v>4923.3</v>
      </c>
      <c r="M167" s="14">
        <f t="shared" si="19"/>
        <v>42076.7</v>
      </c>
      <c r="N167" s="30"/>
      <c r="O167" s="30"/>
      <c r="P167"/>
      <c r="Q167" s="30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</row>
    <row r="168" spans="1:395" s="1" customFormat="1" x14ac:dyDescent="0.25">
      <c r="A168" s="8">
        <v>160</v>
      </c>
      <c r="B168" t="s">
        <v>53</v>
      </c>
      <c r="C168" s="4" t="s">
        <v>282</v>
      </c>
      <c r="D168" t="s">
        <v>117</v>
      </c>
      <c r="E168" s="4" t="s">
        <v>181</v>
      </c>
      <c r="F168" t="s">
        <v>115</v>
      </c>
      <c r="G168" s="13">
        <v>35000</v>
      </c>
      <c r="H168" s="30">
        <v>1004.5</v>
      </c>
      <c r="I168" s="30">
        <v>0</v>
      </c>
      <c r="J168" s="30">
        <v>1064</v>
      </c>
      <c r="K168" s="30">
        <v>421</v>
      </c>
      <c r="L168" s="14">
        <f t="shared" si="18"/>
        <v>2489.5</v>
      </c>
      <c r="M168" s="14">
        <f t="shared" si="19"/>
        <v>32510.5</v>
      </c>
      <c r="N168" s="30"/>
      <c r="O168" s="30"/>
      <c r="P168"/>
      <c r="Q168" s="30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</row>
    <row r="169" spans="1:395" s="1" customFormat="1" x14ac:dyDescent="0.25">
      <c r="A169" s="8">
        <v>161</v>
      </c>
      <c r="B169" t="s">
        <v>191</v>
      </c>
      <c r="C169" t="s">
        <v>282</v>
      </c>
      <c r="D169" t="s">
        <v>10</v>
      </c>
      <c r="E169" s="4" t="s">
        <v>180</v>
      </c>
      <c r="F169" t="s">
        <v>114</v>
      </c>
      <c r="G169" s="13">
        <v>36000</v>
      </c>
      <c r="H169" s="30">
        <v>1033.2</v>
      </c>
      <c r="I169" s="30">
        <v>0</v>
      </c>
      <c r="J169" s="30">
        <v>1094.4000000000001</v>
      </c>
      <c r="K169" s="30">
        <v>5194.5600000000004</v>
      </c>
      <c r="L169" s="14">
        <f t="shared" si="18"/>
        <v>7322.16</v>
      </c>
      <c r="M169" s="14">
        <f t="shared" si="19"/>
        <v>28677.84</v>
      </c>
      <c r="N169" s="30"/>
      <c r="O169" s="30"/>
      <c r="P169"/>
      <c r="Q169" s="30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</row>
    <row r="170" spans="1:395" s="1" customFormat="1" x14ac:dyDescent="0.25">
      <c r="A170" s="8">
        <v>162</v>
      </c>
      <c r="B170" t="s">
        <v>433</v>
      </c>
      <c r="C170" t="s">
        <v>282</v>
      </c>
      <c r="D170" t="s">
        <v>117</v>
      </c>
      <c r="E170" s="4" t="s">
        <v>180</v>
      </c>
      <c r="F170" t="s">
        <v>115</v>
      </c>
      <c r="G170" s="13">
        <v>45000</v>
      </c>
      <c r="H170" s="13">
        <f t="shared" ref="H170" si="24">G170*0.0287</f>
        <v>1291.5</v>
      </c>
      <c r="I170" s="14">
        <v>1148.33</v>
      </c>
      <c r="J170" s="13">
        <f t="shared" ref="J170" si="25">G170*0.0304</f>
        <v>1368</v>
      </c>
      <c r="K170" s="30">
        <v>25</v>
      </c>
      <c r="L170" s="14">
        <f t="shared" si="18"/>
        <v>3832.83</v>
      </c>
      <c r="M170" s="14">
        <f t="shared" si="19"/>
        <v>41167.17</v>
      </c>
      <c r="N170" s="30"/>
      <c r="O170" s="30"/>
      <c r="P170"/>
      <c r="Q170" s="3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</row>
    <row r="171" spans="1:395" s="1" customFormat="1" x14ac:dyDescent="0.25">
      <c r="A171" s="8">
        <v>163</v>
      </c>
      <c r="B171" t="s">
        <v>127</v>
      </c>
      <c r="C171" t="s">
        <v>282</v>
      </c>
      <c r="D171" t="s">
        <v>404</v>
      </c>
      <c r="E171" s="4" t="s">
        <v>180</v>
      </c>
      <c r="F171" t="s">
        <v>115</v>
      </c>
      <c r="G171" s="13">
        <v>41000</v>
      </c>
      <c r="H171" s="30">
        <v>1176.7</v>
      </c>
      <c r="I171" s="30">
        <v>583.79</v>
      </c>
      <c r="J171" s="30">
        <v>1246.4000000000001</v>
      </c>
      <c r="K171" s="30">
        <v>275</v>
      </c>
      <c r="L171" s="14">
        <f t="shared" si="18"/>
        <v>3281.89</v>
      </c>
      <c r="M171" s="14">
        <f t="shared" si="19"/>
        <v>37718.11</v>
      </c>
      <c r="N171" s="30"/>
      <c r="O171" s="30"/>
      <c r="P171"/>
      <c r="Q171" s="30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</row>
    <row r="172" spans="1:395" s="1" customFormat="1" x14ac:dyDescent="0.25">
      <c r="A172" s="8">
        <v>164</v>
      </c>
      <c r="B172" t="s">
        <v>125</v>
      </c>
      <c r="C172" t="s">
        <v>354</v>
      </c>
      <c r="D172" t="s">
        <v>290</v>
      </c>
      <c r="E172" s="4" t="s">
        <v>181</v>
      </c>
      <c r="F172" t="s">
        <v>115</v>
      </c>
      <c r="G172" s="30">
        <v>65000</v>
      </c>
      <c r="H172" s="30">
        <v>1865.5</v>
      </c>
      <c r="I172" s="30">
        <v>4427.58</v>
      </c>
      <c r="J172" s="30">
        <v>1976</v>
      </c>
      <c r="K172" s="30">
        <v>175</v>
      </c>
      <c r="L172" s="14">
        <f t="shared" si="18"/>
        <v>8444.08</v>
      </c>
      <c r="M172" s="14">
        <f t="shared" si="19"/>
        <v>56555.92</v>
      </c>
      <c r="N172" s="30"/>
      <c r="O172" s="30"/>
      <c r="P172"/>
      <c r="Q172" s="30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</row>
    <row r="173" spans="1:395" s="1" customFormat="1" x14ac:dyDescent="0.25">
      <c r="A173" s="8">
        <v>165</v>
      </c>
      <c r="B173" t="s">
        <v>189</v>
      </c>
      <c r="C173" t="s">
        <v>111</v>
      </c>
      <c r="D173" t="s">
        <v>337</v>
      </c>
      <c r="E173" s="4" t="s">
        <v>180</v>
      </c>
      <c r="F173" t="s">
        <v>115</v>
      </c>
      <c r="G173" s="30">
        <v>36000</v>
      </c>
      <c r="H173" s="30">
        <v>1033.2</v>
      </c>
      <c r="I173" s="30">
        <v>0</v>
      </c>
      <c r="J173" s="30">
        <v>1094.4000000000001</v>
      </c>
      <c r="K173" s="30">
        <v>275</v>
      </c>
      <c r="L173" s="14">
        <f t="shared" si="18"/>
        <v>2402.6</v>
      </c>
      <c r="M173" s="14">
        <f t="shared" si="19"/>
        <v>33597.4</v>
      </c>
      <c r="N173" s="30"/>
      <c r="O173" s="30"/>
      <c r="P173"/>
      <c r="Q173" s="30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</row>
    <row r="174" spans="1:395" s="1" customFormat="1" x14ac:dyDescent="0.25">
      <c r="A174" s="8">
        <v>166</v>
      </c>
      <c r="B174" t="s">
        <v>153</v>
      </c>
      <c r="C174" t="s">
        <v>111</v>
      </c>
      <c r="D174" t="s">
        <v>117</v>
      </c>
      <c r="E174" s="4" t="s">
        <v>180</v>
      </c>
      <c r="F174" t="s">
        <v>115</v>
      </c>
      <c r="G174" s="30">
        <v>32000</v>
      </c>
      <c r="H174" s="30">
        <f t="shared" ref="H174:H228" si="26">G174*0.0287</f>
        <v>918.4</v>
      </c>
      <c r="I174" s="30">
        <v>0</v>
      </c>
      <c r="J174" s="30">
        <f t="shared" ref="J174:J226" si="27">G174*0.0304</f>
        <v>972.8</v>
      </c>
      <c r="K174" s="30">
        <v>6275</v>
      </c>
      <c r="L174" s="14">
        <f t="shared" si="18"/>
        <v>8166.2</v>
      </c>
      <c r="M174" s="14">
        <f t="shared" si="19"/>
        <v>23833.8</v>
      </c>
      <c r="N174" s="30"/>
      <c r="O174" s="30"/>
      <c r="P174"/>
      <c r="Q174" s="30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</row>
    <row r="175" spans="1:395" s="1" customFormat="1" x14ac:dyDescent="0.25">
      <c r="A175" s="8">
        <v>167</v>
      </c>
      <c r="B175" t="s">
        <v>21</v>
      </c>
      <c r="C175" t="s">
        <v>284</v>
      </c>
      <c r="D175" t="s">
        <v>117</v>
      </c>
      <c r="E175" s="4" t="s">
        <v>180</v>
      </c>
      <c r="F175" t="s">
        <v>114</v>
      </c>
      <c r="G175" s="30">
        <v>32000</v>
      </c>
      <c r="H175" s="30">
        <v>918.4</v>
      </c>
      <c r="I175" s="30">
        <v>0</v>
      </c>
      <c r="J175" s="30">
        <v>972.8</v>
      </c>
      <c r="K175" s="30">
        <v>13928.48</v>
      </c>
      <c r="L175" s="14">
        <f t="shared" si="18"/>
        <v>15819.68</v>
      </c>
      <c r="M175" s="14">
        <f t="shared" si="19"/>
        <v>16180.32</v>
      </c>
      <c r="N175" s="30"/>
      <c r="O175" s="30"/>
      <c r="P175"/>
      <c r="Q175" s="30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</row>
    <row r="176" spans="1:395" s="1" customFormat="1" x14ac:dyDescent="0.25">
      <c r="A176" s="8">
        <v>168</v>
      </c>
      <c r="B176" t="s">
        <v>119</v>
      </c>
      <c r="C176" s="4" t="s">
        <v>177</v>
      </c>
      <c r="D176" t="s">
        <v>406</v>
      </c>
      <c r="E176" s="4" t="s">
        <v>181</v>
      </c>
      <c r="F176" t="s">
        <v>115</v>
      </c>
      <c r="G176" s="13">
        <v>40000</v>
      </c>
      <c r="H176" s="30">
        <v>1148</v>
      </c>
      <c r="I176" s="30">
        <v>154.68</v>
      </c>
      <c r="J176" s="30">
        <v>1216</v>
      </c>
      <c r="K176" s="30">
        <v>2094.7800000000002</v>
      </c>
      <c r="L176" s="14">
        <f t="shared" si="18"/>
        <v>4613.46</v>
      </c>
      <c r="M176" s="14">
        <f t="shared" si="19"/>
        <v>35386.54</v>
      </c>
      <c r="N176" s="30"/>
      <c r="O176" s="30"/>
      <c r="P176"/>
      <c r="Q176" s="30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</row>
    <row r="177" spans="1:395" s="1" customFormat="1" x14ac:dyDescent="0.25">
      <c r="A177" s="8">
        <v>169</v>
      </c>
      <c r="B177" t="s">
        <v>130</v>
      </c>
      <c r="C177" s="4" t="s">
        <v>177</v>
      </c>
      <c r="D177" t="s">
        <v>117</v>
      </c>
      <c r="E177" s="4" t="s">
        <v>180</v>
      </c>
      <c r="F177" t="s">
        <v>115</v>
      </c>
      <c r="G177" s="13">
        <v>40000</v>
      </c>
      <c r="H177" s="30">
        <v>1148</v>
      </c>
      <c r="I177" s="30">
        <v>0</v>
      </c>
      <c r="J177" s="30">
        <v>1216</v>
      </c>
      <c r="K177" s="30">
        <v>2094.7800000000002</v>
      </c>
      <c r="L177" s="14">
        <f t="shared" si="18"/>
        <v>4458.78</v>
      </c>
      <c r="M177" s="14">
        <f t="shared" si="19"/>
        <v>35541.22</v>
      </c>
      <c r="N177" s="30"/>
      <c r="O177" s="30"/>
      <c r="P177"/>
      <c r="Q177" s="30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</row>
    <row r="178" spans="1:395" s="1" customFormat="1" x14ac:dyDescent="0.25">
      <c r="A178" s="8">
        <v>170</v>
      </c>
      <c r="B178" t="s">
        <v>129</v>
      </c>
      <c r="C178" s="4" t="s">
        <v>177</v>
      </c>
      <c r="D178" t="s">
        <v>405</v>
      </c>
      <c r="E178" s="4" t="s">
        <v>180</v>
      </c>
      <c r="F178" t="s">
        <v>115</v>
      </c>
      <c r="G178" s="13">
        <v>40000</v>
      </c>
      <c r="H178" s="30">
        <v>1148</v>
      </c>
      <c r="I178" s="30">
        <v>442.65</v>
      </c>
      <c r="J178" s="30">
        <v>1216</v>
      </c>
      <c r="K178" s="30">
        <v>275</v>
      </c>
      <c r="L178" s="14">
        <f t="shared" si="18"/>
        <v>3081.65</v>
      </c>
      <c r="M178" s="14">
        <f t="shared" si="19"/>
        <v>36918.35</v>
      </c>
      <c r="N178" s="30"/>
      <c r="O178" s="30"/>
      <c r="P178"/>
      <c r="Q178" s="30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</row>
    <row r="179" spans="1:395" s="1" customFormat="1" x14ac:dyDescent="0.25">
      <c r="A179" s="8">
        <v>171</v>
      </c>
      <c r="B179" t="s">
        <v>296</v>
      </c>
      <c r="C179" t="s">
        <v>213</v>
      </c>
      <c r="D179" t="s">
        <v>297</v>
      </c>
      <c r="E179" s="4" t="s">
        <v>181</v>
      </c>
      <c r="F179" t="s">
        <v>115</v>
      </c>
      <c r="G179" s="30">
        <v>65000</v>
      </c>
      <c r="H179" s="30">
        <v>1865.5</v>
      </c>
      <c r="I179" s="30">
        <v>4427.58</v>
      </c>
      <c r="J179" s="30">
        <v>1976</v>
      </c>
      <c r="K179" s="30">
        <v>275</v>
      </c>
      <c r="L179" s="14">
        <f t="shared" si="18"/>
        <v>8544.08</v>
      </c>
      <c r="M179" s="14">
        <f t="shared" si="19"/>
        <v>56455.92</v>
      </c>
      <c r="N179" s="30"/>
      <c r="O179" s="30"/>
      <c r="P179"/>
      <c r="Q179" s="30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</row>
    <row r="180" spans="1:395" s="1" customFormat="1" x14ac:dyDescent="0.25">
      <c r="A180" s="8">
        <v>172</v>
      </c>
      <c r="B180" t="s">
        <v>144</v>
      </c>
      <c r="C180" t="s">
        <v>213</v>
      </c>
      <c r="D180" s="4" t="s">
        <v>117</v>
      </c>
      <c r="E180" s="4" t="s">
        <v>181</v>
      </c>
      <c r="F180" s="23" t="s">
        <v>115</v>
      </c>
      <c r="G180" s="22">
        <v>40000</v>
      </c>
      <c r="H180" s="13">
        <f>G180*0.0287</f>
        <v>1148</v>
      </c>
      <c r="I180" s="30">
        <v>0</v>
      </c>
      <c r="J180" s="13">
        <f t="shared" si="27"/>
        <v>1216</v>
      </c>
      <c r="K180" s="27">
        <v>175</v>
      </c>
      <c r="L180" s="14">
        <f t="shared" si="18"/>
        <v>2539</v>
      </c>
      <c r="M180" s="14">
        <f t="shared" si="19"/>
        <v>37461</v>
      </c>
      <c r="N180" s="30"/>
      <c r="O180" s="30"/>
      <c r="P180"/>
      <c r="Q180" s="3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</row>
    <row r="181" spans="1:395" s="1" customFormat="1" x14ac:dyDescent="0.25">
      <c r="A181" s="8">
        <v>173</v>
      </c>
      <c r="B181" t="s">
        <v>118</v>
      </c>
      <c r="C181" s="4" t="s">
        <v>178</v>
      </c>
      <c r="D181" t="s">
        <v>407</v>
      </c>
      <c r="E181" s="4" t="s">
        <v>180</v>
      </c>
      <c r="F181" t="s">
        <v>115</v>
      </c>
      <c r="G181" s="30">
        <v>55000</v>
      </c>
      <c r="H181" s="30">
        <v>1578.5</v>
      </c>
      <c r="I181" s="30">
        <v>2559.6799999999998</v>
      </c>
      <c r="J181" s="30">
        <v>1672</v>
      </c>
      <c r="K181" s="30">
        <v>175</v>
      </c>
      <c r="L181" s="14">
        <f t="shared" si="18"/>
        <v>5985.18</v>
      </c>
      <c r="M181" s="14">
        <f t="shared" si="19"/>
        <v>49014.82</v>
      </c>
      <c r="N181" s="30"/>
      <c r="O181" s="30"/>
      <c r="P181"/>
      <c r="Q181" s="30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</row>
    <row r="182" spans="1:395" s="1" customFormat="1" x14ac:dyDescent="0.25">
      <c r="A182" s="8">
        <v>174</v>
      </c>
      <c r="B182" t="s">
        <v>128</v>
      </c>
      <c r="C182" s="4" t="s">
        <v>178</v>
      </c>
      <c r="D182" t="s">
        <v>117</v>
      </c>
      <c r="E182" s="4" t="s">
        <v>181</v>
      </c>
      <c r="F182" t="s">
        <v>115</v>
      </c>
      <c r="G182" s="13">
        <v>40000</v>
      </c>
      <c r="H182" s="13">
        <f t="shared" si="26"/>
        <v>1148</v>
      </c>
      <c r="I182" s="30">
        <v>0</v>
      </c>
      <c r="J182" s="13">
        <f t="shared" si="27"/>
        <v>1216</v>
      </c>
      <c r="K182" s="13">
        <v>175</v>
      </c>
      <c r="L182" s="14">
        <f t="shared" si="18"/>
        <v>2539</v>
      </c>
      <c r="M182" s="14">
        <f t="shared" si="19"/>
        <v>37461</v>
      </c>
      <c r="N182" s="30"/>
      <c r="O182" s="30"/>
      <c r="P182"/>
      <c r="Q182" s="30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</row>
    <row r="183" spans="1:395" s="1" customFormat="1" x14ac:dyDescent="0.25">
      <c r="A183" s="8">
        <v>175</v>
      </c>
      <c r="B183" t="s">
        <v>60</v>
      </c>
      <c r="C183" s="4" t="s">
        <v>178</v>
      </c>
      <c r="D183" t="s">
        <v>407</v>
      </c>
      <c r="E183" s="4" t="s">
        <v>180</v>
      </c>
      <c r="F183" t="s">
        <v>114</v>
      </c>
      <c r="G183" s="13">
        <v>40000</v>
      </c>
      <c r="H183" s="30">
        <v>1148</v>
      </c>
      <c r="I183" s="30">
        <v>442.65</v>
      </c>
      <c r="J183" s="30">
        <v>1216</v>
      </c>
      <c r="K183" s="30">
        <v>1362.5</v>
      </c>
      <c r="L183" s="14">
        <f t="shared" ref="L183:L246" si="28">H183+I183+J183+K183</f>
        <v>4169.1499999999996</v>
      </c>
      <c r="M183" s="14">
        <f t="shared" si="19"/>
        <v>35830.85</v>
      </c>
      <c r="N183" s="30"/>
      <c r="O183" s="30"/>
      <c r="P183"/>
      <c r="Q183" s="30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</row>
    <row r="184" spans="1:395" s="1" customFormat="1" x14ac:dyDescent="0.25">
      <c r="A184" s="8">
        <v>176</v>
      </c>
      <c r="B184" t="s">
        <v>108</v>
      </c>
      <c r="C184" s="4" t="s">
        <v>179</v>
      </c>
      <c r="D184" t="s">
        <v>408</v>
      </c>
      <c r="E184" s="4" t="s">
        <v>180</v>
      </c>
      <c r="F184" t="s">
        <v>115</v>
      </c>
      <c r="G184" s="13">
        <v>40000</v>
      </c>
      <c r="H184" s="30">
        <v>1148</v>
      </c>
      <c r="I184" s="30">
        <v>442.65</v>
      </c>
      <c r="J184" s="30">
        <v>1216</v>
      </c>
      <c r="K184" s="30">
        <v>275</v>
      </c>
      <c r="L184" s="14">
        <f t="shared" si="28"/>
        <v>3081.65</v>
      </c>
      <c r="M184" s="14">
        <f t="shared" si="19"/>
        <v>36918.35</v>
      </c>
      <c r="N184" s="30"/>
      <c r="O184" s="30"/>
      <c r="P184"/>
      <c r="Q184" s="30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</row>
    <row r="185" spans="1:395" s="1" customFormat="1" x14ac:dyDescent="0.25">
      <c r="A185" s="8">
        <v>177</v>
      </c>
      <c r="B185" t="s">
        <v>133</v>
      </c>
      <c r="C185" s="4" t="s">
        <v>179</v>
      </c>
      <c r="D185" t="s">
        <v>408</v>
      </c>
      <c r="E185" s="4" t="s">
        <v>180</v>
      </c>
      <c r="F185" t="s">
        <v>115</v>
      </c>
      <c r="G185" s="30">
        <v>40000</v>
      </c>
      <c r="H185" s="30">
        <v>1148</v>
      </c>
      <c r="I185" s="30">
        <v>442.65</v>
      </c>
      <c r="J185" s="30">
        <v>1216</v>
      </c>
      <c r="K185" s="30">
        <v>3874.01</v>
      </c>
      <c r="L185" s="14">
        <f t="shared" si="28"/>
        <v>6680.66</v>
      </c>
      <c r="M185" s="14">
        <f t="shared" si="19"/>
        <v>33319.339999999997</v>
      </c>
      <c r="N185" s="30"/>
      <c r="O185" s="30"/>
      <c r="P185"/>
      <c r="Q185" s="30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</row>
    <row r="186" spans="1:395" s="1" customFormat="1" x14ac:dyDescent="0.25">
      <c r="A186" s="8">
        <v>178</v>
      </c>
      <c r="B186" t="s">
        <v>139</v>
      </c>
      <c r="C186" s="4" t="s">
        <v>179</v>
      </c>
      <c r="D186" t="s">
        <v>408</v>
      </c>
      <c r="E186" s="4" t="s">
        <v>180</v>
      </c>
      <c r="F186" t="s">
        <v>115</v>
      </c>
      <c r="G186" s="30">
        <v>47000</v>
      </c>
      <c r="H186" s="30">
        <v>1348.9</v>
      </c>
      <c r="I186" s="30">
        <v>1142.6300000000001</v>
      </c>
      <c r="J186" s="30">
        <v>1428.8</v>
      </c>
      <c r="K186" s="30">
        <v>2094.7800000000002</v>
      </c>
      <c r="L186" s="14">
        <f t="shared" si="28"/>
        <v>6015.11</v>
      </c>
      <c r="M186" s="14">
        <f t="shared" si="19"/>
        <v>40984.89</v>
      </c>
      <c r="N186" s="30"/>
      <c r="O186" s="30"/>
      <c r="P186"/>
      <c r="Q186" s="30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</row>
    <row r="187" spans="1:395" s="1" customFormat="1" x14ac:dyDescent="0.25">
      <c r="A187" s="8">
        <v>179</v>
      </c>
      <c r="B187" t="s">
        <v>69</v>
      </c>
      <c r="C187" s="4" t="s">
        <v>179</v>
      </c>
      <c r="D187" t="s">
        <v>291</v>
      </c>
      <c r="E187" s="4" t="s">
        <v>181</v>
      </c>
      <c r="F187" t="s">
        <v>114</v>
      </c>
      <c r="G187" s="30">
        <v>40000</v>
      </c>
      <c r="H187" s="30">
        <v>1148</v>
      </c>
      <c r="I187" s="30">
        <v>442.65</v>
      </c>
      <c r="J187" s="30">
        <v>1216</v>
      </c>
      <c r="K187" s="30">
        <v>335</v>
      </c>
      <c r="L187" s="14">
        <f t="shared" si="28"/>
        <v>3141.65</v>
      </c>
      <c r="M187" s="14">
        <f t="shared" si="19"/>
        <v>36858.35</v>
      </c>
      <c r="N187" s="30"/>
      <c r="O187" s="30"/>
      <c r="P187"/>
      <c r="Q187" s="30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</row>
    <row r="188" spans="1:395" s="1" customFormat="1" x14ac:dyDescent="0.25">
      <c r="A188" s="8">
        <v>180</v>
      </c>
      <c r="B188" t="s">
        <v>64</v>
      </c>
      <c r="C188" s="4" t="s">
        <v>179</v>
      </c>
      <c r="D188" t="s">
        <v>408</v>
      </c>
      <c r="E188" s="4" t="s">
        <v>180</v>
      </c>
      <c r="F188" t="s">
        <v>114</v>
      </c>
      <c r="G188" s="13">
        <v>40000</v>
      </c>
      <c r="H188" s="30">
        <v>1148</v>
      </c>
      <c r="I188" s="30">
        <v>442.65</v>
      </c>
      <c r="J188" s="30">
        <v>1216</v>
      </c>
      <c r="K188" s="30">
        <v>335</v>
      </c>
      <c r="L188" s="14">
        <f t="shared" si="28"/>
        <v>3141.65</v>
      </c>
      <c r="M188" s="14">
        <f t="shared" si="19"/>
        <v>36858.35</v>
      </c>
      <c r="N188" s="30"/>
      <c r="O188" s="30"/>
      <c r="P188"/>
      <c r="Q188" s="30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</row>
    <row r="189" spans="1:395" s="1" customFormat="1" x14ac:dyDescent="0.25">
      <c r="A189" s="8">
        <v>181</v>
      </c>
      <c r="B189" t="s">
        <v>65</v>
      </c>
      <c r="C189" s="4" t="s">
        <v>179</v>
      </c>
      <c r="D189" t="s">
        <v>117</v>
      </c>
      <c r="E189" s="4" t="s">
        <v>180</v>
      </c>
      <c r="F189" t="s">
        <v>114</v>
      </c>
      <c r="G189" s="13">
        <v>40000</v>
      </c>
      <c r="H189" s="30">
        <v>1148</v>
      </c>
      <c r="I189" s="30">
        <v>442.65</v>
      </c>
      <c r="J189" s="30">
        <v>1216</v>
      </c>
      <c r="K189" s="30">
        <v>295</v>
      </c>
      <c r="L189" s="14">
        <f t="shared" si="28"/>
        <v>3101.65</v>
      </c>
      <c r="M189" s="14">
        <f t="shared" si="19"/>
        <v>36898.35</v>
      </c>
      <c r="N189" s="30"/>
      <c r="O189" s="30"/>
      <c r="P189"/>
      <c r="Q189" s="30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</row>
    <row r="190" spans="1:395" s="1" customFormat="1" x14ac:dyDescent="0.25">
      <c r="A190" s="8">
        <v>182</v>
      </c>
      <c r="B190" t="s">
        <v>63</v>
      </c>
      <c r="C190" s="4" t="s">
        <v>239</v>
      </c>
      <c r="D190" t="s">
        <v>326</v>
      </c>
      <c r="E190" s="4" t="s">
        <v>181</v>
      </c>
      <c r="F190" t="s">
        <v>115</v>
      </c>
      <c r="G190" s="13">
        <v>82000</v>
      </c>
      <c r="H190" s="13">
        <f t="shared" si="26"/>
        <v>2353.4</v>
      </c>
      <c r="I190" s="13">
        <v>7871.32</v>
      </c>
      <c r="J190" s="13">
        <f t="shared" si="27"/>
        <v>2492.8000000000002</v>
      </c>
      <c r="K190" s="13">
        <v>275</v>
      </c>
      <c r="L190" s="14">
        <f t="shared" si="28"/>
        <v>12992.52</v>
      </c>
      <c r="M190" s="14">
        <f t="shared" si="19"/>
        <v>69007.48</v>
      </c>
      <c r="N190" s="30"/>
      <c r="O190" s="30"/>
      <c r="P190"/>
      <c r="Q190" s="3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</row>
    <row r="191" spans="1:395" s="1" customFormat="1" x14ac:dyDescent="0.25">
      <c r="A191" s="8">
        <v>183</v>
      </c>
      <c r="B191" t="s">
        <v>152</v>
      </c>
      <c r="C191" s="4" t="s">
        <v>239</v>
      </c>
      <c r="D191" t="s">
        <v>327</v>
      </c>
      <c r="E191" s="4" t="s">
        <v>181</v>
      </c>
      <c r="F191" t="s">
        <v>115</v>
      </c>
      <c r="G191" s="15">
        <v>110000</v>
      </c>
      <c r="H191" s="13">
        <f t="shared" si="26"/>
        <v>3157</v>
      </c>
      <c r="I191" s="30">
        <v>14457.62</v>
      </c>
      <c r="J191" s="13">
        <f t="shared" si="27"/>
        <v>3344</v>
      </c>
      <c r="K191" s="30">
        <v>175</v>
      </c>
      <c r="L191" s="14">
        <f t="shared" si="28"/>
        <v>21133.62</v>
      </c>
      <c r="M191" s="14">
        <f t="shared" si="19"/>
        <v>88866.38</v>
      </c>
      <c r="N191" s="30"/>
      <c r="O191" s="30"/>
      <c r="P191"/>
      <c r="Q191" s="30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</row>
    <row r="192" spans="1:395" s="1" customFormat="1" x14ac:dyDescent="0.25">
      <c r="A192" s="8">
        <v>184</v>
      </c>
      <c r="B192" s="6" t="s">
        <v>62</v>
      </c>
      <c r="C192" s="4" t="s">
        <v>239</v>
      </c>
      <c r="D192" t="s">
        <v>293</v>
      </c>
      <c r="E192" s="4" t="s">
        <v>181</v>
      </c>
      <c r="F192" t="s">
        <v>114</v>
      </c>
      <c r="G192" s="30">
        <v>50000</v>
      </c>
      <c r="H192" s="30">
        <v>1435</v>
      </c>
      <c r="I192" s="30">
        <v>1854</v>
      </c>
      <c r="J192" s="30">
        <v>1520</v>
      </c>
      <c r="K192" s="30">
        <v>315</v>
      </c>
      <c r="L192" s="14">
        <f t="shared" si="28"/>
        <v>5124</v>
      </c>
      <c r="M192" s="14">
        <f t="shared" si="19"/>
        <v>44876</v>
      </c>
      <c r="N192" s="30"/>
      <c r="O192" s="30"/>
      <c r="P192"/>
      <c r="Q192" s="30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</row>
    <row r="193" spans="1:395" s="1" customFormat="1" x14ac:dyDescent="0.25">
      <c r="A193" s="8">
        <v>185</v>
      </c>
      <c r="B193" t="s">
        <v>253</v>
      </c>
      <c r="C193" s="4" t="s">
        <v>239</v>
      </c>
      <c r="D193" t="s">
        <v>317</v>
      </c>
      <c r="E193" s="4" t="s">
        <v>181</v>
      </c>
      <c r="F193" t="s">
        <v>115</v>
      </c>
      <c r="G193" s="13">
        <v>50000</v>
      </c>
      <c r="H193" s="30">
        <v>1435</v>
      </c>
      <c r="I193" s="30">
        <v>1854</v>
      </c>
      <c r="J193" s="30">
        <v>1520</v>
      </c>
      <c r="K193" s="30">
        <v>175</v>
      </c>
      <c r="L193" s="14">
        <f t="shared" si="28"/>
        <v>4984</v>
      </c>
      <c r="M193" s="14">
        <f t="shared" si="19"/>
        <v>45016</v>
      </c>
      <c r="N193" s="30"/>
      <c r="O193" s="30"/>
      <c r="P193"/>
      <c r="Q193" s="30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</row>
    <row r="194" spans="1:395" s="1" customFormat="1" x14ac:dyDescent="0.25">
      <c r="A194" s="8">
        <v>186</v>
      </c>
      <c r="B194" t="s">
        <v>109</v>
      </c>
      <c r="C194" s="4" t="s">
        <v>239</v>
      </c>
      <c r="D194" t="s">
        <v>317</v>
      </c>
      <c r="E194" s="4" t="s">
        <v>180</v>
      </c>
      <c r="F194" t="s">
        <v>115</v>
      </c>
      <c r="G194" s="13">
        <v>50000</v>
      </c>
      <c r="H194" s="30">
        <v>1435</v>
      </c>
      <c r="I194" s="30">
        <v>1854</v>
      </c>
      <c r="J194" s="30">
        <v>1520</v>
      </c>
      <c r="K194" s="30">
        <v>275</v>
      </c>
      <c r="L194" s="14">
        <f t="shared" si="28"/>
        <v>5084</v>
      </c>
      <c r="M194" s="14">
        <f t="shared" si="19"/>
        <v>44916</v>
      </c>
      <c r="N194" s="30"/>
      <c r="O194" s="30"/>
      <c r="P194"/>
      <c r="Q194" s="30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</row>
    <row r="195" spans="1:395" s="1" customFormat="1" x14ac:dyDescent="0.25">
      <c r="A195" s="8">
        <v>187</v>
      </c>
      <c r="B195" t="s">
        <v>61</v>
      </c>
      <c r="C195" s="4" t="s">
        <v>239</v>
      </c>
      <c r="D195" t="s">
        <v>293</v>
      </c>
      <c r="E195" s="4" t="s">
        <v>181</v>
      </c>
      <c r="F195" t="s">
        <v>115</v>
      </c>
      <c r="G195" s="30">
        <v>50000</v>
      </c>
      <c r="H195" s="30">
        <v>1435</v>
      </c>
      <c r="I195" s="30">
        <v>1566.03</v>
      </c>
      <c r="J195" s="30">
        <v>1520</v>
      </c>
      <c r="K195" s="30">
        <v>6182.3</v>
      </c>
      <c r="L195" s="14">
        <f t="shared" si="28"/>
        <v>10703.33</v>
      </c>
      <c r="M195" s="14">
        <f t="shared" si="19"/>
        <v>39296.67</v>
      </c>
      <c r="N195" s="30"/>
      <c r="O195" s="30"/>
      <c r="P195"/>
      <c r="Q195" s="30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</row>
    <row r="196" spans="1:395" s="1" customFormat="1" x14ac:dyDescent="0.25">
      <c r="A196" s="8">
        <v>188</v>
      </c>
      <c r="B196" t="s">
        <v>132</v>
      </c>
      <c r="C196" s="4" t="s">
        <v>239</v>
      </c>
      <c r="D196" t="s">
        <v>409</v>
      </c>
      <c r="E196" s="4" t="s">
        <v>180</v>
      </c>
      <c r="F196" t="s">
        <v>115</v>
      </c>
      <c r="G196" s="13">
        <v>47000</v>
      </c>
      <c r="H196" s="30">
        <v>1348.9</v>
      </c>
      <c r="I196" s="30">
        <v>1430.6</v>
      </c>
      <c r="J196" s="30">
        <v>1428.8</v>
      </c>
      <c r="K196" s="30">
        <v>315</v>
      </c>
      <c r="L196" s="14">
        <f t="shared" si="28"/>
        <v>4523.3</v>
      </c>
      <c r="M196" s="14">
        <f t="shared" si="19"/>
        <v>42476.7</v>
      </c>
      <c r="N196" s="30"/>
      <c r="O196" s="30"/>
      <c r="P196"/>
      <c r="Q196" s="30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</row>
    <row r="197" spans="1:395" s="1" customFormat="1" x14ac:dyDescent="0.25">
      <c r="A197" s="8">
        <v>189</v>
      </c>
      <c r="B197" t="s">
        <v>131</v>
      </c>
      <c r="C197" s="4" t="s">
        <v>239</v>
      </c>
      <c r="D197" t="s">
        <v>409</v>
      </c>
      <c r="E197" s="4" t="s">
        <v>180</v>
      </c>
      <c r="F197" t="s">
        <v>115</v>
      </c>
      <c r="G197" s="13">
        <v>47000</v>
      </c>
      <c r="H197" s="30">
        <v>1348.9</v>
      </c>
      <c r="I197" s="30">
        <v>1430.6</v>
      </c>
      <c r="J197" s="30">
        <v>1428.8</v>
      </c>
      <c r="K197" s="30">
        <v>515</v>
      </c>
      <c r="L197" s="14">
        <f t="shared" si="28"/>
        <v>4723.3</v>
      </c>
      <c r="M197" s="14">
        <f t="shared" si="19"/>
        <v>42276.7</v>
      </c>
      <c r="N197" s="30"/>
      <c r="O197" s="30"/>
      <c r="P197"/>
      <c r="Q197" s="30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</row>
    <row r="198" spans="1:395" s="1" customFormat="1" x14ac:dyDescent="0.25">
      <c r="A198" s="8">
        <v>190</v>
      </c>
      <c r="B198" t="s">
        <v>59</v>
      </c>
      <c r="C198" s="4" t="s">
        <v>239</v>
      </c>
      <c r="D198" t="s">
        <v>292</v>
      </c>
      <c r="E198" s="4" t="s">
        <v>180</v>
      </c>
      <c r="F198" t="s">
        <v>115</v>
      </c>
      <c r="G198" s="13">
        <v>75000</v>
      </c>
      <c r="H198" s="13">
        <f t="shared" si="26"/>
        <v>2152.5</v>
      </c>
      <c r="I198" s="30">
        <v>6309.38</v>
      </c>
      <c r="J198" s="13">
        <f t="shared" si="27"/>
        <v>2280</v>
      </c>
      <c r="K198" s="13">
        <v>2325</v>
      </c>
      <c r="L198" s="14">
        <f t="shared" si="28"/>
        <v>13066.88</v>
      </c>
      <c r="M198" s="14">
        <f t="shared" si="19"/>
        <v>61933.120000000003</v>
      </c>
      <c r="N198" s="30"/>
      <c r="O198" s="30"/>
      <c r="P198"/>
      <c r="Q198" s="30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</row>
    <row r="199" spans="1:395" s="1" customFormat="1" x14ac:dyDescent="0.25">
      <c r="A199" s="8">
        <v>191</v>
      </c>
      <c r="B199" t="s">
        <v>365</v>
      </c>
      <c r="C199" t="s">
        <v>366</v>
      </c>
      <c r="D199" s="4" t="s">
        <v>370</v>
      </c>
      <c r="E199" s="4" t="s">
        <v>181</v>
      </c>
      <c r="F199" t="s">
        <v>114</v>
      </c>
      <c r="G199" s="13">
        <v>38000</v>
      </c>
      <c r="H199" s="30">
        <v>1090.5999999999999</v>
      </c>
      <c r="I199" s="30">
        <v>160.38</v>
      </c>
      <c r="J199" s="30">
        <v>1155.2</v>
      </c>
      <c r="K199" s="30">
        <v>165</v>
      </c>
      <c r="L199" s="14">
        <f t="shared" si="28"/>
        <v>2571.1799999999998</v>
      </c>
      <c r="M199" s="14">
        <f t="shared" si="19"/>
        <v>35428.82</v>
      </c>
      <c r="N199" s="30"/>
      <c r="O199" s="30"/>
      <c r="P199"/>
      <c r="Q199" s="30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</row>
    <row r="200" spans="1:395" s="1" customFormat="1" x14ac:dyDescent="0.25">
      <c r="A200" s="8">
        <v>192</v>
      </c>
      <c r="B200" t="s">
        <v>439</v>
      </c>
      <c r="C200" t="s">
        <v>366</v>
      </c>
      <c r="D200" s="4" t="s">
        <v>370</v>
      </c>
      <c r="E200" s="4" t="s">
        <v>181</v>
      </c>
      <c r="F200" t="s">
        <v>114</v>
      </c>
      <c r="G200" s="13">
        <v>47000</v>
      </c>
      <c r="H200" s="30">
        <v>1348.9</v>
      </c>
      <c r="I200" s="30">
        <v>1430.6</v>
      </c>
      <c r="J200" s="30">
        <v>1428.8</v>
      </c>
      <c r="K200" s="30">
        <v>25</v>
      </c>
      <c r="L200" s="14">
        <f t="shared" si="28"/>
        <v>4233.3</v>
      </c>
      <c r="M200" s="14">
        <f t="shared" si="19"/>
        <v>42766.7</v>
      </c>
      <c r="N200" s="30"/>
      <c r="O200" s="30"/>
      <c r="P200"/>
      <c r="Q200" s="3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</row>
    <row r="201" spans="1:395" s="1" customFormat="1" x14ac:dyDescent="0.25">
      <c r="A201" s="8">
        <v>193</v>
      </c>
      <c r="B201" t="s">
        <v>67</v>
      </c>
      <c r="C201" s="4" t="s">
        <v>283</v>
      </c>
      <c r="D201" t="s">
        <v>338</v>
      </c>
      <c r="E201" s="4" t="s">
        <v>180</v>
      </c>
      <c r="F201" t="s">
        <v>114</v>
      </c>
      <c r="G201" s="13">
        <v>40000</v>
      </c>
      <c r="H201" s="30">
        <v>1148</v>
      </c>
      <c r="I201" s="30">
        <v>442.65</v>
      </c>
      <c r="J201" s="30">
        <v>1216</v>
      </c>
      <c r="K201" s="30">
        <v>125</v>
      </c>
      <c r="L201" s="14">
        <f t="shared" si="28"/>
        <v>2931.65</v>
      </c>
      <c r="M201" s="14">
        <f t="shared" si="19"/>
        <v>37068.35</v>
      </c>
      <c r="N201" s="30"/>
      <c r="O201" s="30"/>
      <c r="P201"/>
      <c r="Q201" s="30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</row>
    <row r="202" spans="1:395" s="1" customFormat="1" x14ac:dyDescent="0.25">
      <c r="A202" s="8">
        <v>194</v>
      </c>
      <c r="B202" t="s">
        <v>68</v>
      </c>
      <c r="C202" s="4" t="s">
        <v>283</v>
      </c>
      <c r="D202" t="s">
        <v>338</v>
      </c>
      <c r="E202" s="4" t="s">
        <v>180</v>
      </c>
      <c r="F202" t="s">
        <v>115</v>
      </c>
      <c r="G202" s="13">
        <v>40000</v>
      </c>
      <c r="H202" s="30">
        <v>1148</v>
      </c>
      <c r="I202" s="30">
        <v>442.65</v>
      </c>
      <c r="J202" s="30">
        <v>1216</v>
      </c>
      <c r="K202" s="30">
        <v>125</v>
      </c>
      <c r="L202" s="14">
        <f t="shared" si="28"/>
        <v>2931.65</v>
      </c>
      <c r="M202" s="14">
        <f t="shared" ref="M202:M262" si="29">+G202-L202</f>
        <v>37068.35</v>
      </c>
      <c r="N202" s="30"/>
      <c r="O202" s="30"/>
      <c r="P202"/>
      <c r="Q202" s="30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</row>
    <row r="203" spans="1:395" s="1" customFormat="1" x14ac:dyDescent="0.25">
      <c r="A203" s="8">
        <v>195</v>
      </c>
      <c r="B203" t="s">
        <v>183</v>
      </c>
      <c r="C203" s="4" t="s">
        <v>283</v>
      </c>
      <c r="D203" t="s">
        <v>294</v>
      </c>
      <c r="E203" s="4" t="s">
        <v>181</v>
      </c>
      <c r="F203" t="s">
        <v>115</v>
      </c>
      <c r="G203" s="13">
        <v>93000</v>
      </c>
      <c r="H203" s="13">
        <f t="shared" si="26"/>
        <v>2669.1</v>
      </c>
      <c r="I203" s="13">
        <v>10458.790000000001</v>
      </c>
      <c r="J203" s="13">
        <f t="shared" si="27"/>
        <v>2827.2</v>
      </c>
      <c r="K203" s="13">
        <v>25</v>
      </c>
      <c r="L203" s="14">
        <f t="shared" si="28"/>
        <v>15980.09</v>
      </c>
      <c r="M203" s="14">
        <f t="shared" si="29"/>
        <v>77019.91</v>
      </c>
      <c r="N203" s="30"/>
      <c r="O203" s="30"/>
      <c r="P203"/>
      <c r="Q203" s="30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</row>
    <row r="204" spans="1:395" s="1" customFormat="1" x14ac:dyDescent="0.25">
      <c r="A204" s="8">
        <v>196</v>
      </c>
      <c r="B204" t="s">
        <v>148</v>
      </c>
      <c r="C204" s="4" t="s">
        <v>283</v>
      </c>
      <c r="D204" t="s">
        <v>295</v>
      </c>
      <c r="E204" s="4" t="s">
        <v>181</v>
      </c>
      <c r="F204" t="s">
        <v>115</v>
      </c>
      <c r="G204" s="13">
        <v>70000</v>
      </c>
      <c r="H204" s="13">
        <f t="shared" si="26"/>
        <v>2009</v>
      </c>
      <c r="I204" s="30">
        <v>5368.48</v>
      </c>
      <c r="J204" s="13">
        <f t="shared" si="27"/>
        <v>2128</v>
      </c>
      <c r="K204" s="13">
        <v>175</v>
      </c>
      <c r="L204" s="14">
        <f t="shared" si="28"/>
        <v>9680.48</v>
      </c>
      <c r="M204" s="14">
        <f t="shared" si="29"/>
        <v>60319.519999999997</v>
      </c>
      <c r="N204" s="30"/>
      <c r="O204" s="30"/>
      <c r="P204"/>
      <c r="Q204" s="30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</row>
    <row r="205" spans="1:395" s="1" customFormat="1" x14ac:dyDescent="0.25">
      <c r="A205" s="8">
        <v>197</v>
      </c>
      <c r="B205" t="s">
        <v>364</v>
      </c>
      <c r="C205" s="4" t="s">
        <v>283</v>
      </c>
      <c r="D205" t="s">
        <v>295</v>
      </c>
      <c r="E205" s="20" t="s">
        <v>180</v>
      </c>
      <c r="F205" t="s">
        <v>114</v>
      </c>
      <c r="G205" s="14">
        <v>65000</v>
      </c>
      <c r="H205" s="13">
        <f t="shared" si="26"/>
        <v>1865.5</v>
      </c>
      <c r="I205" s="30">
        <v>4427.58</v>
      </c>
      <c r="J205" s="13">
        <f t="shared" si="27"/>
        <v>1976</v>
      </c>
      <c r="K205" s="30">
        <v>1488.32</v>
      </c>
      <c r="L205" s="14">
        <f t="shared" si="28"/>
        <v>9757.4</v>
      </c>
      <c r="M205" s="14">
        <f t="shared" si="29"/>
        <v>55242.6</v>
      </c>
      <c r="N205" s="30"/>
      <c r="O205" s="30"/>
      <c r="P205"/>
      <c r="Q205" s="30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</row>
    <row r="206" spans="1:395" s="1" customFormat="1" x14ac:dyDescent="0.25">
      <c r="A206" s="8">
        <v>198</v>
      </c>
      <c r="B206" s="4" t="s">
        <v>107</v>
      </c>
      <c r="C206" s="4" t="s">
        <v>283</v>
      </c>
      <c r="D206" t="s">
        <v>295</v>
      </c>
      <c r="E206" s="4" t="s">
        <v>181</v>
      </c>
      <c r="F206" s="5" t="s">
        <v>115</v>
      </c>
      <c r="G206" s="30">
        <v>65000</v>
      </c>
      <c r="H206" s="30">
        <v>1865.5</v>
      </c>
      <c r="I206" s="30">
        <v>4427.58</v>
      </c>
      <c r="J206" s="30">
        <v>1976</v>
      </c>
      <c r="K206" s="30">
        <v>1618.3</v>
      </c>
      <c r="L206" s="14">
        <f t="shared" si="28"/>
        <v>9887.3799999999992</v>
      </c>
      <c r="M206" s="14">
        <f t="shared" si="29"/>
        <v>55112.62</v>
      </c>
      <c r="N206" s="30"/>
      <c r="O206" s="30"/>
      <c r="P206"/>
      <c r="Q206" s="30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</row>
    <row r="207" spans="1:395" s="1" customFormat="1" x14ac:dyDescent="0.25">
      <c r="A207" s="8">
        <v>199</v>
      </c>
      <c r="B207" t="s">
        <v>74</v>
      </c>
      <c r="C207" t="s">
        <v>174</v>
      </c>
      <c r="D207" t="s">
        <v>10</v>
      </c>
      <c r="E207" s="4" t="s">
        <v>180</v>
      </c>
      <c r="F207" t="s">
        <v>114</v>
      </c>
      <c r="G207" s="13">
        <v>32000</v>
      </c>
      <c r="H207" s="13">
        <f t="shared" si="26"/>
        <v>918.4</v>
      </c>
      <c r="I207" s="14">
        <v>0</v>
      </c>
      <c r="J207" s="13">
        <f t="shared" si="27"/>
        <v>972.8</v>
      </c>
      <c r="K207" s="13">
        <v>275</v>
      </c>
      <c r="L207" s="14">
        <f t="shared" si="28"/>
        <v>2166.1999999999998</v>
      </c>
      <c r="M207" s="14">
        <f t="shared" si="29"/>
        <v>29833.8</v>
      </c>
      <c r="N207" s="30"/>
      <c r="O207" s="30"/>
      <c r="P207"/>
      <c r="Q207" s="30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</row>
    <row r="208" spans="1:395" s="1" customFormat="1" x14ac:dyDescent="0.25">
      <c r="A208" s="8">
        <v>200</v>
      </c>
      <c r="B208" t="s">
        <v>246</v>
      </c>
      <c r="C208" t="s">
        <v>174</v>
      </c>
      <c r="D208" t="s">
        <v>157</v>
      </c>
      <c r="E208" s="4" t="s">
        <v>181</v>
      </c>
      <c r="F208" t="s">
        <v>114</v>
      </c>
      <c r="G208" s="13">
        <v>50000</v>
      </c>
      <c r="H208" s="30">
        <v>1435</v>
      </c>
      <c r="I208" s="30">
        <v>1854</v>
      </c>
      <c r="J208" s="30">
        <v>1520</v>
      </c>
      <c r="K208" s="30">
        <v>275</v>
      </c>
      <c r="L208" s="14">
        <f t="shared" si="28"/>
        <v>5084</v>
      </c>
      <c r="M208" s="14">
        <f t="shared" si="29"/>
        <v>44916</v>
      </c>
      <c r="N208" s="30"/>
      <c r="O208" s="30"/>
      <c r="P208"/>
      <c r="Q208" s="30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</row>
    <row r="209" spans="1:395" s="1" customFormat="1" x14ac:dyDescent="0.25">
      <c r="A209" s="8">
        <v>201</v>
      </c>
      <c r="B209" t="s">
        <v>487</v>
      </c>
      <c r="C209" t="s">
        <v>174</v>
      </c>
      <c r="D209" t="s">
        <v>10</v>
      </c>
      <c r="E209" s="4" t="s">
        <v>180</v>
      </c>
      <c r="F209" t="s">
        <v>115</v>
      </c>
      <c r="G209" s="13">
        <v>40000</v>
      </c>
      <c r="H209" s="13">
        <f t="shared" ref="H209" si="30">G209*0.0287</f>
        <v>1148</v>
      </c>
      <c r="I209" s="14">
        <v>442.65</v>
      </c>
      <c r="J209" s="13">
        <f t="shared" ref="J209" si="31">G209*0.0304</f>
        <v>1216</v>
      </c>
      <c r="K209" s="14">
        <v>25</v>
      </c>
      <c r="L209" s="14">
        <f t="shared" si="28"/>
        <v>2831.65</v>
      </c>
      <c r="M209" s="14">
        <f t="shared" si="29"/>
        <v>37168.35</v>
      </c>
      <c r="N209" s="30"/>
      <c r="O209" s="30"/>
      <c r="P209"/>
      <c r="Q209" s="30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</row>
    <row r="210" spans="1:395" s="1" customFormat="1" x14ac:dyDescent="0.25">
      <c r="A210" s="8">
        <v>202</v>
      </c>
      <c r="B210" t="s">
        <v>70</v>
      </c>
      <c r="C210" t="s">
        <v>175</v>
      </c>
      <c r="D210" t="s">
        <v>344</v>
      </c>
      <c r="E210" s="4" t="s">
        <v>181</v>
      </c>
      <c r="F210" t="s">
        <v>114</v>
      </c>
      <c r="G210" s="13">
        <v>140000</v>
      </c>
      <c r="H210" s="13">
        <f t="shared" si="26"/>
        <v>4018</v>
      </c>
      <c r="I210" s="30">
        <v>21514.37</v>
      </c>
      <c r="J210" s="13">
        <f t="shared" si="27"/>
        <v>4256</v>
      </c>
      <c r="K210" s="13">
        <v>25</v>
      </c>
      <c r="L210" s="14">
        <f t="shared" si="28"/>
        <v>29813.37</v>
      </c>
      <c r="M210" s="14">
        <f t="shared" si="29"/>
        <v>110186.63</v>
      </c>
      <c r="N210" s="30"/>
      <c r="O210" s="30"/>
      <c r="P210"/>
      <c r="Q210" s="3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</row>
    <row r="211" spans="1:395" s="1" customFormat="1" x14ac:dyDescent="0.25">
      <c r="A211" s="8">
        <v>203</v>
      </c>
      <c r="B211" t="s">
        <v>101</v>
      </c>
      <c r="C211" s="4" t="s">
        <v>176</v>
      </c>
      <c r="D211" t="s">
        <v>339</v>
      </c>
      <c r="E211" s="4" t="s">
        <v>180</v>
      </c>
      <c r="F211" t="s">
        <v>114</v>
      </c>
      <c r="G211" s="30">
        <v>75000</v>
      </c>
      <c r="H211" s="30">
        <v>2152.5</v>
      </c>
      <c r="I211" s="30">
        <v>5541.46</v>
      </c>
      <c r="J211" s="30">
        <v>2280</v>
      </c>
      <c r="K211" s="30">
        <v>4114.5600000000004</v>
      </c>
      <c r="L211" s="14">
        <f t="shared" si="28"/>
        <v>14088.52</v>
      </c>
      <c r="M211" s="14">
        <f t="shared" si="29"/>
        <v>60911.48</v>
      </c>
      <c r="N211" s="30"/>
      <c r="O211" s="30"/>
      <c r="P211"/>
      <c r="Q211" s="30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</row>
    <row r="212" spans="1:395" s="1" customFormat="1" x14ac:dyDescent="0.25">
      <c r="A212" s="8">
        <v>204</v>
      </c>
      <c r="B212" t="s">
        <v>49</v>
      </c>
      <c r="C212" s="4" t="s">
        <v>176</v>
      </c>
      <c r="D212" t="s">
        <v>348</v>
      </c>
      <c r="E212" s="4" t="s">
        <v>180</v>
      </c>
      <c r="F212" t="s">
        <v>114</v>
      </c>
      <c r="G212" s="13">
        <v>75000</v>
      </c>
      <c r="H212" s="13">
        <f t="shared" ref="H212" si="32">G212*0.0287</f>
        <v>2152.5</v>
      </c>
      <c r="I212" s="30">
        <v>6309.38</v>
      </c>
      <c r="J212" s="13">
        <f t="shared" ref="J212" si="33">G212*0.0304</f>
        <v>2280</v>
      </c>
      <c r="K212" s="30">
        <v>125</v>
      </c>
      <c r="L212" s="14">
        <f t="shared" si="28"/>
        <v>10866.88</v>
      </c>
      <c r="M212" s="14">
        <f t="shared" si="29"/>
        <v>64133.120000000003</v>
      </c>
      <c r="N212" s="30"/>
      <c r="O212" s="30"/>
      <c r="P212"/>
      <c r="Q212" s="30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</row>
    <row r="213" spans="1:395" s="1" customFormat="1" x14ac:dyDescent="0.25">
      <c r="A213" s="8">
        <v>205</v>
      </c>
      <c r="B213" t="s">
        <v>72</v>
      </c>
      <c r="C213" s="4" t="s">
        <v>223</v>
      </c>
      <c r="D213" t="s">
        <v>318</v>
      </c>
      <c r="E213" s="4" t="s">
        <v>181</v>
      </c>
      <c r="F213" t="s">
        <v>114</v>
      </c>
      <c r="G213" s="30">
        <v>110000</v>
      </c>
      <c r="H213" s="30">
        <v>3157</v>
      </c>
      <c r="I213" s="30">
        <v>13977.67</v>
      </c>
      <c r="J213" s="30">
        <v>3344</v>
      </c>
      <c r="K213" s="30">
        <v>2044.78</v>
      </c>
      <c r="L213" s="14">
        <f t="shared" si="28"/>
        <v>22523.45</v>
      </c>
      <c r="M213" s="14">
        <f t="shared" si="29"/>
        <v>87476.55</v>
      </c>
      <c r="N213" s="30"/>
      <c r="O213" s="30"/>
      <c r="P213"/>
      <c r="Q213" s="30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</row>
    <row r="214" spans="1:395" s="1" customFormat="1" x14ac:dyDescent="0.25">
      <c r="A214" s="8">
        <v>206</v>
      </c>
      <c r="B214" t="s">
        <v>71</v>
      </c>
      <c r="C214" s="4" t="s">
        <v>223</v>
      </c>
      <c r="D214" t="s">
        <v>339</v>
      </c>
      <c r="E214" s="4" t="s">
        <v>180</v>
      </c>
      <c r="F214" t="s">
        <v>114</v>
      </c>
      <c r="G214" s="13">
        <v>47000</v>
      </c>
      <c r="H214" s="30">
        <v>1348.9</v>
      </c>
      <c r="I214" s="30">
        <v>1142.6300000000001</v>
      </c>
      <c r="J214" s="30">
        <v>1428.8</v>
      </c>
      <c r="K214" s="30">
        <v>2234.7800000000002</v>
      </c>
      <c r="L214" s="14">
        <f t="shared" si="28"/>
        <v>6155.11</v>
      </c>
      <c r="M214" s="14">
        <f t="shared" si="29"/>
        <v>40844.89</v>
      </c>
      <c r="N214" s="30"/>
      <c r="O214" s="30"/>
      <c r="P214"/>
      <c r="Q214" s="30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</row>
    <row r="215" spans="1:395" s="1" customFormat="1" x14ac:dyDescent="0.25">
      <c r="A215" s="8">
        <v>207</v>
      </c>
      <c r="B215" t="s">
        <v>446</v>
      </c>
      <c r="C215" s="4" t="s">
        <v>223</v>
      </c>
      <c r="D215" t="s">
        <v>447</v>
      </c>
      <c r="E215" s="4" t="s">
        <v>181</v>
      </c>
      <c r="F215" t="s">
        <v>114</v>
      </c>
      <c r="G215" s="30">
        <v>65000</v>
      </c>
      <c r="H215" s="30">
        <v>1865.5</v>
      </c>
      <c r="I215" s="30">
        <v>4427.58</v>
      </c>
      <c r="J215" s="30">
        <v>1976</v>
      </c>
      <c r="K215" s="30">
        <v>275</v>
      </c>
      <c r="L215" s="14">
        <f t="shared" si="28"/>
        <v>8544.08</v>
      </c>
      <c r="M215" s="14">
        <f t="shared" si="29"/>
        <v>56455.92</v>
      </c>
      <c r="N215" s="30"/>
      <c r="O215" s="30"/>
      <c r="P215"/>
      <c r="Q215" s="30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</row>
    <row r="216" spans="1:395" s="1" customFormat="1" x14ac:dyDescent="0.25">
      <c r="A216" s="8">
        <v>208</v>
      </c>
      <c r="B216" t="s">
        <v>451</v>
      </c>
      <c r="C216" s="4" t="s">
        <v>223</v>
      </c>
      <c r="D216" t="s">
        <v>447</v>
      </c>
      <c r="E216" s="4" t="s">
        <v>180</v>
      </c>
      <c r="F216" t="s">
        <v>114</v>
      </c>
      <c r="G216" s="30">
        <v>65000</v>
      </c>
      <c r="H216" s="30">
        <v>1865.5</v>
      </c>
      <c r="I216" s="30">
        <v>4427.58</v>
      </c>
      <c r="J216" s="30">
        <v>1976</v>
      </c>
      <c r="K216" s="30">
        <v>175</v>
      </c>
      <c r="L216" s="14">
        <f t="shared" si="28"/>
        <v>8444.08</v>
      </c>
      <c r="M216" s="14">
        <f t="shared" si="29"/>
        <v>56555.92</v>
      </c>
      <c r="N216" s="30"/>
      <c r="O216" s="30"/>
      <c r="P216"/>
      <c r="Q216" s="30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</row>
    <row r="217" spans="1:395" s="1" customFormat="1" x14ac:dyDescent="0.25">
      <c r="A217" s="8">
        <v>209</v>
      </c>
      <c r="B217" t="s">
        <v>448</v>
      </c>
      <c r="C217" s="4" t="s">
        <v>223</v>
      </c>
      <c r="D217" t="s">
        <v>447</v>
      </c>
      <c r="E217" s="4" t="s">
        <v>180</v>
      </c>
      <c r="F217" t="s">
        <v>114</v>
      </c>
      <c r="G217" s="30">
        <v>65000</v>
      </c>
      <c r="H217" s="30">
        <v>1865.5</v>
      </c>
      <c r="I217" s="30">
        <v>4427.58</v>
      </c>
      <c r="J217" s="30">
        <v>1976</v>
      </c>
      <c r="K217" s="30">
        <v>175</v>
      </c>
      <c r="L217" s="14">
        <f t="shared" si="28"/>
        <v>8444.08</v>
      </c>
      <c r="M217" s="14">
        <f t="shared" si="29"/>
        <v>56555.92</v>
      </c>
      <c r="N217" s="30"/>
      <c r="O217" s="30"/>
      <c r="P217"/>
      <c r="Q217" s="30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</row>
    <row r="218" spans="1:395" s="1" customFormat="1" x14ac:dyDescent="0.25">
      <c r="A218" s="8">
        <v>210</v>
      </c>
      <c r="B218" t="s">
        <v>241</v>
      </c>
      <c r="C218" s="7" t="s">
        <v>240</v>
      </c>
      <c r="D218" t="s">
        <v>355</v>
      </c>
      <c r="E218" s="21" t="s">
        <v>180</v>
      </c>
      <c r="F218" t="s">
        <v>114</v>
      </c>
      <c r="G218" s="13">
        <v>140000</v>
      </c>
      <c r="H218" s="13">
        <f t="shared" si="26"/>
        <v>4018</v>
      </c>
      <c r="I218" s="14">
        <v>21514.37</v>
      </c>
      <c r="J218" s="13">
        <f t="shared" si="27"/>
        <v>4256</v>
      </c>
      <c r="K218" s="14">
        <v>25</v>
      </c>
      <c r="L218" s="14">
        <f t="shared" si="28"/>
        <v>29813.37</v>
      </c>
      <c r="M218" s="14">
        <f t="shared" si="29"/>
        <v>110186.63</v>
      </c>
      <c r="N218" s="30"/>
      <c r="O218" s="30"/>
      <c r="P218"/>
      <c r="Q218" s="30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</row>
    <row r="219" spans="1:395" s="1" customFormat="1" x14ac:dyDescent="0.25">
      <c r="A219" s="8">
        <v>211</v>
      </c>
      <c r="B219" t="s">
        <v>449</v>
      </c>
      <c r="C219" s="7" t="s">
        <v>240</v>
      </c>
      <c r="D219" t="s">
        <v>450</v>
      </c>
      <c r="E219" s="21" t="s">
        <v>181</v>
      </c>
      <c r="F219" t="s">
        <v>114</v>
      </c>
      <c r="G219" s="30">
        <v>65000</v>
      </c>
      <c r="H219" s="30">
        <v>1865.5</v>
      </c>
      <c r="I219" s="30">
        <v>3659.66</v>
      </c>
      <c r="J219" s="30">
        <v>1976</v>
      </c>
      <c r="K219" s="30">
        <v>4014.56</v>
      </c>
      <c r="L219" s="14">
        <f t="shared" si="28"/>
        <v>11515.72</v>
      </c>
      <c r="M219" s="14">
        <f t="shared" si="29"/>
        <v>53484.28</v>
      </c>
      <c r="N219" s="30"/>
      <c r="O219" s="30"/>
      <c r="P219"/>
      <c r="Q219" s="30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</row>
    <row r="220" spans="1:395" s="1" customFormat="1" x14ac:dyDescent="0.25">
      <c r="A220" s="8">
        <v>212</v>
      </c>
      <c r="B220" t="s">
        <v>22</v>
      </c>
      <c r="C220" s="7" t="s">
        <v>240</v>
      </c>
      <c r="D220" t="s">
        <v>117</v>
      </c>
      <c r="E220" s="4" t="s">
        <v>180</v>
      </c>
      <c r="F220" t="s">
        <v>114</v>
      </c>
      <c r="G220" s="30">
        <v>45000</v>
      </c>
      <c r="H220" s="13">
        <f t="shared" si="26"/>
        <v>1291.5</v>
      </c>
      <c r="I220" s="30">
        <v>572.39</v>
      </c>
      <c r="J220" s="13">
        <f t="shared" si="27"/>
        <v>1368</v>
      </c>
      <c r="K220" s="30">
        <v>4114.5600000000004</v>
      </c>
      <c r="L220" s="14">
        <f t="shared" si="28"/>
        <v>7346.45</v>
      </c>
      <c r="M220" s="14">
        <f t="shared" si="29"/>
        <v>37653.550000000003</v>
      </c>
      <c r="N220" s="30"/>
      <c r="O220" s="30"/>
      <c r="P220"/>
      <c r="Q220" s="3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</row>
    <row r="221" spans="1:395" s="1" customFormat="1" x14ac:dyDescent="0.25">
      <c r="A221" s="8">
        <v>213</v>
      </c>
      <c r="B221" t="s">
        <v>471</v>
      </c>
      <c r="C221" s="4" t="s">
        <v>162</v>
      </c>
      <c r="D221" t="s">
        <v>472</v>
      </c>
      <c r="E221" s="4" t="s">
        <v>180</v>
      </c>
      <c r="F221" t="s">
        <v>114</v>
      </c>
      <c r="G221" s="30">
        <v>140000</v>
      </c>
      <c r="H221" s="30">
        <v>4018</v>
      </c>
      <c r="I221" s="30">
        <v>20554.48</v>
      </c>
      <c r="J221" s="30">
        <v>4256</v>
      </c>
      <c r="K221" s="30">
        <v>3864.56</v>
      </c>
      <c r="L221" s="14">
        <f t="shared" si="28"/>
        <v>32693.040000000001</v>
      </c>
      <c r="M221" s="14">
        <f t="shared" si="29"/>
        <v>107306.96</v>
      </c>
      <c r="N221" s="30"/>
      <c r="O221" s="30"/>
      <c r="P221"/>
      <c r="Q221" s="30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</row>
    <row r="222" spans="1:395" s="1" customFormat="1" x14ac:dyDescent="0.25">
      <c r="A222" s="8">
        <v>214</v>
      </c>
      <c r="B222" t="s">
        <v>76</v>
      </c>
      <c r="C222" s="4" t="s">
        <v>162</v>
      </c>
      <c r="D222" t="s">
        <v>237</v>
      </c>
      <c r="E222" s="4" t="s">
        <v>180</v>
      </c>
      <c r="F222" t="s">
        <v>115</v>
      </c>
      <c r="G222" s="13">
        <v>65000</v>
      </c>
      <c r="H222" s="13">
        <f t="shared" si="26"/>
        <v>1865.5</v>
      </c>
      <c r="I222" s="30">
        <v>4427.58</v>
      </c>
      <c r="J222" s="13">
        <f t="shared" si="27"/>
        <v>1976</v>
      </c>
      <c r="K222" s="30">
        <v>3903.1</v>
      </c>
      <c r="L222" s="14">
        <f t="shared" si="28"/>
        <v>12172.18</v>
      </c>
      <c r="M222" s="14">
        <f t="shared" si="29"/>
        <v>52827.82</v>
      </c>
      <c r="N222" s="30"/>
      <c r="O222" s="30"/>
      <c r="P222"/>
      <c r="Q222" s="30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</row>
    <row r="223" spans="1:395" s="1" customFormat="1" x14ac:dyDescent="0.25">
      <c r="A223" s="8">
        <v>215</v>
      </c>
      <c r="B223" t="s">
        <v>78</v>
      </c>
      <c r="C223" s="4" t="s">
        <v>162</v>
      </c>
      <c r="D223" t="s">
        <v>237</v>
      </c>
      <c r="E223" s="4" t="s">
        <v>180</v>
      </c>
      <c r="F223" t="s">
        <v>115</v>
      </c>
      <c r="G223" s="30">
        <v>65000</v>
      </c>
      <c r="H223" s="30">
        <v>1865.5</v>
      </c>
      <c r="I223" s="30">
        <v>4043.62</v>
      </c>
      <c r="J223" s="30">
        <v>1976</v>
      </c>
      <c r="K223" s="30">
        <v>2274.7800000000002</v>
      </c>
      <c r="L223" s="14">
        <f t="shared" si="28"/>
        <v>10159.9</v>
      </c>
      <c r="M223" s="14">
        <f t="shared" si="29"/>
        <v>54840.1</v>
      </c>
      <c r="N223" s="30"/>
      <c r="O223" s="30"/>
      <c r="P223"/>
      <c r="Q223" s="30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</row>
    <row r="224" spans="1:395" s="1" customFormat="1" x14ac:dyDescent="0.25">
      <c r="A224" s="8">
        <v>216</v>
      </c>
      <c r="B224" t="s">
        <v>298</v>
      </c>
      <c r="C224" s="4" t="s">
        <v>162</v>
      </c>
      <c r="D224" t="s">
        <v>117</v>
      </c>
      <c r="E224" s="4" t="s">
        <v>180</v>
      </c>
      <c r="F224" t="s">
        <v>115</v>
      </c>
      <c r="G224" s="14">
        <v>46000</v>
      </c>
      <c r="H224" s="30">
        <v>1320.2</v>
      </c>
      <c r="I224" s="30">
        <v>1289.46</v>
      </c>
      <c r="J224" s="30">
        <v>1398.4</v>
      </c>
      <c r="K224" s="30">
        <v>275</v>
      </c>
      <c r="L224" s="14">
        <f t="shared" si="28"/>
        <v>4283.0600000000004</v>
      </c>
      <c r="M224" s="14">
        <f t="shared" si="29"/>
        <v>41716.94</v>
      </c>
      <c r="N224" s="30"/>
      <c r="O224" s="30"/>
      <c r="P224"/>
      <c r="Q224" s="30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</row>
    <row r="225" spans="1:395" s="1" customFormat="1" x14ac:dyDescent="0.25">
      <c r="A225" s="8">
        <v>217</v>
      </c>
      <c r="B225" t="s">
        <v>135</v>
      </c>
      <c r="C225" s="4" t="s">
        <v>162</v>
      </c>
      <c r="D225" t="s">
        <v>117</v>
      </c>
      <c r="E225" s="4" t="s">
        <v>181</v>
      </c>
      <c r="F225" t="s">
        <v>115</v>
      </c>
      <c r="G225" s="14">
        <v>45000</v>
      </c>
      <c r="H225" s="30">
        <v>1291.5</v>
      </c>
      <c r="I225" s="30">
        <v>1148.33</v>
      </c>
      <c r="J225" s="30">
        <v>1368</v>
      </c>
      <c r="K225" s="30">
        <v>175</v>
      </c>
      <c r="L225" s="14">
        <f t="shared" si="28"/>
        <v>3982.83</v>
      </c>
      <c r="M225" s="14">
        <f t="shared" si="29"/>
        <v>41017.17</v>
      </c>
      <c r="N225" s="30"/>
      <c r="O225" s="30"/>
      <c r="P225"/>
      <c r="Q225" s="30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</row>
    <row r="226" spans="1:395" s="1" customFormat="1" x14ac:dyDescent="0.25">
      <c r="A226" s="8">
        <v>218</v>
      </c>
      <c r="B226" t="s">
        <v>469</v>
      </c>
      <c r="C226" t="s">
        <v>351</v>
      </c>
      <c r="D226" t="s">
        <v>470</v>
      </c>
      <c r="E226" s="4" t="s">
        <v>181</v>
      </c>
      <c r="F226" t="s">
        <v>114</v>
      </c>
      <c r="G226" s="22">
        <v>110000</v>
      </c>
      <c r="H226" s="13">
        <f t="shared" si="26"/>
        <v>3157</v>
      </c>
      <c r="I226" s="30">
        <v>14457.62</v>
      </c>
      <c r="J226" s="13">
        <f t="shared" si="27"/>
        <v>3344</v>
      </c>
      <c r="K226" s="30">
        <v>175</v>
      </c>
      <c r="L226" s="14">
        <f t="shared" si="28"/>
        <v>21133.62</v>
      </c>
      <c r="M226" s="14">
        <f t="shared" si="29"/>
        <v>88866.38</v>
      </c>
      <c r="N226" s="30"/>
      <c r="O226" s="30"/>
      <c r="P226"/>
      <c r="Q226" s="30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</row>
    <row r="227" spans="1:395" s="1" customFormat="1" x14ac:dyDescent="0.25">
      <c r="A227" s="8">
        <v>219</v>
      </c>
      <c r="B227" t="s">
        <v>120</v>
      </c>
      <c r="C227" t="s">
        <v>351</v>
      </c>
      <c r="D227" t="s">
        <v>117</v>
      </c>
      <c r="E227" s="4" t="s">
        <v>181</v>
      </c>
      <c r="F227" t="s">
        <v>115</v>
      </c>
      <c r="G227" s="30">
        <v>45000</v>
      </c>
      <c r="H227" s="30">
        <v>1291.5</v>
      </c>
      <c r="I227" s="30">
        <v>860.36</v>
      </c>
      <c r="J227" s="30">
        <v>1368</v>
      </c>
      <c r="K227" s="30">
        <v>2094.7800000000002</v>
      </c>
      <c r="L227" s="14">
        <f t="shared" si="28"/>
        <v>5614.64</v>
      </c>
      <c r="M227" s="14">
        <f t="shared" si="29"/>
        <v>39385.360000000001</v>
      </c>
      <c r="N227" s="30"/>
      <c r="O227" s="30"/>
      <c r="P227"/>
      <c r="Q227" s="30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</row>
    <row r="228" spans="1:395" s="1" customFormat="1" x14ac:dyDescent="0.25">
      <c r="A228" s="8">
        <v>220</v>
      </c>
      <c r="B228" t="s">
        <v>467</v>
      </c>
      <c r="C228" s="4" t="s">
        <v>163</v>
      </c>
      <c r="D228" t="s">
        <v>468</v>
      </c>
      <c r="E228" s="4" t="s">
        <v>181</v>
      </c>
      <c r="F228" t="s">
        <v>114</v>
      </c>
      <c r="G228" s="30">
        <v>110000</v>
      </c>
      <c r="H228" s="13">
        <f t="shared" si="26"/>
        <v>3157</v>
      </c>
      <c r="I228" s="30">
        <v>14457.62</v>
      </c>
      <c r="J228" s="13">
        <v>3344</v>
      </c>
      <c r="K228" s="30">
        <v>715</v>
      </c>
      <c r="L228" s="14">
        <f t="shared" si="28"/>
        <v>21673.62</v>
      </c>
      <c r="M228" s="14">
        <f t="shared" si="29"/>
        <v>88326.38</v>
      </c>
      <c r="N228" s="30"/>
      <c r="O228" s="30"/>
      <c r="P228"/>
      <c r="Q228" s="30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</row>
    <row r="229" spans="1:395" s="1" customFormat="1" x14ac:dyDescent="0.25">
      <c r="A229" s="8">
        <v>221</v>
      </c>
      <c r="B229" t="s">
        <v>202</v>
      </c>
      <c r="C229" s="4" t="s">
        <v>163</v>
      </c>
      <c r="D229" t="s">
        <v>399</v>
      </c>
      <c r="E229" s="4" t="s">
        <v>180</v>
      </c>
      <c r="F229" t="s">
        <v>115</v>
      </c>
      <c r="G229" s="13">
        <v>36000</v>
      </c>
      <c r="H229" s="30">
        <v>1033.2</v>
      </c>
      <c r="I229" s="30">
        <v>0</v>
      </c>
      <c r="J229" s="30">
        <v>1094.4000000000001</v>
      </c>
      <c r="K229" s="30">
        <v>225</v>
      </c>
      <c r="L229" s="14">
        <f t="shared" si="28"/>
        <v>2352.6</v>
      </c>
      <c r="M229" s="14">
        <f t="shared" si="29"/>
        <v>33647.4</v>
      </c>
      <c r="N229" s="30"/>
      <c r="O229" s="30"/>
      <c r="P229"/>
      <c r="Q229" s="30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</row>
    <row r="230" spans="1:395" s="1" customFormat="1" x14ac:dyDescent="0.25">
      <c r="A230" s="8">
        <v>222</v>
      </c>
      <c r="B230" t="s">
        <v>80</v>
      </c>
      <c r="C230" s="4" t="s">
        <v>163</v>
      </c>
      <c r="D230" t="s">
        <v>303</v>
      </c>
      <c r="E230" s="4" t="s">
        <v>181</v>
      </c>
      <c r="F230" t="s">
        <v>115</v>
      </c>
      <c r="G230" s="13">
        <v>36000</v>
      </c>
      <c r="H230" s="30">
        <v>1033.2</v>
      </c>
      <c r="I230" s="30">
        <v>0</v>
      </c>
      <c r="J230" s="30">
        <v>1094.4000000000001</v>
      </c>
      <c r="K230" s="30">
        <v>275</v>
      </c>
      <c r="L230" s="14">
        <f t="shared" si="28"/>
        <v>2402.6</v>
      </c>
      <c r="M230" s="14">
        <f t="shared" si="29"/>
        <v>33597.4</v>
      </c>
      <c r="N230" s="30"/>
      <c r="O230" s="30"/>
      <c r="P230"/>
      <c r="Q230" s="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</row>
    <row r="231" spans="1:395" s="1" customFormat="1" x14ac:dyDescent="0.25">
      <c r="A231" s="8">
        <v>223</v>
      </c>
      <c r="B231" t="s">
        <v>81</v>
      </c>
      <c r="C231" s="4" t="s">
        <v>163</v>
      </c>
      <c r="D231" t="s">
        <v>399</v>
      </c>
      <c r="E231" s="4" t="s">
        <v>180</v>
      </c>
      <c r="F231" t="s">
        <v>115</v>
      </c>
      <c r="G231" s="30">
        <v>36000</v>
      </c>
      <c r="H231" s="30">
        <v>1033.2</v>
      </c>
      <c r="I231" s="30">
        <v>0</v>
      </c>
      <c r="J231" s="30">
        <v>1094.4000000000001</v>
      </c>
      <c r="K231" s="30">
        <v>2214.7800000000002</v>
      </c>
      <c r="L231" s="14">
        <f t="shared" si="28"/>
        <v>4342.38</v>
      </c>
      <c r="M231" s="14">
        <f t="shared" si="29"/>
        <v>31657.62</v>
      </c>
      <c r="N231" s="30"/>
      <c r="O231" s="30"/>
      <c r="P231"/>
      <c r="Q231" s="30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</row>
    <row r="232" spans="1:395" s="1" customFormat="1" x14ac:dyDescent="0.25">
      <c r="A232" s="8">
        <v>224</v>
      </c>
      <c r="B232" t="s">
        <v>82</v>
      </c>
      <c r="C232" s="4" t="s">
        <v>163</v>
      </c>
      <c r="D232" t="s">
        <v>303</v>
      </c>
      <c r="E232" s="4" t="s">
        <v>181</v>
      </c>
      <c r="F232" t="s">
        <v>115</v>
      </c>
      <c r="G232" s="30">
        <v>55000</v>
      </c>
      <c r="H232" s="30">
        <v>1578.5</v>
      </c>
      <c r="I232" s="30">
        <v>2271.71</v>
      </c>
      <c r="J232" s="30">
        <v>1672</v>
      </c>
      <c r="K232" s="30">
        <v>2094.7800000000002</v>
      </c>
      <c r="L232" s="14">
        <f t="shared" si="28"/>
        <v>7616.99</v>
      </c>
      <c r="M232" s="14">
        <f t="shared" si="29"/>
        <v>47383.01</v>
      </c>
      <c r="N232" s="30"/>
      <c r="O232" s="30"/>
      <c r="P232"/>
      <c r="Q232" s="30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</row>
    <row r="233" spans="1:395" s="1" customFormat="1" x14ac:dyDescent="0.25">
      <c r="A233" s="8">
        <v>225</v>
      </c>
      <c r="B233" t="s">
        <v>136</v>
      </c>
      <c r="C233" s="4" t="s">
        <v>163</v>
      </c>
      <c r="D233" t="s">
        <v>117</v>
      </c>
      <c r="E233" s="4" t="s">
        <v>181</v>
      </c>
      <c r="F233" t="s">
        <v>115</v>
      </c>
      <c r="G233" s="30">
        <v>45000</v>
      </c>
      <c r="H233" s="30">
        <v>1291.5</v>
      </c>
      <c r="I233" s="30">
        <v>572.39</v>
      </c>
      <c r="J233" s="30">
        <v>1368</v>
      </c>
      <c r="K233" s="30">
        <v>4014.56</v>
      </c>
      <c r="L233" s="14">
        <f t="shared" si="28"/>
        <v>7246.45</v>
      </c>
      <c r="M233" s="14">
        <f t="shared" si="29"/>
        <v>37753.550000000003</v>
      </c>
      <c r="N233" s="30"/>
      <c r="O233" s="30"/>
      <c r="P233"/>
      <c r="Q233" s="30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</row>
    <row r="234" spans="1:395" s="1" customFormat="1" x14ac:dyDescent="0.25">
      <c r="A234" s="8">
        <v>226</v>
      </c>
      <c r="B234" t="s">
        <v>113</v>
      </c>
      <c r="C234" s="4" t="s">
        <v>83</v>
      </c>
      <c r="D234" t="s">
        <v>288</v>
      </c>
      <c r="E234" s="4" t="s">
        <v>181</v>
      </c>
      <c r="F234" t="s">
        <v>115</v>
      </c>
      <c r="G234" s="30">
        <v>55000</v>
      </c>
      <c r="H234" s="30">
        <v>1578.5</v>
      </c>
      <c r="I234" s="30">
        <v>2271.71</v>
      </c>
      <c r="J234" s="30">
        <v>1672</v>
      </c>
      <c r="K234" s="30">
        <v>2094.7800000000002</v>
      </c>
      <c r="L234" s="14">
        <f t="shared" si="28"/>
        <v>7616.99</v>
      </c>
      <c r="M234" s="14">
        <f t="shared" si="29"/>
        <v>47383.01</v>
      </c>
      <c r="N234" s="30"/>
      <c r="O234" s="30"/>
      <c r="P234"/>
      <c r="Q234" s="30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</row>
    <row r="235" spans="1:395" s="1" customFormat="1" x14ac:dyDescent="0.25">
      <c r="A235" s="8">
        <v>227</v>
      </c>
      <c r="B235" t="s">
        <v>86</v>
      </c>
      <c r="C235" s="4" t="s">
        <v>83</v>
      </c>
      <c r="D235" t="s">
        <v>84</v>
      </c>
      <c r="E235" s="4" t="s">
        <v>181</v>
      </c>
      <c r="F235" t="s">
        <v>115</v>
      </c>
      <c r="G235" s="30">
        <v>55000</v>
      </c>
      <c r="H235" s="30">
        <v>1578.5</v>
      </c>
      <c r="I235" s="30">
        <v>2559.6799999999998</v>
      </c>
      <c r="J235" s="30">
        <v>1672</v>
      </c>
      <c r="K235" s="30">
        <v>315</v>
      </c>
      <c r="L235" s="14">
        <f t="shared" si="28"/>
        <v>6125.18</v>
      </c>
      <c r="M235" s="14">
        <f t="shared" si="29"/>
        <v>48874.82</v>
      </c>
      <c r="N235" s="30"/>
      <c r="O235" s="30"/>
      <c r="P235"/>
      <c r="Q235" s="30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</row>
    <row r="236" spans="1:395" s="1" customFormat="1" x14ac:dyDescent="0.25">
      <c r="A236" s="8">
        <v>228</v>
      </c>
      <c r="B236" t="s">
        <v>281</v>
      </c>
      <c r="C236" s="4" t="s">
        <v>83</v>
      </c>
      <c r="D236" t="s">
        <v>400</v>
      </c>
      <c r="E236" s="4" t="s">
        <v>180</v>
      </c>
      <c r="F236" t="s">
        <v>115</v>
      </c>
      <c r="G236" s="30">
        <v>41000</v>
      </c>
      <c r="H236" s="30">
        <v>1176.7</v>
      </c>
      <c r="I236" s="30">
        <v>295.82</v>
      </c>
      <c r="J236" s="30">
        <v>1246.4000000000001</v>
      </c>
      <c r="K236" s="30">
        <v>2094.7800000000002</v>
      </c>
      <c r="L236" s="14">
        <f t="shared" si="28"/>
        <v>4813.7</v>
      </c>
      <c r="M236" s="14">
        <f t="shared" si="29"/>
        <v>36186.300000000003</v>
      </c>
      <c r="N236" s="30"/>
      <c r="O236" s="30"/>
      <c r="P236"/>
      <c r="Q236" s="30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</row>
    <row r="237" spans="1:395" s="1" customFormat="1" x14ac:dyDescent="0.25">
      <c r="A237" s="8">
        <v>229</v>
      </c>
      <c r="B237" t="s">
        <v>204</v>
      </c>
      <c r="C237" s="4" t="s">
        <v>83</v>
      </c>
      <c r="D237" t="s">
        <v>77</v>
      </c>
      <c r="E237" s="4" t="s">
        <v>181</v>
      </c>
      <c r="F237" t="s">
        <v>115</v>
      </c>
      <c r="G237" s="30">
        <v>90000</v>
      </c>
      <c r="H237" s="30">
        <v>2583</v>
      </c>
      <c r="I237" s="30">
        <v>9753.1200000000008</v>
      </c>
      <c r="J237" s="30">
        <v>2736</v>
      </c>
      <c r="K237" s="30">
        <v>2555.56</v>
      </c>
      <c r="L237" s="14">
        <f t="shared" si="28"/>
        <v>17627.68</v>
      </c>
      <c r="M237" s="14">
        <f t="shared" si="29"/>
        <v>72372.320000000007</v>
      </c>
      <c r="N237" s="30"/>
      <c r="O237" s="30"/>
      <c r="P237"/>
      <c r="Q237" s="30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</row>
    <row r="238" spans="1:395" s="1" customFormat="1" ht="15" customHeight="1" x14ac:dyDescent="0.25">
      <c r="A238" s="8">
        <v>230</v>
      </c>
      <c r="B238" t="s">
        <v>456</v>
      </c>
      <c r="C238" s="4" t="s">
        <v>83</v>
      </c>
      <c r="D238" t="s">
        <v>457</v>
      </c>
      <c r="E238" s="4" t="s">
        <v>181</v>
      </c>
      <c r="F238" t="s">
        <v>114</v>
      </c>
      <c r="G238" s="30">
        <v>65000</v>
      </c>
      <c r="H238" s="30">
        <v>1865.5</v>
      </c>
      <c r="I238" s="30">
        <v>3659.66</v>
      </c>
      <c r="J238" s="30">
        <v>1976</v>
      </c>
      <c r="K238" s="30">
        <v>4014.56</v>
      </c>
      <c r="L238" s="14">
        <f t="shared" si="28"/>
        <v>11515.72</v>
      </c>
      <c r="M238" s="14">
        <f t="shared" si="29"/>
        <v>53484.28</v>
      </c>
      <c r="N238" s="30"/>
      <c r="O238" s="30"/>
      <c r="P238"/>
      <c r="Q238" s="30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</row>
    <row r="239" spans="1:395" s="1" customFormat="1" ht="14.25" customHeight="1" x14ac:dyDescent="0.25">
      <c r="A239" s="8">
        <v>231</v>
      </c>
      <c r="B239" t="s">
        <v>203</v>
      </c>
      <c r="C239" s="4" t="s">
        <v>83</v>
      </c>
      <c r="D239" t="s">
        <v>79</v>
      </c>
      <c r="E239" s="4" t="s">
        <v>181</v>
      </c>
      <c r="F239" t="s">
        <v>115</v>
      </c>
      <c r="G239" s="30">
        <v>55000</v>
      </c>
      <c r="H239" s="30">
        <v>1578.5</v>
      </c>
      <c r="I239" s="30">
        <v>2559.6799999999998</v>
      </c>
      <c r="J239" s="30">
        <v>1672</v>
      </c>
      <c r="K239" s="30">
        <v>175</v>
      </c>
      <c r="L239" s="14">
        <f t="shared" si="28"/>
        <v>5985.18</v>
      </c>
      <c r="M239" s="14">
        <f t="shared" si="29"/>
        <v>49014.82</v>
      </c>
      <c r="N239" s="30"/>
      <c r="O239" s="30"/>
      <c r="P239"/>
      <c r="Q239" s="30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</row>
    <row r="240" spans="1:395" s="1" customFormat="1" ht="13.5" customHeight="1" x14ac:dyDescent="0.25">
      <c r="A240" s="8">
        <v>232</v>
      </c>
      <c r="B240" t="s">
        <v>134</v>
      </c>
      <c r="C240" s="4" t="s">
        <v>83</v>
      </c>
      <c r="D240" t="s">
        <v>401</v>
      </c>
      <c r="E240" s="4" t="s">
        <v>180</v>
      </c>
      <c r="F240" t="s">
        <v>115</v>
      </c>
      <c r="G240" s="30">
        <v>55000</v>
      </c>
      <c r="H240" s="30">
        <v>1578.5</v>
      </c>
      <c r="I240" s="30">
        <v>2271.71</v>
      </c>
      <c r="J240" s="30">
        <v>1672</v>
      </c>
      <c r="K240" s="30">
        <v>2094.7800000000002</v>
      </c>
      <c r="L240" s="14">
        <f t="shared" si="28"/>
        <v>7616.99</v>
      </c>
      <c r="M240" s="14">
        <f t="shared" si="29"/>
        <v>47383.01</v>
      </c>
      <c r="N240" s="30"/>
      <c r="O240" s="30"/>
      <c r="P240"/>
      <c r="Q240" s="3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</row>
    <row r="241" spans="1:395" s="1" customFormat="1" ht="15.75" customHeight="1" x14ac:dyDescent="0.25">
      <c r="A241" s="8">
        <v>233</v>
      </c>
      <c r="B241" t="s">
        <v>138</v>
      </c>
      <c r="C241" s="4" t="s">
        <v>83</v>
      </c>
      <c r="D241" t="s">
        <v>402</v>
      </c>
      <c r="E241" s="4" t="s">
        <v>180</v>
      </c>
      <c r="F241" t="s">
        <v>115</v>
      </c>
      <c r="G241" s="13">
        <v>46000</v>
      </c>
      <c r="H241" s="30">
        <v>1320.2</v>
      </c>
      <c r="I241" s="30">
        <v>1001.49</v>
      </c>
      <c r="J241" s="30">
        <v>1398.4</v>
      </c>
      <c r="K241" s="30">
        <v>2194.7800000000002</v>
      </c>
      <c r="L241" s="14">
        <f t="shared" si="28"/>
        <v>5914.87</v>
      </c>
      <c r="M241" s="14">
        <f t="shared" si="29"/>
        <v>40085.129999999997</v>
      </c>
      <c r="N241" s="30"/>
      <c r="O241" s="30"/>
      <c r="P241"/>
      <c r="Q241" s="30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</row>
    <row r="242" spans="1:395" s="1" customFormat="1" x14ac:dyDescent="0.25">
      <c r="A242" s="8">
        <v>234</v>
      </c>
      <c r="B242" s="6" t="s">
        <v>137</v>
      </c>
      <c r="C242" s="4" t="s">
        <v>83</v>
      </c>
      <c r="D242" s="6" t="s">
        <v>304</v>
      </c>
      <c r="E242" s="21" t="s">
        <v>181</v>
      </c>
      <c r="F242" s="6" t="s">
        <v>115</v>
      </c>
      <c r="G242" s="30">
        <v>55000</v>
      </c>
      <c r="H242" s="30">
        <v>1578.5</v>
      </c>
      <c r="I242" s="30">
        <v>2559.6799999999998</v>
      </c>
      <c r="J242" s="30">
        <v>1672</v>
      </c>
      <c r="K242" s="30">
        <v>175</v>
      </c>
      <c r="L242" s="14">
        <f t="shared" si="28"/>
        <v>5985.18</v>
      </c>
      <c r="M242" s="14">
        <f t="shared" si="29"/>
        <v>49014.82</v>
      </c>
      <c r="N242" s="30"/>
      <c r="O242" s="30"/>
      <c r="P242"/>
      <c r="Q242" s="30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</row>
    <row r="243" spans="1:395" s="1" customFormat="1" x14ac:dyDescent="0.25">
      <c r="A243" s="8">
        <v>235</v>
      </c>
      <c r="B243" t="s">
        <v>436</v>
      </c>
      <c r="C243" s="6" t="s">
        <v>222</v>
      </c>
      <c r="D243" t="s">
        <v>117</v>
      </c>
      <c r="E243" s="4" t="s">
        <v>180</v>
      </c>
      <c r="F243" t="s">
        <v>115</v>
      </c>
      <c r="G243" s="13">
        <v>35000</v>
      </c>
      <c r="H243" s="13">
        <f t="shared" ref="H243:H250" si="34">G243*0.0287</f>
        <v>1004.5</v>
      </c>
      <c r="I243" s="13">
        <v>0</v>
      </c>
      <c r="J243" s="13">
        <f t="shared" ref="J243:J250" si="35">G243*0.0304</f>
        <v>1064</v>
      </c>
      <c r="K243" s="13">
        <v>175</v>
      </c>
      <c r="L243" s="14">
        <f t="shared" si="28"/>
        <v>2243.5</v>
      </c>
      <c r="M243" s="14">
        <f t="shared" si="29"/>
        <v>32756.5</v>
      </c>
      <c r="N243" s="30"/>
      <c r="O243" s="30"/>
      <c r="P243"/>
      <c r="Q243" s="30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</row>
    <row r="244" spans="1:395" s="1" customFormat="1" x14ac:dyDescent="0.25">
      <c r="A244" s="8">
        <v>236</v>
      </c>
      <c r="B244" t="s">
        <v>320</v>
      </c>
      <c r="C244" s="6" t="s">
        <v>222</v>
      </c>
      <c r="D244" t="s">
        <v>117</v>
      </c>
      <c r="E244" s="4" t="s">
        <v>180</v>
      </c>
      <c r="F244" t="s">
        <v>115</v>
      </c>
      <c r="G244" s="14">
        <v>40000</v>
      </c>
      <c r="H244" s="13">
        <f t="shared" si="34"/>
        <v>1148</v>
      </c>
      <c r="I244" s="14">
        <v>442.65</v>
      </c>
      <c r="J244" s="13">
        <f t="shared" si="35"/>
        <v>1216</v>
      </c>
      <c r="K244" s="30">
        <v>1618.3</v>
      </c>
      <c r="L244" s="14">
        <f t="shared" si="28"/>
        <v>4424.95</v>
      </c>
      <c r="M244" s="14">
        <f>+G244-L244</f>
        <v>35575.050000000003</v>
      </c>
      <c r="N244" s="30"/>
      <c r="O244" s="30"/>
      <c r="P244"/>
      <c r="Q244" s="30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</row>
    <row r="245" spans="1:395" s="1" customFormat="1" x14ac:dyDescent="0.25">
      <c r="A245" s="8">
        <v>237</v>
      </c>
      <c r="B245" s="7" t="s">
        <v>73</v>
      </c>
      <c r="C245" s="7" t="s">
        <v>208</v>
      </c>
      <c r="D245" s="7" t="s">
        <v>210</v>
      </c>
      <c r="E245" s="20" t="s">
        <v>180</v>
      </c>
      <c r="F245" t="s">
        <v>114</v>
      </c>
      <c r="G245" s="14">
        <v>60000</v>
      </c>
      <c r="H245" s="13">
        <f t="shared" si="34"/>
        <v>1722</v>
      </c>
      <c r="I245" s="30">
        <v>3486.68</v>
      </c>
      <c r="J245" s="13">
        <f t="shared" si="35"/>
        <v>1824</v>
      </c>
      <c r="K245" s="30">
        <v>5502.94</v>
      </c>
      <c r="L245" s="14">
        <f t="shared" si="28"/>
        <v>12535.62</v>
      </c>
      <c r="M245" s="14">
        <f t="shared" si="29"/>
        <v>47464.38</v>
      </c>
      <c r="N245" s="30"/>
      <c r="O245" s="30"/>
      <c r="P245"/>
      <c r="Q245" s="30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</row>
    <row r="246" spans="1:395" s="1" customFormat="1" x14ac:dyDescent="0.25">
      <c r="A246" s="8">
        <v>238</v>
      </c>
      <c r="B246" s="7" t="s">
        <v>216</v>
      </c>
      <c r="C246" s="7" t="s">
        <v>208</v>
      </c>
      <c r="D246" s="7" t="s">
        <v>210</v>
      </c>
      <c r="E246" s="20" t="s">
        <v>180</v>
      </c>
      <c r="F246" t="s">
        <v>114</v>
      </c>
      <c r="G246" s="28">
        <v>95000</v>
      </c>
      <c r="H246" s="30">
        <v>2726.5</v>
      </c>
      <c r="I246" s="30">
        <v>10449.299999999999</v>
      </c>
      <c r="J246" s="30">
        <v>2888</v>
      </c>
      <c r="K246" s="30">
        <v>1944.78</v>
      </c>
      <c r="L246" s="14">
        <f t="shared" si="28"/>
        <v>18008.580000000002</v>
      </c>
      <c r="M246" s="14">
        <f t="shared" si="29"/>
        <v>76991.42</v>
      </c>
      <c r="N246" s="30"/>
      <c r="O246" s="30"/>
      <c r="P246"/>
      <c r="Q246" s="30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</row>
    <row r="247" spans="1:395" s="1" customFormat="1" x14ac:dyDescent="0.25">
      <c r="A247" s="8">
        <v>239</v>
      </c>
      <c r="B247" t="s">
        <v>486</v>
      </c>
      <c r="C247" s="7" t="s">
        <v>208</v>
      </c>
      <c r="D247" s="7" t="s">
        <v>210</v>
      </c>
      <c r="E247" s="20" t="s">
        <v>180</v>
      </c>
      <c r="F247" t="s">
        <v>114</v>
      </c>
      <c r="G247" s="30">
        <v>65000</v>
      </c>
      <c r="H247" s="30">
        <v>1865.5</v>
      </c>
      <c r="I247" s="30">
        <v>4427.58</v>
      </c>
      <c r="J247" s="30">
        <v>1976</v>
      </c>
      <c r="K247" s="30">
        <v>856.5</v>
      </c>
      <c r="L247" s="14">
        <f t="shared" ref="L247:L267" si="36">H247+I247+J247+K247</f>
        <v>9125.58</v>
      </c>
      <c r="M247" s="14">
        <f t="shared" si="29"/>
        <v>55874.42</v>
      </c>
      <c r="N247" s="30"/>
      <c r="O247" s="30"/>
      <c r="P247"/>
      <c r="Q247" s="30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</row>
    <row r="248" spans="1:395" s="1" customFormat="1" x14ac:dyDescent="0.25">
      <c r="A248" s="8">
        <v>240</v>
      </c>
      <c r="B248" t="s">
        <v>367</v>
      </c>
      <c r="C248" s="7" t="s">
        <v>208</v>
      </c>
      <c r="D248" s="7" t="s">
        <v>210</v>
      </c>
      <c r="E248" s="20" t="s">
        <v>180</v>
      </c>
      <c r="F248" t="s">
        <v>114</v>
      </c>
      <c r="G248" s="30">
        <v>65000</v>
      </c>
      <c r="H248" s="30">
        <v>1865.5</v>
      </c>
      <c r="I248" s="30">
        <v>4427.58</v>
      </c>
      <c r="J248" s="30">
        <v>1976</v>
      </c>
      <c r="K248" s="30">
        <v>175</v>
      </c>
      <c r="L248" s="14">
        <f t="shared" si="36"/>
        <v>8444.08</v>
      </c>
      <c r="M248" s="14">
        <f>+G248-L248</f>
        <v>56555.92</v>
      </c>
      <c r="N248" s="30"/>
      <c r="O248" s="30"/>
      <c r="P248"/>
      <c r="Q248" s="30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</row>
    <row r="249" spans="1:395" s="1" customFormat="1" x14ac:dyDescent="0.25">
      <c r="A249" s="8">
        <v>241</v>
      </c>
      <c r="B249" t="s">
        <v>505</v>
      </c>
      <c r="C249" s="7" t="s">
        <v>208</v>
      </c>
      <c r="D249" t="s">
        <v>500</v>
      </c>
      <c r="E249" s="20" t="s">
        <v>180</v>
      </c>
      <c r="F249" t="s">
        <v>115</v>
      </c>
      <c r="G249" s="30">
        <v>32000</v>
      </c>
      <c r="H249" s="30">
        <v>918.4</v>
      </c>
      <c r="I249" s="30">
        <v>0</v>
      </c>
      <c r="J249" s="30">
        <v>972.8</v>
      </c>
      <c r="K249" s="30">
        <v>25</v>
      </c>
      <c r="L249" s="14">
        <f t="shared" si="36"/>
        <v>1916.2</v>
      </c>
      <c r="M249" s="14">
        <f>+G249-L249</f>
        <v>30083.8</v>
      </c>
      <c r="N249" s="30"/>
      <c r="O249" s="30"/>
      <c r="P249"/>
      <c r="Q249" s="30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</row>
    <row r="250" spans="1:395" s="1" customFormat="1" x14ac:dyDescent="0.25">
      <c r="A250" s="8">
        <v>242</v>
      </c>
      <c r="B250" t="s">
        <v>356</v>
      </c>
      <c r="C250" t="s">
        <v>453</v>
      </c>
      <c r="D250" t="s">
        <v>454</v>
      </c>
      <c r="E250" s="4" t="s">
        <v>180</v>
      </c>
      <c r="F250" t="s">
        <v>115</v>
      </c>
      <c r="G250" s="13">
        <v>90000</v>
      </c>
      <c r="H250" s="13">
        <f t="shared" si="34"/>
        <v>2583</v>
      </c>
      <c r="I250" s="30">
        <v>9753.1200000000008</v>
      </c>
      <c r="J250" s="13">
        <f t="shared" si="35"/>
        <v>2736</v>
      </c>
      <c r="K250" s="13">
        <v>175</v>
      </c>
      <c r="L250" s="14">
        <f t="shared" si="36"/>
        <v>15247.12</v>
      </c>
      <c r="M250" s="14">
        <f t="shared" si="29"/>
        <v>74752.88</v>
      </c>
      <c r="N250" s="30"/>
      <c r="O250" s="30"/>
      <c r="P250"/>
      <c r="Q250" s="3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</row>
    <row r="251" spans="1:395" s="1" customFormat="1" x14ac:dyDescent="0.25">
      <c r="A251" s="8">
        <v>243</v>
      </c>
      <c r="B251" t="s">
        <v>362</v>
      </c>
      <c r="C251" t="s">
        <v>227</v>
      </c>
      <c r="D251" t="s">
        <v>363</v>
      </c>
      <c r="E251" s="4" t="s">
        <v>180</v>
      </c>
      <c r="F251" t="s">
        <v>114</v>
      </c>
      <c r="G251" s="30">
        <v>65000</v>
      </c>
      <c r="H251" s="30">
        <v>1865.5</v>
      </c>
      <c r="I251" s="30">
        <v>4427.58</v>
      </c>
      <c r="J251" s="30">
        <v>1976</v>
      </c>
      <c r="K251" s="30">
        <v>2756.74</v>
      </c>
      <c r="L251" s="14">
        <f t="shared" si="36"/>
        <v>11025.82</v>
      </c>
      <c r="M251" s="14">
        <f t="shared" si="29"/>
        <v>53974.18</v>
      </c>
      <c r="N251" s="30"/>
      <c r="O251" s="30"/>
      <c r="P251"/>
      <c r="Q251" s="30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</row>
    <row r="252" spans="1:395" s="1" customFormat="1" x14ac:dyDescent="0.25">
      <c r="A252" s="8">
        <v>244</v>
      </c>
      <c r="B252" t="s">
        <v>360</v>
      </c>
      <c r="C252" t="s">
        <v>361</v>
      </c>
      <c r="D252" t="s">
        <v>438</v>
      </c>
      <c r="E252" s="4" t="s">
        <v>180</v>
      </c>
      <c r="F252" t="s">
        <v>114</v>
      </c>
      <c r="G252" s="30">
        <v>65000</v>
      </c>
      <c r="H252" s="30">
        <v>1865.5</v>
      </c>
      <c r="I252" s="30">
        <v>4427.58</v>
      </c>
      <c r="J252" s="30">
        <v>1976</v>
      </c>
      <c r="K252" s="30">
        <v>25</v>
      </c>
      <c r="L252" s="14">
        <f t="shared" si="36"/>
        <v>8294.08</v>
      </c>
      <c r="M252" s="14">
        <f t="shared" si="29"/>
        <v>56705.919999999998</v>
      </c>
      <c r="N252" s="30"/>
      <c r="O252" s="30"/>
      <c r="P252"/>
      <c r="Q252" s="30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</row>
    <row r="253" spans="1:395" s="1" customFormat="1" x14ac:dyDescent="0.25">
      <c r="A253" s="8">
        <v>245</v>
      </c>
      <c r="B253" t="s">
        <v>75</v>
      </c>
      <c r="C253" s="4" t="s">
        <v>190</v>
      </c>
      <c r="D253" s="33" t="s">
        <v>276</v>
      </c>
      <c r="E253" s="4" t="s">
        <v>180</v>
      </c>
      <c r="F253" t="s">
        <v>114</v>
      </c>
      <c r="G253" s="30">
        <v>65000</v>
      </c>
      <c r="H253" s="30">
        <v>1865.5</v>
      </c>
      <c r="I253" s="30">
        <v>4427.58</v>
      </c>
      <c r="J253" s="30">
        <v>1976</v>
      </c>
      <c r="K253" s="30">
        <v>25</v>
      </c>
      <c r="L253" s="14">
        <f t="shared" si="36"/>
        <v>8294.08</v>
      </c>
      <c r="M253" s="14">
        <f t="shared" si="29"/>
        <v>56705.919999999998</v>
      </c>
      <c r="N253" s="30"/>
      <c r="O253" s="30"/>
      <c r="P253"/>
      <c r="Q253" s="30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</row>
    <row r="254" spans="1:395" s="1" customFormat="1" x14ac:dyDescent="0.25">
      <c r="A254" s="8">
        <v>246</v>
      </c>
      <c r="B254" t="s">
        <v>477</v>
      </c>
      <c r="C254" t="s">
        <v>478</v>
      </c>
      <c r="D254" t="s">
        <v>481</v>
      </c>
      <c r="E254" s="4" t="s">
        <v>180</v>
      </c>
      <c r="F254" t="s">
        <v>114</v>
      </c>
      <c r="G254" s="13">
        <v>47000</v>
      </c>
      <c r="H254" s="30">
        <v>1348.9</v>
      </c>
      <c r="I254" s="30">
        <v>1142.6300000000001</v>
      </c>
      <c r="J254" s="30">
        <v>1428.8</v>
      </c>
      <c r="K254" s="30">
        <v>1944.78</v>
      </c>
      <c r="L254" s="14">
        <f t="shared" si="36"/>
        <v>5865.11</v>
      </c>
      <c r="M254" s="14">
        <f t="shared" si="29"/>
        <v>41134.89</v>
      </c>
      <c r="N254" s="30"/>
      <c r="O254" s="30"/>
      <c r="P254"/>
      <c r="Q254" s="30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</row>
    <row r="255" spans="1:395" s="1" customFormat="1" x14ac:dyDescent="0.25">
      <c r="A255" s="8">
        <v>247</v>
      </c>
      <c r="B255" t="s">
        <v>479</v>
      </c>
      <c r="C255" t="s">
        <v>478</v>
      </c>
      <c r="D255" t="s">
        <v>482</v>
      </c>
      <c r="E255" s="4" t="s">
        <v>181</v>
      </c>
      <c r="F255" t="s">
        <v>114</v>
      </c>
      <c r="G255" s="30">
        <v>47000</v>
      </c>
      <c r="H255" s="30">
        <v>1348.9</v>
      </c>
      <c r="I255" s="30">
        <v>1430.6</v>
      </c>
      <c r="J255" s="30">
        <v>1428.8</v>
      </c>
      <c r="K255" s="30">
        <v>175</v>
      </c>
      <c r="L255" s="14">
        <f t="shared" si="36"/>
        <v>4383.3</v>
      </c>
      <c r="M255" s="14">
        <f t="shared" si="29"/>
        <v>42616.7</v>
      </c>
      <c r="N255" s="30"/>
      <c r="O255" s="30"/>
      <c r="P255"/>
      <c r="Q255" s="30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</row>
    <row r="256" spans="1:395" s="1" customFormat="1" x14ac:dyDescent="0.25">
      <c r="A256" s="8">
        <v>248</v>
      </c>
      <c r="B256" t="s">
        <v>480</v>
      </c>
      <c r="C256" t="s">
        <v>478</v>
      </c>
      <c r="D256" t="s">
        <v>481</v>
      </c>
      <c r="E256" s="4" t="s">
        <v>180</v>
      </c>
      <c r="F256" t="s">
        <v>114</v>
      </c>
      <c r="G256" s="30">
        <v>47000</v>
      </c>
      <c r="H256" s="30">
        <v>1348.9</v>
      </c>
      <c r="I256" s="30">
        <v>1430.6</v>
      </c>
      <c r="J256" s="30">
        <v>1428.8</v>
      </c>
      <c r="K256" s="30">
        <v>715</v>
      </c>
      <c r="L256" s="14">
        <f t="shared" si="36"/>
        <v>4923.3</v>
      </c>
      <c r="M256" s="14">
        <f t="shared" si="29"/>
        <v>42076.7</v>
      </c>
      <c r="N256" s="30"/>
      <c r="O256" s="30"/>
      <c r="P256"/>
      <c r="Q256" s="30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</row>
    <row r="257" spans="1:395" s="1" customFormat="1" x14ac:dyDescent="0.25">
      <c r="A257" s="8">
        <v>249</v>
      </c>
      <c r="B257" t="s">
        <v>483</v>
      </c>
      <c r="C257" t="s">
        <v>484</v>
      </c>
      <c r="D257" t="s">
        <v>485</v>
      </c>
      <c r="E257" s="4" t="s">
        <v>180</v>
      </c>
      <c r="F257" t="s">
        <v>114</v>
      </c>
      <c r="G257" s="30">
        <v>65000</v>
      </c>
      <c r="H257" s="30">
        <v>1865.5</v>
      </c>
      <c r="I257" s="30">
        <v>4427.58</v>
      </c>
      <c r="J257" s="30">
        <v>1976</v>
      </c>
      <c r="K257" s="30">
        <v>175</v>
      </c>
      <c r="L257" s="14">
        <f t="shared" si="36"/>
        <v>8444.08</v>
      </c>
      <c r="M257" s="14">
        <f t="shared" si="29"/>
        <v>56555.92</v>
      </c>
      <c r="N257" s="30"/>
      <c r="O257" s="30"/>
      <c r="P257"/>
      <c r="Q257" s="30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</row>
    <row r="258" spans="1:395" s="1" customFormat="1" x14ac:dyDescent="0.25">
      <c r="A258" s="8">
        <v>250</v>
      </c>
      <c r="B258" t="s">
        <v>345</v>
      </c>
      <c r="C258" t="s">
        <v>346</v>
      </c>
      <c r="D258" t="s">
        <v>347</v>
      </c>
      <c r="E258" s="4" t="s">
        <v>180</v>
      </c>
      <c r="F258" t="s">
        <v>114</v>
      </c>
      <c r="G258" s="30">
        <v>65000</v>
      </c>
      <c r="H258" s="13">
        <f t="shared" ref="H258:H261" si="37">G258*0.0287</f>
        <v>1865.5</v>
      </c>
      <c r="I258" s="30">
        <v>4427.58</v>
      </c>
      <c r="J258" s="13">
        <f t="shared" ref="J258:J261" si="38">G258*0.0304</f>
        <v>1976</v>
      </c>
      <c r="K258" s="30">
        <v>2076.1</v>
      </c>
      <c r="L258" s="14">
        <f t="shared" si="36"/>
        <v>10345.18</v>
      </c>
      <c r="M258" s="14">
        <f t="shared" si="29"/>
        <v>54654.82</v>
      </c>
      <c r="N258" s="30"/>
      <c r="O258" s="30"/>
      <c r="P258"/>
      <c r="Q258" s="30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</row>
    <row r="259" spans="1:395" s="1" customFormat="1" x14ac:dyDescent="0.25">
      <c r="A259" s="8">
        <v>251</v>
      </c>
      <c r="B259" t="s">
        <v>340</v>
      </c>
      <c r="C259" t="s">
        <v>44</v>
      </c>
      <c r="D259" t="s">
        <v>117</v>
      </c>
      <c r="E259" s="4" t="s">
        <v>180</v>
      </c>
      <c r="F259" t="s">
        <v>114</v>
      </c>
      <c r="G259" s="30">
        <v>42000</v>
      </c>
      <c r="H259" s="30">
        <v>1205.4000000000001</v>
      </c>
      <c r="I259" s="30">
        <v>724.92</v>
      </c>
      <c r="J259" s="30">
        <v>1276.8</v>
      </c>
      <c r="K259" s="30">
        <v>1979.1</v>
      </c>
      <c r="L259" s="14">
        <f t="shared" si="36"/>
        <v>5186.22</v>
      </c>
      <c r="M259" s="14">
        <f t="shared" si="29"/>
        <v>36813.78</v>
      </c>
      <c r="N259" s="30"/>
      <c r="O259" s="30"/>
      <c r="P259"/>
      <c r="Q259" s="30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</row>
    <row r="260" spans="1:395" s="1" customFormat="1" x14ac:dyDescent="0.25">
      <c r="A260" s="8">
        <v>252</v>
      </c>
      <c r="B260" t="s">
        <v>267</v>
      </c>
      <c r="C260" t="s">
        <v>44</v>
      </c>
      <c r="D260" t="s">
        <v>117</v>
      </c>
      <c r="E260" s="4" t="s">
        <v>181</v>
      </c>
      <c r="F260" t="s">
        <v>115</v>
      </c>
      <c r="G260" s="26">
        <v>35000</v>
      </c>
      <c r="H260" s="13">
        <f t="shared" si="37"/>
        <v>1004.5</v>
      </c>
      <c r="I260" s="15">
        <v>0</v>
      </c>
      <c r="J260" s="13">
        <f t="shared" si="38"/>
        <v>1064</v>
      </c>
      <c r="K260" s="15">
        <v>25</v>
      </c>
      <c r="L260" s="14">
        <f t="shared" si="36"/>
        <v>2093.5</v>
      </c>
      <c r="M260" s="14">
        <f t="shared" si="29"/>
        <v>32906.5</v>
      </c>
      <c r="N260" s="30"/>
      <c r="O260" s="30"/>
      <c r="P260"/>
      <c r="Q260" s="3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</row>
    <row r="261" spans="1:395" s="1" customFormat="1" x14ac:dyDescent="0.25">
      <c r="A261" s="8">
        <v>253</v>
      </c>
      <c r="B261" t="s">
        <v>45</v>
      </c>
      <c r="C261" t="s">
        <v>324</v>
      </c>
      <c r="D261" t="s">
        <v>498</v>
      </c>
      <c r="E261" s="4" t="s">
        <v>180</v>
      </c>
      <c r="F261" t="s">
        <v>114</v>
      </c>
      <c r="G261" s="13">
        <v>101000</v>
      </c>
      <c r="H261" s="13">
        <f t="shared" si="37"/>
        <v>2898.7</v>
      </c>
      <c r="I261" s="13">
        <v>12340.59</v>
      </c>
      <c r="J261" s="13">
        <f t="shared" si="38"/>
        <v>3070.4</v>
      </c>
      <c r="K261" s="13">
        <v>175</v>
      </c>
      <c r="L261" s="14">
        <f t="shared" si="36"/>
        <v>18484.689999999999</v>
      </c>
      <c r="M261" s="14">
        <f t="shared" si="29"/>
        <v>82515.31</v>
      </c>
      <c r="N261" s="30"/>
      <c r="O261" s="30"/>
      <c r="P261"/>
      <c r="Q261" s="30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</row>
    <row r="262" spans="1:395" s="1" customFormat="1" x14ac:dyDescent="0.25">
      <c r="A262" s="8">
        <v>254</v>
      </c>
      <c r="B262" t="s">
        <v>488</v>
      </c>
      <c r="C262" t="s">
        <v>324</v>
      </c>
      <c r="D262" t="s">
        <v>117</v>
      </c>
      <c r="E262" s="4" t="s">
        <v>180</v>
      </c>
      <c r="F262" t="s">
        <v>115</v>
      </c>
      <c r="G262" s="14">
        <v>32000</v>
      </c>
      <c r="H262" s="14">
        <v>918.4</v>
      </c>
      <c r="I262" s="15">
        <v>0</v>
      </c>
      <c r="J262" s="14">
        <v>972.8</v>
      </c>
      <c r="K262" s="14">
        <v>25</v>
      </c>
      <c r="L262" s="14">
        <f t="shared" si="36"/>
        <v>1916.2</v>
      </c>
      <c r="M262" s="14">
        <f t="shared" si="29"/>
        <v>30083.8</v>
      </c>
      <c r="N262" s="30"/>
      <c r="O262" s="30"/>
      <c r="P262"/>
      <c r="Q262" s="30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</row>
    <row r="263" spans="1:395" s="1" customFormat="1" x14ac:dyDescent="0.25">
      <c r="A263" s="8">
        <v>255</v>
      </c>
      <c r="B263" t="s">
        <v>205</v>
      </c>
      <c r="C263" t="s">
        <v>350</v>
      </c>
      <c r="D263" t="s">
        <v>328</v>
      </c>
      <c r="E263" s="4" t="s">
        <v>180</v>
      </c>
      <c r="F263" t="s">
        <v>115</v>
      </c>
      <c r="G263" s="13">
        <v>45000</v>
      </c>
      <c r="H263" s="13">
        <f t="shared" ref="H263:H266" si="39">G263*0.0287</f>
        <v>1291.5</v>
      </c>
      <c r="I263" s="13">
        <v>1148.33</v>
      </c>
      <c r="J263" s="13">
        <f t="shared" ref="J263:J266" si="40">G263*0.0304</f>
        <v>1368</v>
      </c>
      <c r="K263" s="13">
        <v>125</v>
      </c>
      <c r="L263" s="14">
        <f t="shared" si="36"/>
        <v>3932.83</v>
      </c>
      <c r="M263" s="14">
        <f t="shared" ref="M263:M267" si="41">+G263-L263</f>
        <v>41067.17</v>
      </c>
      <c r="N263" s="30"/>
      <c r="O263" s="30"/>
      <c r="P263"/>
      <c r="Q263" s="30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</row>
    <row r="264" spans="1:395" s="1" customFormat="1" x14ac:dyDescent="0.25">
      <c r="A264" s="8">
        <v>256</v>
      </c>
      <c r="B264" t="s">
        <v>206</v>
      </c>
      <c r="C264" t="s">
        <v>349</v>
      </c>
      <c r="D264" t="s">
        <v>410</v>
      </c>
      <c r="E264" s="4" t="s">
        <v>180</v>
      </c>
      <c r="F264" t="s">
        <v>115</v>
      </c>
      <c r="G264" s="30">
        <v>49000</v>
      </c>
      <c r="H264" s="30">
        <v>1406.3</v>
      </c>
      <c r="I264" s="30">
        <v>1424.9</v>
      </c>
      <c r="J264" s="30">
        <v>1489.6</v>
      </c>
      <c r="K264" s="30">
        <v>2094.7800000000002</v>
      </c>
      <c r="L264" s="14">
        <f t="shared" si="36"/>
        <v>6415.58</v>
      </c>
      <c r="M264" s="14">
        <f t="shared" si="41"/>
        <v>42584.42</v>
      </c>
      <c r="N264" s="30"/>
      <c r="O264" s="30"/>
      <c r="P264"/>
      <c r="Q264" s="30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</row>
    <row r="265" spans="1:395" s="1" customFormat="1" x14ac:dyDescent="0.25">
      <c r="A265" s="8">
        <v>257</v>
      </c>
      <c r="B265" t="s">
        <v>207</v>
      </c>
      <c r="C265" t="s">
        <v>349</v>
      </c>
      <c r="D265" t="s">
        <v>277</v>
      </c>
      <c r="E265" s="4" t="s">
        <v>180</v>
      </c>
      <c r="F265" t="s">
        <v>114</v>
      </c>
      <c r="G265" s="30">
        <v>65000</v>
      </c>
      <c r="H265" s="30">
        <v>1865.5</v>
      </c>
      <c r="I265" s="30">
        <v>4427.58</v>
      </c>
      <c r="J265" s="30">
        <v>1976</v>
      </c>
      <c r="K265" s="30">
        <v>295</v>
      </c>
      <c r="L265" s="14">
        <f t="shared" si="36"/>
        <v>8564.08</v>
      </c>
      <c r="M265" s="14">
        <f t="shared" si="41"/>
        <v>56435.92</v>
      </c>
      <c r="N265" s="30"/>
      <c r="O265" s="30"/>
      <c r="P265"/>
      <c r="Q265" s="30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</row>
    <row r="266" spans="1:395" s="1" customFormat="1" x14ac:dyDescent="0.25">
      <c r="A266" s="8">
        <v>258</v>
      </c>
      <c r="B266" t="s">
        <v>46</v>
      </c>
      <c r="C266" t="s">
        <v>349</v>
      </c>
      <c r="D266" t="s">
        <v>383</v>
      </c>
      <c r="E266" s="4" t="s">
        <v>181</v>
      </c>
      <c r="F266" t="s">
        <v>115</v>
      </c>
      <c r="G266" s="13">
        <v>75000</v>
      </c>
      <c r="H266" s="13">
        <f t="shared" si="39"/>
        <v>2152.5</v>
      </c>
      <c r="I266" s="30">
        <v>6309.38</v>
      </c>
      <c r="J266" s="13">
        <f t="shared" si="40"/>
        <v>2280</v>
      </c>
      <c r="K266" s="30">
        <v>6801.8</v>
      </c>
      <c r="L266" s="14">
        <f t="shared" si="36"/>
        <v>17543.68</v>
      </c>
      <c r="M266" s="14">
        <f t="shared" si="41"/>
        <v>57456.32</v>
      </c>
      <c r="N266" s="30"/>
      <c r="O266" s="30"/>
      <c r="P266"/>
      <c r="Q266" s="30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</row>
    <row r="267" spans="1:395" s="1" customFormat="1" x14ac:dyDescent="0.25">
      <c r="A267" s="8">
        <v>259</v>
      </c>
      <c r="B267" t="s">
        <v>90</v>
      </c>
      <c r="C267" t="s">
        <v>349</v>
      </c>
      <c r="D267" t="s">
        <v>271</v>
      </c>
      <c r="E267" s="4" t="s">
        <v>181</v>
      </c>
      <c r="F267" t="s">
        <v>114</v>
      </c>
      <c r="G267" s="13">
        <v>50000</v>
      </c>
      <c r="H267" s="30">
        <v>1435</v>
      </c>
      <c r="I267" s="30">
        <v>1854</v>
      </c>
      <c r="J267" s="30">
        <v>1520</v>
      </c>
      <c r="K267" s="30">
        <v>10154.66</v>
      </c>
      <c r="L267" s="14">
        <f t="shared" si="36"/>
        <v>14963.66</v>
      </c>
      <c r="M267" s="14">
        <f t="shared" si="41"/>
        <v>35036.339999999997</v>
      </c>
      <c r="N267" s="30"/>
      <c r="O267" s="30"/>
      <c r="P267"/>
      <c r="Q267" s="30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</row>
    <row r="268" spans="1:395" s="1" customFormat="1" ht="15.75" x14ac:dyDescent="0.25">
      <c r="A268" s="8"/>
      <c r="B268" s="3" t="s">
        <v>504</v>
      </c>
      <c r="C268" s="3"/>
      <c r="D268" s="3"/>
      <c r="E268" s="36"/>
      <c r="F268" s="3"/>
      <c r="G268" s="32">
        <f t="shared" ref="G268:M268" si="42">SUM(G9:G267)</f>
        <v>15467500</v>
      </c>
      <c r="H268" s="32">
        <f t="shared" si="42"/>
        <v>443917.25</v>
      </c>
      <c r="I268" s="32">
        <f t="shared" si="42"/>
        <v>1112015.33</v>
      </c>
      <c r="J268" s="32">
        <f t="shared" si="42"/>
        <v>468593.14</v>
      </c>
      <c r="K268" s="32">
        <f t="shared" si="42"/>
        <v>392821.26</v>
      </c>
      <c r="L268" s="32">
        <f t="shared" si="42"/>
        <v>2417346.98</v>
      </c>
      <c r="M268" s="32">
        <f t="shared" si="42"/>
        <v>13050153.02</v>
      </c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</row>
    <row r="269" spans="1:395" s="1" customFormat="1" x14ac:dyDescent="0.25">
      <c r="A269" s="8"/>
      <c r="B269"/>
      <c r="C269" s="4"/>
      <c r="D269"/>
      <c r="E269" s="4"/>
      <c r="F269" s="14"/>
      <c r="G269" s="14"/>
      <c r="H269" s="14"/>
      <c r="I269" s="14"/>
      <c r="J269" s="14"/>
      <c r="K269" s="30"/>
      <c r="L269" s="30"/>
      <c r="M269" s="30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</row>
    <row r="270" spans="1:395" s="1" customFormat="1" ht="0.75" customHeight="1" x14ac:dyDescent="0.25">
      <c r="A270" s="8"/>
      <c r="B270"/>
      <c r="C270" s="4"/>
      <c r="D270"/>
      <c r="E270" s="4"/>
      <c r="F270"/>
      <c r="G270" s="17"/>
      <c r="H270" s="17"/>
      <c r="I270" s="17"/>
      <c r="J270" s="17"/>
      <c r="K270" s="17"/>
      <c r="L270" s="17"/>
      <c r="M270" s="17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</row>
    <row r="271" spans="1:395" s="11" customFormat="1" x14ac:dyDescent="0.25">
      <c r="A271" s="8"/>
      <c r="B271"/>
      <c r="C271" t="s">
        <v>252</v>
      </c>
      <c r="D271" s="8"/>
      <c r="E271" s="4"/>
      <c r="F271" s="14"/>
      <c r="G271" s="17"/>
      <c r="H271" s="17"/>
      <c r="I271" s="17"/>
      <c r="J271" s="30"/>
      <c r="K271" s="30"/>
      <c r="L271" s="17"/>
      <c r="M271" s="30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</row>
    <row r="272" spans="1:395" s="1" customFormat="1" x14ac:dyDescent="0.25">
      <c r="A272" s="8"/>
      <c r="B272"/>
      <c r="C272"/>
      <c r="D272"/>
      <c r="E272" s="4"/>
      <c r="F272"/>
      <c r="G272" s="17"/>
      <c r="H272" s="17"/>
      <c r="I272" s="30"/>
      <c r="J272" s="17"/>
      <c r="K272" s="17"/>
      <c r="L272" s="17"/>
      <c r="M272" s="30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</row>
    <row r="273" spans="1:395" x14ac:dyDescent="0.25">
      <c r="A273" s="8"/>
      <c r="G273" s="17"/>
      <c r="H273" s="17"/>
      <c r="I273" s="17"/>
      <c r="J273" s="17"/>
      <c r="K273" s="19"/>
      <c r="L273" s="17"/>
      <c r="M273" s="17"/>
      <c r="P273" s="30"/>
      <c r="Q273" s="39"/>
    </row>
    <row r="274" spans="1:395" s="2" customFormat="1" x14ac:dyDescent="0.25">
      <c r="A274" s="8"/>
      <c r="B274"/>
      <c r="C274"/>
      <c r="D274"/>
      <c r="E274" s="4"/>
      <c r="F274"/>
      <c r="G274" s="14"/>
      <c r="H274" s="14"/>
      <c r="I274" s="14"/>
      <c r="J274" s="14"/>
      <c r="K274" s="30"/>
      <c r="L274" s="14"/>
      <c r="M274" s="1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  <c r="JR274"/>
      <c r="JS274"/>
      <c r="JT274"/>
      <c r="JU274"/>
      <c r="JV274"/>
      <c r="JW274"/>
      <c r="JX274"/>
      <c r="JY274"/>
      <c r="JZ274"/>
      <c r="KA274"/>
      <c r="KB274"/>
      <c r="KC274"/>
      <c r="KD274"/>
      <c r="KE274"/>
      <c r="KF274"/>
      <c r="KG274"/>
      <c r="KH274"/>
      <c r="KI274"/>
      <c r="KJ274"/>
      <c r="KK274"/>
      <c r="KL274"/>
      <c r="KM274"/>
      <c r="KN274"/>
      <c r="KO274"/>
      <c r="KP274"/>
      <c r="KQ274"/>
      <c r="KR274"/>
      <c r="KS274"/>
      <c r="KT274"/>
      <c r="KU274"/>
      <c r="KV274"/>
      <c r="KW274"/>
      <c r="KX274"/>
      <c r="KY274"/>
      <c r="KZ274"/>
      <c r="LA274"/>
      <c r="LB274"/>
      <c r="LC274"/>
      <c r="LD274"/>
      <c r="LE274"/>
      <c r="LF274"/>
      <c r="LG274"/>
      <c r="LH274"/>
      <c r="LI274"/>
      <c r="LJ274"/>
      <c r="LK274"/>
      <c r="LL274"/>
      <c r="LM274"/>
      <c r="LN274"/>
      <c r="LO274"/>
      <c r="LP274"/>
      <c r="LQ274"/>
      <c r="LR274"/>
      <c r="LS274"/>
      <c r="LT274"/>
      <c r="LU274"/>
      <c r="LV274"/>
      <c r="LW274"/>
      <c r="LX274"/>
      <c r="LY274"/>
      <c r="LZ274"/>
      <c r="MA274"/>
      <c r="MB274"/>
      <c r="MC274"/>
      <c r="MD274"/>
      <c r="ME274"/>
      <c r="MF274"/>
      <c r="MG274"/>
      <c r="MH274"/>
      <c r="MI274"/>
      <c r="MJ274"/>
      <c r="MK274"/>
      <c r="ML274"/>
      <c r="MM274"/>
      <c r="MN274"/>
      <c r="MO274"/>
      <c r="MP274"/>
      <c r="MQ274"/>
      <c r="MR274"/>
      <c r="MS274"/>
      <c r="MT274"/>
      <c r="MU274"/>
      <c r="MV274"/>
      <c r="MW274"/>
      <c r="MX274"/>
      <c r="MY274"/>
      <c r="MZ274"/>
      <c r="NA274"/>
      <c r="NB274"/>
      <c r="NC274"/>
      <c r="ND274"/>
      <c r="NE274"/>
      <c r="NF274"/>
      <c r="NG274"/>
      <c r="NH274"/>
      <c r="NI274"/>
      <c r="NJ274"/>
      <c r="NK274"/>
      <c r="NL274"/>
      <c r="NM274"/>
      <c r="NN274"/>
      <c r="NO274"/>
      <c r="NP274"/>
      <c r="NQ274"/>
      <c r="NR274"/>
      <c r="NS274"/>
      <c r="NT274"/>
      <c r="NU274"/>
      <c r="NV274"/>
      <c r="NW274"/>
      <c r="NX274"/>
      <c r="NY274"/>
      <c r="NZ274"/>
      <c r="OA274"/>
      <c r="OB274"/>
      <c r="OC274"/>
      <c r="OD274"/>
      <c r="OE274"/>
    </row>
    <row r="275" spans="1:395" x14ac:dyDescent="0.25">
      <c r="A275" s="8"/>
    </row>
    <row r="276" spans="1:395" ht="17.25" x14ac:dyDescent="0.25">
      <c r="A276" s="8"/>
      <c r="J276" s="17"/>
      <c r="K276" s="18"/>
    </row>
    <row r="277" spans="1:395" s="2" customFormat="1" x14ac:dyDescent="0.25">
      <c r="A277" s="8"/>
      <c r="B277"/>
      <c r="C277"/>
      <c r="D277" s="8"/>
      <c r="E277" s="4"/>
      <c r="F277" s="14"/>
      <c r="G277" s="14"/>
      <c r="H277" s="14"/>
      <c r="I277" s="14"/>
      <c r="J277" s="14"/>
      <c r="K277" s="14"/>
      <c r="L277" s="30"/>
      <c r="M277" s="14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</row>
    <row r="278" spans="1:395" s="2" customFormat="1" x14ac:dyDescent="0.25">
      <c r="A278" s="8"/>
      <c r="B278"/>
      <c r="C278"/>
      <c r="D278" s="8"/>
      <c r="E278" s="4"/>
      <c r="F278" s="14"/>
      <c r="G278" s="14"/>
      <c r="H278" s="14"/>
      <c r="I278" s="14"/>
      <c r="J278" s="14"/>
      <c r="K278" s="14"/>
      <c r="L278" s="14"/>
      <c r="M278" s="14"/>
      <c r="N278" s="30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</row>
    <row r="279" spans="1:395" s="2" customFormat="1" x14ac:dyDescent="0.25">
      <c r="A279" s="8"/>
      <c r="B279"/>
      <c r="C279"/>
      <c r="D279" s="8"/>
      <c r="E279" s="4"/>
      <c r="F279" s="14"/>
      <c r="G279" s="14"/>
      <c r="H279" s="14"/>
      <c r="I279" s="14"/>
      <c r="J279" s="14"/>
      <c r="K279" s="14"/>
      <c r="L279" s="14"/>
      <c r="M279" s="14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</row>
    <row r="280" spans="1:395" s="2" customFormat="1" x14ac:dyDescent="0.25">
      <c r="A280" s="8"/>
      <c r="B280"/>
      <c r="C280"/>
      <c r="D280" s="8"/>
      <c r="E280" s="4"/>
      <c r="F280" s="14"/>
      <c r="G280" s="14"/>
      <c r="H280" s="14"/>
      <c r="I280" s="14"/>
      <c r="J280" s="14"/>
      <c r="K280" s="14"/>
      <c r="L280" s="14"/>
      <c r="M280" s="14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</row>
    <row r="281" spans="1:395" s="2" customFormat="1" x14ac:dyDescent="0.25">
      <c r="A281" s="8"/>
      <c r="B281"/>
      <c r="C281"/>
      <c r="D281" s="8"/>
      <c r="E281" s="4"/>
      <c r="F281" s="14"/>
      <c r="G281" s="14"/>
      <c r="H281" s="14"/>
      <c r="I281" s="14"/>
      <c r="J281" s="14"/>
      <c r="K281" s="14"/>
      <c r="L281" s="14"/>
      <c r="M281" s="14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</row>
    <row r="282" spans="1:395" s="2" customFormat="1" x14ac:dyDescent="0.25">
      <c r="A282" s="8"/>
      <c r="B282"/>
      <c r="C282"/>
      <c r="D282" s="8"/>
      <c r="E282" s="4"/>
      <c r="F282" s="14"/>
      <c r="G282" s="14"/>
      <c r="H282" s="14"/>
      <c r="I282" s="14"/>
      <c r="J282" s="14"/>
      <c r="K282" s="14"/>
      <c r="L282" s="14"/>
      <c r="M282" s="14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</row>
    <row r="283" spans="1:395" s="2" customFormat="1" x14ac:dyDescent="0.25">
      <c r="A283" s="8"/>
      <c r="B283"/>
      <c r="C283"/>
      <c r="D283"/>
      <c r="E283" s="4"/>
      <c r="F283"/>
      <c r="G283" s="14"/>
      <c r="H283" s="14"/>
      <c r="I283" s="14"/>
      <c r="J283" s="14"/>
      <c r="K283" s="14"/>
      <c r="L283" s="14"/>
      <c r="M283" s="14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</row>
    <row r="284" spans="1:395" s="2" customFormat="1" x14ac:dyDescent="0.25">
      <c r="A284" s="8"/>
      <c r="B284"/>
      <c r="C284"/>
      <c r="D284"/>
      <c r="E284" s="4"/>
      <c r="F284"/>
      <c r="G284" s="14"/>
      <c r="H284" s="14"/>
      <c r="I284" s="14"/>
      <c r="J284" s="14"/>
      <c r="K284" s="14"/>
      <c r="L284" s="14"/>
      <c r="M284" s="1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</row>
    <row r="285" spans="1:395" s="2" customFormat="1" x14ac:dyDescent="0.25">
      <c r="A285" s="8"/>
      <c r="B285"/>
      <c r="C285"/>
      <c r="D285"/>
      <c r="E285" s="4"/>
      <c r="F285"/>
      <c r="G285" s="14"/>
      <c r="H285" s="14"/>
      <c r="I285" s="14"/>
      <c r="J285" s="14"/>
      <c r="K285" s="14"/>
      <c r="L285" s="14"/>
      <c r="M285" s="14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</row>
    <row r="286" spans="1:395" s="2" customFormat="1" x14ac:dyDescent="0.25">
      <c r="A286" s="8"/>
      <c r="B286"/>
      <c r="C286"/>
      <c r="D286"/>
      <c r="E286" s="4"/>
      <c r="F286"/>
      <c r="G286" s="14"/>
      <c r="H286" s="14"/>
      <c r="I286" s="14"/>
      <c r="J286" s="14"/>
      <c r="K286" s="14"/>
      <c r="L286" s="14"/>
      <c r="M286" s="1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</row>
    <row r="287" spans="1:395" s="2" customFormat="1" x14ac:dyDescent="0.25">
      <c r="A287" s="8"/>
      <c r="B287"/>
      <c r="C287"/>
      <c r="D287"/>
      <c r="E287" s="4"/>
      <c r="F287"/>
      <c r="G287" s="14"/>
      <c r="H287" s="14"/>
      <c r="I287" s="14"/>
      <c r="J287" s="14"/>
      <c r="K287" s="14"/>
      <c r="L287" s="14"/>
      <c r="M287" s="14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</row>
    <row r="288" spans="1:395" s="2" customFormat="1" x14ac:dyDescent="0.25">
      <c r="A288" s="8"/>
      <c r="B288"/>
      <c r="C288"/>
      <c r="D288"/>
      <c r="E288" s="4"/>
      <c r="F288"/>
      <c r="G288" s="14"/>
      <c r="H288" s="14"/>
      <c r="I288" s="14"/>
      <c r="J288" s="14"/>
      <c r="K288" s="14"/>
      <c r="L288" s="14"/>
      <c r="M288" s="14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</row>
    <row r="289" spans="1:395" s="7" customFormat="1" x14ac:dyDescent="0.25">
      <c r="A289" s="8"/>
      <c r="B289"/>
      <c r="C289"/>
      <c r="D289"/>
      <c r="E289" s="4"/>
      <c r="F289"/>
      <c r="G289" s="14"/>
      <c r="H289" s="14"/>
      <c r="I289" s="14"/>
      <c r="J289" s="14"/>
      <c r="K289" s="14"/>
      <c r="L289" s="14"/>
      <c r="M289" s="14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</row>
    <row r="290" spans="1:395" s="7" customFormat="1" x14ac:dyDescent="0.25">
      <c r="A290" s="8"/>
      <c r="B290"/>
      <c r="C290"/>
      <c r="D290"/>
      <c r="E290" s="4"/>
      <c r="F290"/>
      <c r="G290" s="14"/>
      <c r="H290" s="14"/>
      <c r="I290" s="14"/>
      <c r="J290" s="14"/>
      <c r="K290" s="14"/>
      <c r="L290" s="14"/>
      <c r="M290" s="14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</row>
    <row r="291" spans="1:395" s="7" customFormat="1" x14ac:dyDescent="0.25">
      <c r="A291" s="8"/>
      <c r="B291"/>
      <c r="C291"/>
      <c r="D291"/>
      <c r="E291" s="4"/>
      <c r="F291"/>
      <c r="G291" s="14"/>
      <c r="H291" s="14"/>
      <c r="I291" s="14"/>
      <c r="J291" s="14"/>
      <c r="K291" s="14"/>
      <c r="L291" s="14"/>
      <c r="M291" s="14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</row>
    <row r="292" spans="1:395" s="7" customFormat="1" x14ac:dyDescent="0.25">
      <c r="A292" s="8"/>
      <c r="B292"/>
      <c r="C292"/>
      <c r="D292"/>
      <c r="E292" s="4"/>
      <c r="F292"/>
      <c r="G292" s="14"/>
      <c r="H292" s="14"/>
      <c r="I292" s="14"/>
      <c r="J292" s="14"/>
      <c r="K292" s="14"/>
      <c r="L292" s="14"/>
      <c r="M292" s="14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</row>
    <row r="293" spans="1:395" s="7" customFormat="1" x14ac:dyDescent="0.25">
      <c r="A293" s="8"/>
      <c r="B293"/>
      <c r="C293"/>
      <c r="D293"/>
      <c r="E293" s="4"/>
      <c r="F293"/>
      <c r="G293" s="14"/>
      <c r="H293" s="14"/>
      <c r="I293" s="14"/>
      <c r="J293" s="14"/>
      <c r="K293" s="14"/>
      <c r="L293" s="14"/>
      <c r="M293" s="14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</row>
    <row r="294" spans="1:395" s="7" customFormat="1" x14ac:dyDescent="0.25">
      <c r="A294" s="8"/>
      <c r="B294"/>
      <c r="C294"/>
      <c r="D294"/>
      <c r="E294" s="4"/>
      <c r="F294"/>
      <c r="G294" s="14"/>
      <c r="H294" s="14"/>
      <c r="I294" s="14"/>
      <c r="J294" s="14"/>
      <c r="K294" s="14"/>
      <c r="L294" s="14"/>
      <c r="M294" s="1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</row>
    <row r="295" spans="1:395" s="7" customFormat="1" x14ac:dyDescent="0.25">
      <c r="A295" s="8"/>
      <c r="B295"/>
      <c r="C295"/>
      <c r="D295"/>
      <c r="E295" s="4"/>
      <c r="F295"/>
      <c r="G295" s="14"/>
      <c r="H295" s="14"/>
      <c r="I295" s="14"/>
      <c r="J295" s="14"/>
      <c r="K295" s="14"/>
      <c r="L295" s="14"/>
      <c r="M295" s="14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</row>
    <row r="296" spans="1:395" x14ac:dyDescent="0.25">
      <c r="A296" s="8"/>
    </row>
    <row r="297" spans="1:395" x14ac:dyDescent="0.25">
      <c r="A297" s="8"/>
    </row>
    <row r="298" spans="1:395" s="12" customFormat="1" x14ac:dyDescent="0.25">
      <c r="A298"/>
      <c r="B298"/>
      <c r="C298"/>
      <c r="D298"/>
      <c r="E298" s="4"/>
      <c r="F298"/>
      <c r="G298" s="14"/>
      <c r="H298" s="14"/>
      <c r="I298" s="14"/>
      <c r="J298" s="14"/>
      <c r="K298" s="14"/>
      <c r="L298" s="14"/>
      <c r="M298" s="14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</row>
    <row r="299" spans="1:395" x14ac:dyDescent="0.25">
      <c r="A299" s="8"/>
    </row>
    <row r="302" spans="1:395" s="1" customFormat="1" ht="15" customHeight="1" x14ac:dyDescent="0.25">
      <c r="A302"/>
      <c r="B302"/>
      <c r="C302"/>
      <c r="D302"/>
      <c r="E302" s="4"/>
      <c r="F302"/>
      <c r="G302" s="14"/>
      <c r="H302" s="14"/>
      <c r="I302" s="14"/>
      <c r="J302" s="14"/>
      <c r="K302" s="14"/>
      <c r="L302" s="14"/>
      <c r="M302" s="14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  <c r="KT302"/>
      <c r="KU302"/>
      <c r="KV302"/>
      <c r="KW302"/>
      <c r="KX302"/>
      <c r="KY302"/>
      <c r="KZ302"/>
      <c r="LA302"/>
      <c r="LB302"/>
      <c r="LC302"/>
      <c r="LD302"/>
      <c r="LE302"/>
      <c r="LF302"/>
      <c r="LG302"/>
      <c r="LH302"/>
      <c r="LI302"/>
      <c r="LJ302"/>
      <c r="LK302"/>
      <c r="LL302"/>
      <c r="LM302"/>
      <c r="LN302"/>
      <c r="LO302"/>
      <c r="LP302"/>
      <c r="LQ302"/>
      <c r="LR302"/>
      <c r="LS302"/>
      <c r="LT302"/>
      <c r="LU302"/>
      <c r="LV302"/>
      <c r="LW302"/>
      <c r="LX302"/>
      <c r="LY302"/>
      <c r="LZ302"/>
      <c r="MA302"/>
      <c r="MB302"/>
      <c r="MC302"/>
      <c r="MD302"/>
      <c r="ME302"/>
      <c r="MF302"/>
      <c r="MG302"/>
      <c r="MH302"/>
      <c r="MI302"/>
      <c r="MJ302"/>
      <c r="MK302"/>
      <c r="ML302"/>
      <c r="MM302"/>
      <c r="MN302"/>
      <c r="MO302"/>
      <c r="MP302"/>
      <c r="MQ302"/>
      <c r="MR302"/>
      <c r="MS302"/>
      <c r="MT302"/>
      <c r="MU302"/>
      <c r="MV302"/>
      <c r="MW302"/>
      <c r="MX302"/>
      <c r="MY302"/>
      <c r="MZ302"/>
      <c r="NA302"/>
      <c r="NB302"/>
      <c r="NC302"/>
      <c r="ND302"/>
      <c r="NE302"/>
      <c r="NF302"/>
      <c r="NG302"/>
      <c r="NH302"/>
      <c r="NI302"/>
      <c r="NJ302"/>
      <c r="NK302"/>
      <c r="NL302"/>
      <c r="NM302"/>
      <c r="NN302"/>
      <c r="NO302"/>
      <c r="NP302"/>
      <c r="NQ302"/>
      <c r="NR302"/>
      <c r="NS302"/>
      <c r="NT302"/>
      <c r="NU302"/>
      <c r="NV302"/>
      <c r="NW302"/>
      <c r="NX302"/>
      <c r="NY302"/>
      <c r="NZ302"/>
      <c r="OA302"/>
      <c r="OB302"/>
      <c r="OC302"/>
      <c r="OD302"/>
      <c r="OE302"/>
    </row>
    <row r="303" spans="1:395" s="1" customFormat="1" x14ac:dyDescent="0.25">
      <c r="A303"/>
      <c r="B303"/>
      <c r="C303"/>
      <c r="D303"/>
      <c r="E303" s="4"/>
      <c r="F303"/>
      <c r="G303" s="14"/>
      <c r="H303" s="14"/>
      <c r="I303" s="14"/>
      <c r="J303" s="14"/>
      <c r="K303" s="14"/>
      <c r="L303" s="14"/>
      <c r="M303" s="14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  <c r="KU303"/>
      <c r="KV303"/>
      <c r="KW303"/>
      <c r="KX303"/>
      <c r="KY303"/>
      <c r="KZ303"/>
      <c r="LA303"/>
      <c r="LB303"/>
      <c r="LC303"/>
      <c r="LD303"/>
      <c r="LE303"/>
      <c r="LF303"/>
      <c r="LG303"/>
      <c r="LH303"/>
      <c r="LI303"/>
      <c r="LJ303"/>
      <c r="LK303"/>
      <c r="LL303"/>
      <c r="LM303"/>
      <c r="LN303"/>
      <c r="LO303"/>
      <c r="LP303"/>
      <c r="LQ303"/>
      <c r="LR303"/>
      <c r="LS303"/>
      <c r="LT303"/>
      <c r="LU303"/>
      <c r="LV303"/>
      <c r="LW303"/>
      <c r="LX303"/>
      <c r="LY303"/>
      <c r="LZ303"/>
      <c r="MA303"/>
      <c r="MB303"/>
      <c r="MC303"/>
      <c r="MD303"/>
      <c r="ME303"/>
      <c r="MF303"/>
      <c r="MG303"/>
      <c r="MH303"/>
      <c r="MI303"/>
      <c r="MJ303"/>
      <c r="MK303"/>
      <c r="ML303"/>
      <c r="MM303"/>
      <c r="MN303"/>
      <c r="MO303"/>
      <c r="MP303"/>
      <c r="MQ303"/>
      <c r="MR303"/>
      <c r="MS303"/>
      <c r="MT303"/>
      <c r="MU303"/>
      <c r="MV303"/>
      <c r="MW303"/>
      <c r="MX303"/>
      <c r="MY303"/>
      <c r="MZ303"/>
      <c r="NA303"/>
      <c r="NB303"/>
      <c r="NC303"/>
      <c r="ND303"/>
      <c r="NE303"/>
      <c r="NF303"/>
      <c r="NG303"/>
      <c r="NH303"/>
      <c r="NI303"/>
      <c r="NJ303"/>
      <c r="NK303"/>
      <c r="NL303"/>
      <c r="NM303"/>
      <c r="NN303"/>
      <c r="NO303"/>
      <c r="NP303"/>
      <c r="NQ303"/>
      <c r="NR303"/>
      <c r="NS303"/>
      <c r="NT303"/>
      <c r="NU303"/>
      <c r="NV303"/>
      <c r="NW303"/>
      <c r="NX303"/>
      <c r="NY303"/>
      <c r="NZ303"/>
      <c r="OA303"/>
      <c r="OB303"/>
      <c r="OC303"/>
      <c r="OD303"/>
      <c r="OE303"/>
    </row>
    <row r="304" spans="1:395" s="6" customFormat="1" x14ac:dyDescent="0.25">
      <c r="A304"/>
      <c r="B304"/>
      <c r="C304"/>
      <c r="D304"/>
      <c r="E304" s="4"/>
      <c r="F304"/>
      <c r="G304" s="14"/>
      <c r="H304" s="14"/>
      <c r="I304" s="14"/>
      <c r="J304" s="14"/>
      <c r="K304" s="14"/>
      <c r="L304" s="14"/>
      <c r="M304" s="1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  <c r="KV304"/>
      <c r="KW304"/>
      <c r="KX304"/>
      <c r="KY304"/>
      <c r="KZ304"/>
      <c r="LA304"/>
      <c r="LB304"/>
      <c r="LC304"/>
      <c r="LD304"/>
      <c r="LE304"/>
      <c r="LF304"/>
      <c r="LG304"/>
      <c r="LH304"/>
      <c r="LI304"/>
      <c r="LJ304"/>
      <c r="LK304"/>
      <c r="LL304"/>
      <c r="LM304"/>
      <c r="LN304"/>
      <c r="LO304"/>
      <c r="LP304"/>
      <c r="LQ304"/>
      <c r="LR304"/>
      <c r="LS304"/>
      <c r="LT304"/>
      <c r="LU304"/>
      <c r="LV304"/>
      <c r="LW304"/>
      <c r="LX304"/>
      <c r="LY304"/>
      <c r="LZ304"/>
      <c r="MA304"/>
      <c r="MB304"/>
      <c r="MC304"/>
      <c r="MD304"/>
      <c r="ME304"/>
      <c r="MF304"/>
      <c r="MG304"/>
      <c r="MH304"/>
      <c r="MI304"/>
      <c r="MJ304"/>
      <c r="MK304"/>
      <c r="ML304"/>
      <c r="MM304"/>
      <c r="MN304"/>
      <c r="MO304"/>
      <c r="MP304"/>
      <c r="MQ304"/>
      <c r="MR304"/>
      <c r="MS304"/>
      <c r="MT304"/>
      <c r="MU304"/>
      <c r="MV304"/>
      <c r="MW304"/>
      <c r="MX304"/>
      <c r="MY304"/>
      <c r="MZ304"/>
      <c r="NA304"/>
      <c r="NB304"/>
      <c r="NC304"/>
      <c r="ND304"/>
      <c r="NE304"/>
      <c r="NF304"/>
      <c r="NG304"/>
      <c r="NH304"/>
      <c r="NI304"/>
      <c r="NJ304"/>
      <c r="NK304"/>
      <c r="NL304"/>
      <c r="NM304"/>
      <c r="NN304"/>
      <c r="NO304"/>
      <c r="NP304"/>
      <c r="NQ304"/>
      <c r="NR304"/>
      <c r="NS304"/>
      <c r="NT304"/>
      <c r="NU304"/>
      <c r="NV304"/>
      <c r="NW304"/>
      <c r="NX304"/>
      <c r="NY304"/>
      <c r="NZ304"/>
      <c r="OA304"/>
      <c r="OB304"/>
      <c r="OC304"/>
      <c r="OD304"/>
      <c r="OE304"/>
    </row>
  </sheetData>
  <sortState xmlns:xlrd2="http://schemas.microsoft.com/office/spreadsheetml/2017/richdata2" ref="I7:M8">
    <sortCondition ref="M7:M8"/>
  </sortState>
  <mergeCells count="19">
    <mergeCell ref="B1:M1"/>
    <mergeCell ref="B2:M2"/>
    <mergeCell ref="B3:M3"/>
    <mergeCell ref="B4:M4"/>
    <mergeCell ref="B5:M5"/>
    <mergeCell ref="A7:A8"/>
    <mergeCell ref="B6:M6"/>
    <mergeCell ref="B7:B8"/>
    <mergeCell ref="D7:D8"/>
    <mergeCell ref="G7:G8"/>
    <mergeCell ref="H7:H8"/>
    <mergeCell ref="I7:I8"/>
    <mergeCell ref="J7:J8"/>
    <mergeCell ref="K7:K8"/>
    <mergeCell ref="L7:L8"/>
    <mergeCell ref="M7:M8"/>
    <mergeCell ref="F7:F8"/>
    <mergeCell ref="E7:E8"/>
    <mergeCell ref="C7:C8"/>
  </mergeCells>
  <conditionalFormatting sqref="B1:B1048576">
    <cfRule type="duplicateValues" dxfId="0" priority="1"/>
  </conditionalFormatting>
  <printOptions horizontalCentered="1" verticalCentered="1"/>
  <pageMargins left="0.23622047244094491" right="0.23622047244094491" top="0.38" bottom="0.38" header="0.31496062992125984" footer="0.16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2025-11-27T12:13:15Z</cp:lastPrinted>
  <dcterms:created xsi:type="dcterms:W3CDTF">2017-02-23T14:23:40Z</dcterms:created>
  <dcterms:modified xsi:type="dcterms:W3CDTF">2025-11-27T12:13:24Z</dcterms:modified>
</cp:coreProperties>
</file>