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stadisticas Sectoriales\1. Sectores económicos\10. Transporte\3. Insumos\4. Fichas de carga\Portal Web\Histórico\"/>
    </mc:Choice>
  </mc:AlternateContent>
  <bookViews>
    <workbookView xWindow="0" yWindow="0" windowWidth="20490" windowHeight="7650"/>
  </bookViews>
  <sheets>
    <sheet name="3.11.04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8" i="1" l="1"/>
  <c r="AL48" i="1"/>
  <c r="AM44" i="1"/>
  <c r="AL44" i="1"/>
  <c r="AM40" i="1"/>
  <c r="AL40" i="1"/>
  <c r="AM35" i="1"/>
  <c r="AL35" i="1"/>
  <c r="AM32" i="1"/>
  <c r="AL32" i="1"/>
  <c r="AM27" i="1"/>
  <c r="AL27" i="1"/>
  <c r="AM22" i="1"/>
  <c r="AL22" i="1"/>
  <c r="AM17" i="1"/>
  <c r="AL17" i="1"/>
  <c r="AL8" i="1" s="1"/>
  <c r="AM13" i="1"/>
  <c r="AL13" i="1"/>
  <c r="AM9" i="1"/>
  <c r="AL9" i="1"/>
  <c r="AM8" i="1" l="1"/>
  <c r="AO48" i="1"/>
  <c r="AN48" i="1"/>
  <c r="AO44" i="1"/>
  <c r="AN44" i="1"/>
  <c r="AO40" i="1"/>
  <c r="AN40" i="1"/>
  <c r="AO35" i="1"/>
  <c r="AN35" i="1"/>
  <c r="AO32" i="1"/>
  <c r="AN32" i="1"/>
  <c r="AO27" i="1"/>
  <c r="AN27" i="1"/>
  <c r="AO22" i="1"/>
  <c r="AN22" i="1"/>
  <c r="AO17" i="1"/>
  <c r="AO8" i="1" s="1"/>
  <c r="AN17" i="1"/>
  <c r="AN8" i="1" s="1"/>
  <c r="AO13" i="1"/>
  <c r="AN13" i="1"/>
  <c r="AO9" i="1"/>
  <c r="AN9" i="1"/>
  <c r="AK48" i="1"/>
  <c r="AJ48" i="1"/>
  <c r="AK44" i="1"/>
  <c r="AJ44" i="1"/>
  <c r="AK40" i="1"/>
  <c r="AJ40" i="1"/>
  <c r="AK35" i="1"/>
  <c r="AJ35" i="1"/>
  <c r="AK32" i="1"/>
  <c r="AJ32" i="1"/>
  <c r="AK27" i="1"/>
  <c r="AJ27" i="1"/>
  <c r="AK22" i="1"/>
  <c r="AJ22" i="1"/>
  <c r="AK17" i="1"/>
  <c r="AJ17" i="1"/>
  <c r="AK13" i="1"/>
  <c r="AJ13" i="1"/>
  <c r="AK9" i="1"/>
  <c r="AJ9" i="1"/>
  <c r="AI48" i="1"/>
  <c r="AH48" i="1"/>
  <c r="AI44" i="1"/>
  <c r="AH44" i="1"/>
  <c r="AI40" i="1"/>
  <c r="AH40" i="1"/>
  <c r="AI35" i="1"/>
  <c r="AH35" i="1"/>
  <c r="AI32" i="1"/>
  <c r="AH32" i="1"/>
  <c r="AI27" i="1"/>
  <c r="AH27" i="1"/>
  <c r="AI22" i="1"/>
  <c r="AH22" i="1"/>
  <c r="AI17" i="1"/>
  <c r="AH17" i="1"/>
  <c r="AI13" i="1"/>
  <c r="AH13" i="1"/>
  <c r="AI9" i="1"/>
  <c r="AH9" i="1"/>
  <c r="AJ8" i="1" l="1"/>
  <c r="AK8" i="1"/>
  <c r="AH8" i="1"/>
  <c r="AI8" i="1"/>
  <c r="AE48" i="1"/>
  <c r="AD48" i="1"/>
  <c r="AC48" i="1"/>
  <c r="AB48" i="1"/>
  <c r="AE44" i="1"/>
  <c r="AD44" i="1"/>
  <c r="AC44" i="1"/>
  <c r="AB44" i="1"/>
  <c r="AE40" i="1"/>
  <c r="AD40" i="1"/>
  <c r="AC40" i="1"/>
  <c r="AB40" i="1"/>
  <c r="AE35" i="1"/>
  <c r="AD35" i="1"/>
  <c r="AC35" i="1"/>
  <c r="AB35" i="1"/>
  <c r="AE32" i="1"/>
  <c r="AD32" i="1"/>
  <c r="AC32" i="1"/>
  <c r="AB32" i="1"/>
  <c r="AE27" i="1"/>
  <c r="AD27" i="1"/>
  <c r="AC27" i="1"/>
  <c r="AB27" i="1"/>
  <c r="AE22" i="1"/>
  <c r="AD22" i="1"/>
  <c r="AC22" i="1"/>
  <c r="AB22" i="1"/>
  <c r="AE17" i="1"/>
  <c r="AD17" i="1"/>
  <c r="AC17" i="1"/>
  <c r="AB17" i="1"/>
  <c r="AE13" i="1"/>
  <c r="AD13" i="1"/>
  <c r="AC13" i="1"/>
  <c r="AB13" i="1"/>
  <c r="AE9" i="1"/>
  <c r="AE8" i="1" s="1"/>
  <c r="AD9" i="1"/>
  <c r="AC9" i="1"/>
  <c r="AB9" i="1"/>
  <c r="Z9" i="1"/>
  <c r="AA9" i="1"/>
  <c r="AB8" i="1" l="1"/>
  <c r="AC8" i="1"/>
  <c r="AD8" i="1"/>
  <c r="AA48" i="1"/>
  <c r="Z48" i="1"/>
  <c r="AA44" i="1"/>
  <c r="Z44" i="1"/>
  <c r="AA40" i="1"/>
  <c r="Z40" i="1"/>
  <c r="AA35" i="1"/>
  <c r="Z35" i="1"/>
  <c r="AA32" i="1"/>
  <c r="Z32" i="1"/>
  <c r="AA27" i="1"/>
  <c r="Z27" i="1"/>
  <c r="AA22" i="1"/>
  <c r="Z22" i="1"/>
  <c r="AA17" i="1"/>
  <c r="Z17" i="1"/>
  <c r="AA13" i="1"/>
  <c r="Z13" i="1"/>
  <c r="Y48" i="1"/>
  <c r="Y44" i="1"/>
  <c r="Y40" i="1"/>
  <c r="Y35" i="1"/>
  <c r="Y32" i="1"/>
  <c r="Y27" i="1"/>
  <c r="Y22" i="1"/>
  <c r="Y17" i="1"/>
  <c r="Y13" i="1"/>
  <c r="Y9" i="1"/>
  <c r="X48" i="1"/>
  <c r="X44" i="1"/>
  <c r="X40" i="1"/>
  <c r="X35" i="1"/>
  <c r="X32" i="1"/>
  <c r="X27" i="1"/>
  <c r="X22" i="1"/>
  <c r="X17" i="1"/>
  <c r="X13" i="1"/>
  <c r="X9" i="1"/>
  <c r="W48" i="1"/>
  <c r="V48" i="1"/>
  <c r="W44" i="1"/>
  <c r="V44" i="1"/>
  <c r="W40" i="1"/>
  <c r="V40" i="1"/>
  <c r="W35" i="1"/>
  <c r="V35" i="1"/>
  <c r="W32" i="1"/>
  <c r="V32" i="1"/>
  <c r="W27" i="1"/>
  <c r="V27" i="1"/>
  <c r="W22" i="1"/>
  <c r="V22" i="1"/>
  <c r="W17" i="1"/>
  <c r="V17" i="1"/>
  <c r="W13" i="1"/>
  <c r="W9" i="1"/>
  <c r="V13" i="1"/>
  <c r="V9" i="1"/>
  <c r="Z8" i="1" l="1"/>
  <c r="AA8" i="1"/>
  <c r="W8" i="1"/>
  <c r="X8" i="1"/>
  <c r="Y8" i="1"/>
  <c r="V8" i="1"/>
</calcChain>
</file>

<file path=xl/sharedStrings.xml><?xml version="1.0" encoding="utf-8"?>
<sst xmlns="http://schemas.openxmlformats.org/spreadsheetml/2006/main" count="103" uniqueCount="54">
  <si>
    <t>Región y provincia</t>
  </si>
  <si>
    <t>Despachada</t>
  </si>
  <si>
    <t>Recibida</t>
  </si>
  <si>
    <t>Región I: Cibao Norte</t>
  </si>
  <si>
    <t>Puerto Plata</t>
  </si>
  <si>
    <t>Espaillat</t>
  </si>
  <si>
    <t>Región II: Cibao Sur</t>
  </si>
  <si>
    <t>La Vega</t>
  </si>
  <si>
    <t>Monseñor Nouel</t>
  </si>
  <si>
    <t>Región III: Cibao Nordeste</t>
  </si>
  <si>
    <t>Duarte</t>
  </si>
  <si>
    <t>Salcedo</t>
  </si>
  <si>
    <t>Región IV: Cibao Noroeste</t>
  </si>
  <si>
    <t>Santiago Rodríguez</t>
  </si>
  <si>
    <t>Monte Cristi</t>
  </si>
  <si>
    <t>Región V: Valdesia</t>
  </si>
  <si>
    <t>San Cristóbal</t>
  </si>
  <si>
    <t>San José de Ocoa</t>
  </si>
  <si>
    <t>Región VI: El Valle</t>
  </si>
  <si>
    <t>San Juan</t>
  </si>
  <si>
    <t>Elías Piña</t>
  </si>
  <si>
    <t>Región VII: Enriquillo</t>
  </si>
  <si>
    <t>Barahona</t>
  </si>
  <si>
    <t>Independencia</t>
  </si>
  <si>
    <t>Pedernales</t>
  </si>
  <si>
    <t>Región VIII: Yuma</t>
  </si>
  <si>
    <t>La Altagracia</t>
  </si>
  <si>
    <t>El Seibo</t>
  </si>
  <si>
    <t>Región IX: Higuamo</t>
  </si>
  <si>
    <t>San Pedro de Macorís</t>
  </si>
  <si>
    <t>Monte Plata</t>
  </si>
  <si>
    <t>Hato Mayor</t>
  </si>
  <si>
    <t>Región X: Ozama</t>
  </si>
  <si>
    <t>Santo Domingo</t>
  </si>
  <si>
    <t>Total</t>
  </si>
  <si>
    <r>
      <t>María Trinidad Sánchez</t>
    </r>
    <r>
      <rPr>
        <vertAlign val="superscript"/>
        <sz val="9"/>
        <rFont val="Franklin Gothic Book"/>
        <family val="2"/>
      </rPr>
      <t>1</t>
    </r>
  </si>
  <si>
    <r>
      <t>Samaná</t>
    </r>
    <r>
      <rPr>
        <vertAlign val="superscript"/>
        <sz val="9"/>
        <rFont val="Franklin Gothic Book"/>
        <family val="2"/>
      </rPr>
      <t>1</t>
    </r>
  </si>
  <si>
    <r>
      <t>Baoruco</t>
    </r>
    <r>
      <rPr>
        <vertAlign val="superscript"/>
        <sz val="9"/>
        <rFont val="Franklin Gothic Book"/>
        <family val="2"/>
      </rPr>
      <t>1</t>
    </r>
  </si>
  <si>
    <r>
      <t>La Romana</t>
    </r>
    <r>
      <rPr>
        <vertAlign val="superscript"/>
        <sz val="9"/>
        <rFont val="Franklin Gothic Book"/>
        <family val="2"/>
      </rPr>
      <t>1</t>
    </r>
  </si>
  <si>
    <r>
      <t>Distrito Nacional</t>
    </r>
    <r>
      <rPr>
        <vertAlign val="superscript"/>
        <sz val="9"/>
        <rFont val="Franklin Gothic Book"/>
        <family val="2"/>
      </rPr>
      <t>1</t>
    </r>
  </si>
  <si>
    <t xml:space="preserve"> Fuente: Registros administrativos, unidad de estadísticcas, Instituto Postal Dominicano (INPOSDOM)</t>
  </si>
  <si>
    <r>
      <t>2010</t>
    </r>
    <r>
      <rPr>
        <b/>
        <vertAlign val="superscript"/>
        <sz val="9"/>
        <rFont val="Roboto"/>
      </rPr>
      <t>a</t>
    </r>
  </si>
  <si>
    <r>
      <t>Santiago</t>
    </r>
    <r>
      <rPr>
        <vertAlign val="superscript"/>
        <sz val="9"/>
        <rFont val="Roboto"/>
      </rPr>
      <t>1</t>
    </r>
  </si>
  <si>
    <r>
      <t>Sánchez Ramírez</t>
    </r>
    <r>
      <rPr>
        <vertAlign val="superscript"/>
        <sz val="9"/>
        <rFont val="Roboto"/>
      </rPr>
      <t>1</t>
    </r>
  </si>
  <si>
    <r>
      <t>Valverde</t>
    </r>
    <r>
      <rPr>
        <vertAlign val="superscript"/>
        <sz val="9"/>
        <rFont val="Roboto"/>
      </rPr>
      <t>1</t>
    </r>
  </si>
  <si>
    <r>
      <t>Dajabón</t>
    </r>
    <r>
      <rPr>
        <vertAlign val="superscript"/>
        <sz val="9"/>
        <rFont val="Roboto"/>
      </rPr>
      <t>1</t>
    </r>
  </si>
  <si>
    <r>
      <t>Azua</t>
    </r>
    <r>
      <rPr>
        <vertAlign val="superscript"/>
        <sz val="9"/>
        <rFont val="Roboto"/>
      </rPr>
      <t>1</t>
    </r>
  </si>
  <si>
    <r>
      <t>Peravia</t>
    </r>
    <r>
      <rPr>
        <vertAlign val="superscript"/>
        <sz val="9"/>
        <rFont val="Roboto"/>
      </rPr>
      <t>1</t>
    </r>
  </si>
  <si>
    <t>*Cifras sujetas a rectificacion</t>
  </si>
  <si>
    <t>n/d</t>
  </si>
  <si>
    <t>n/d: Información no disponible</t>
  </si>
  <si>
    <r>
      <rPr>
        <vertAlign val="superscript"/>
        <sz val="7"/>
        <rFont val="Roboto"/>
      </rPr>
      <t>1</t>
    </r>
    <r>
      <rPr>
        <sz val="7"/>
        <rFont val="Roboto"/>
      </rPr>
      <t>: Sólo incluye información de mayo a diciembre, 1998</t>
    </r>
  </si>
  <si>
    <r>
      <t xml:space="preserve">Nota: </t>
    </r>
    <r>
      <rPr>
        <vertAlign val="superscript"/>
        <sz val="7"/>
        <rFont val="Roboto"/>
      </rPr>
      <t>a</t>
    </r>
    <r>
      <rPr>
        <sz val="7"/>
        <rFont val="Roboto"/>
      </rPr>
      <t>: A partir del año 2010 se modificó los servicios ofertados, algunos suprimidos y otros sustituidos</t>
    </r>
  </si>
  <si>
    <r>
      <rPr>
        <b/>
        <sz val="9"/>
        <rFont val="Roboto"/>
      </rPr>
      <t>Cuadro 3.11-04</t>
    </r>
    <r>
      <rPr>
        <sz val="9"/>
        <rFont val="Roboto"/>
      </rPr>
      <t xml:space="preserve"> REPÚBLICA DOMINICANA: Correspondencia internacional total despachada y recibida por año, según provincia, 2001-2022*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</si>
</sst>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Franklin Gothic Demi"/>
      <family val="2"/>
    </font>
    <font>
      <sz val="9"/>
      <name val="Arial"/>
      <family val="2"/>
    </font>
    <font>
      <sz val="9"/>
      <name val="Franklin Gothic Book"/>
      <family val="2"/>
    </font>
    <font>
      <vertAlign val="superscript"/>
      <sz val="9"/>
      <name val="Franklin Gothic Book"/>
      <family val="2"/>
    </font>
    <font>
      <sz val="8"/>
      <name val="Franklin Gothic Book"/>
      <family val="2"/>
    </font>
    <font>
      <sz val="7"/>
      <name val="Franklin Gothic Book"/>
      <family val="2"/>
    </font>
    <font>
      <sz val="9"/>
      <name val="Roboto"/>
    </font>
    <font>
      <b/>
      <sz val="9"/>
      <name val="Roboto"/>
    </font>
    <font>
      <vertAlign val="superscript"/>
      <sz val="9"/>
      <name val="Roboto"/>
    </font>
    <font>
      <b/>
      <vertAlign val="superscript"/>
      <sz val="9"/>
      <name val="Roboto"/>
    </font>
    <font>
      <sz val="7"/>
      <name val="Roboto"/>
    </font>
    <font>
      <vertAlign val="superscript"/>
      <sz val="7"/>
      <name val="Roboto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1">
    <xf numFmtId="0" fontId="0" fillId="0" borderId="0" xfId="0"/>
    <xf numFmtId="3" fontId="3" fillId="0" borderId="0" xfId="0" applyNumberFormat="1" applyFont="1" applyAlignment="1">
      <alignment horizontal="right" vertical="center" indent="1"/>
    </xf>
    <xf numFmtId="0" fontId="4" fillId="0" borderId="0" xfId="0" applyFont="1"/>
    <xf numFmtId="0" fontId="5" fillId="0" borderId="0" xfId="0" applyFont="1" applyFill="1" applyAlignment="1">
      <alignment horizontal="left" vertical="center" indent="1"/>
    </xf>
    <xf numFmtId="3" fontId="5" fillId="0" borderId="0" xfId="0" applyNumberFormat="1" applyFont="1" applyFill="1" applyAlignment="1">
      <alignment horizontal="left" vertical="center" indent="1"/>
    </xf>
    <xf numFmtId="0" fontId="5" fillId="0" borderId="0" xfId="0" applyFont="1"/>
    <xf numFmtId="0" fontId="4" fillId="0" borderId="0" xfId="0" applyFont="1" applyFill="1"/>
    <xf numFmtId="3" fontId="5" fillId="0" borderId="0" xfId="0" applyNumberFormat="1" applyFont="1" applyFill="1" applyAlignment="1">
      <alignment horizontal="right" vertical="center" indent="1"/>
    </xf>
    <xf numFmtId="0" fontId="5" fillId="0" borderId="0" xfId="0" applyFont="1" applyFill="1" applyAlignment="1">
      <alignment vertical="center"/>
    </xf>
    <xf numFmtId="0" fontId="7" fillId="0" borderId="0" xfId="0" applyFont="1"/>
    <xf numFmtId="0" fontId="8" fillId="0" borderId="0" xfId="2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2" applyFont="1" applyAlignment="1">
      <alignment vertical="center"/>
    </xf>
    <xf numFmtId="0" fontId="4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 indent="1"/>
    </xf>
    <xf numFmtId="3" fontId="10" fillId="0" borderId="0" xfId="0" applyNumberFormat="1" applyFont="1" applyAlignment="1">
      <alignment horizontal="right" vertical="center" indent="1"/>
    </xf>
    <xf numFmtId="3" fontId="10" fillId="0" borderId="0" xfId="1" applyNumberFormat="1" applyFont="1" applyAlignment="1">
      <alignment horizontal="right" vertical="center" indent="1"/>
    </xf>
    <xf numFmtId="2" fontId="9" fillId="0" borderId="0" xfId="0" applyNumberFormat="1" applyFont="1" applyFill="1" applyBorder="1" applyAlignment="1">
      <alignment horizontal="left" vertical="center" wrapText="1" indent="1"/>
    </xf>
    <xf numFmtId="3" fontId="9" fillId="0" borderId="0" xfId="0" applyNumberFormat="1" applyFont="1" applyFill="1" applyAlignment="1">
      <alignment horizontal="right" vertical="center" indent="1"/>
    </xf>
    <xf numFmtId="2" fontId="9" fillId="0" borderId="1" xfId="0" applyNumberFormat="1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9" fillId="0" borderId="0" xfId="1" applyNumberFormat="1" applyFont="1" applyFill="1" applyAlignment="1">
      <alignment horizontal="right" vertical="center" indent="1"/>
    </xf>
    <xf numFmtId="3" fontId="9" fillId="2" borderId="0" xfId="0" applyNumberFormat="1" applyFont="1" applyFill="1" applyAlignment="1">
      <alignment horizontal="right" vertical="center" indent="1"/>
    </xf>
    <xf numFmtId="3" fontId="9" fillId="2" borderId="0" xfId="1" applyNumberFormat="1" applyFont="1" applyFill="1" applyAlignment="1">
      <alignment horizontal="right" vertical="center" indent="1"/>
    </xf>
    <xf numFmtId="3" fontId="9" fillId="0" borderId="1" xfId="0" applyNumberFormat="1" applyFont="1" applyBorder="1" applyAlignment="1">
      <alignment horizontal="right" vertical="center" indent="1"/>
    </xf>
    <xf numFmtId="3" fontId="9" fillId="0" borderId="1" xfId="0" applyNumberFormat="1" applyFont="1" applyFill="1" applyBorder="1" applyAlignment="1">
      <alignment horizontal="right" vertical="center" indent="1"/>
    </xf>
    <xf numFmtId="3" fontId="9" fillId="0" borderId="1" xfId="1" applyNumberFormat="1" applyFont="1" applyFill="1" applyBorder="1" applyAlignment="1">
      <alignment horizontal="right" vertical="center" indent="1"/>
    </xf>
    <xf numFmtId="3" fontId="9" fillId="0" borderId="0" xfId="0" applyNumberFormat="1" applyFont="1" applyBorder="1" applyAlignment="1">
      <alignment horizontal="right" vertical="center" indent="1"/>
    </xf>
    <xf numFmtId="3" fontId="9" fillId="0" borderId="0" xfId="0" applyNumberFormat="1" applyFont="1" applyFill="1" applyBorder="1" applyAlignment="1">
      <alignment horizontal="right" vertical="center" indent="1"/>
    </xf>
    <xf numFmtId="3" fontId="9" fillId="0" borderId="0" xfId="1" applyNumberFormat="1" applyFont="1" applyFill="1" applyBorder="1" applyAlignment="1">
      <alignment horizontal="right" vertical="center" indent="1"/>
    </xf>
    <xf numFmtId="2" fontId="13" fillId="0" borderId="0" xfId="0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</cellXfs>
  <cellStyles count="4">
    <cellStyle name="Normal" xfId="0" builtinId="0"/>
    <cellStyle name="Normal 124 2" xfId="3"/>
    <cellStyle name="Normal 2 21" xfId="1"/>
    <cellStyle name="Normal 2 21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680508</xdr:colOff>
      <xdr:row>2</xdr:row>
      <xdr:rowOff>13758</xdr:rowOff>
    </xdr:from>
    <xdr:ext cx="756000" cy="357717"/>
    <xdr:pic>
      <xdr:nvPicPr>
        <xdr:cNvPr id="7" name="Picture 1">
          <a:extLst>
            <a:ext uri="{FF2B5EF4-FFF2-40B4-BE49-F238E27FC236}">
              <a16:creationId xmlns:a16="http://schemas.microsoft.com/office/drawing/2014/main" id="{724F9CEA-F968-4667-8DF9-D3C02B83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98783" y="337608"/>
          <a:ext cx="756000" cy="357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S55"/>
  <sheetViews>
    <sheetView showGridLines="0" tabSelected="1" zoomScaleNormal="100" workbookViewId="0">
      <selection activeCell="AU6" sqref="AU6"/>
    </sheetView>
  </sheetViews>
  <sheetFormatPr baseColWidth="10" defaultColWidth="11.42578125" defaultRowHeight="12.75"/>
  <cols>
    <col min="1" max="1" width="22.5703125" style="6" customWidth="1"/>
    <col min="2" max="3" width="10.85546875" style="6" customWidth="1"/>
    <col min="4" max="4" width="10.28515625" style="6" customWidth="1"/>
    <col min="5" max="5" width="8.85546875" style="6" customWidth="1"/>
    <col min="6" max="6" width="10.42578125" style="6" customWidth="1"/>
    <col min="7" max="7" width="8.85546875" style="6" customWidth="1"/>
    <col min="8" max="8" width="10.5703125" style="2" customWidth="1"/>
    <col min="9" max="9" width="10.7109375" style="2" customWidth="1"/>
    <col min="10" max="10" width="10.85546875" style="2" customWidth="1"/>
    <col min="11" max="11" width="10.5703125" style="2" customWidth="1"/>
    <col min="12" max="12" width="10.7109375" style="2" customWidth="1"/>
    <col min="13" max="13" width="11.140625" style="2" customWidth="1"/>
    <col min="14" max="14" width="10" style="2" customWidth="1"/>
    <col min="15" max="16" width="10.7109375" style="2" customWidth="1"/>
    <col min="17" max="17" width="10.28515625" style="2" customWidth="1"/>
    <col min="18" max="18" width="10.5703125" style="2" customWidth="1"/>
    <col min="19" max="19" width="10.28515625" style="2" customWidth="1"/>
    <col min="20" max="20" width="10.5703125" style="2" customWidth="1"/>
    <col min="21" max="21" width="10.7109375" style="2" customWidth="1"/>
    <col min="22" max="22" width="10.5703125" style="2" customWidth="1"/>
    <col min="23" max="23" width="11" style="2" customWidth="1"/>
    <col min="24" max="24" width="10.7109375" style="2" customWidth="1"/>
    <col min="25" max="25" width="11.42578125" style="2" customWidth="1"/>
    <col min="26" max="26" width="10.7109375" style="2" customWidth="1"/>
    <col min="27" max="27" width="13.140625" style="2" customWidth="1"/>
    <col min="28" max="28" width="10.7109375" style="2" customWidth="1"/>
    <col min="29" max="29" width="11.7109375" style="2" customWidth="1"/>
    <col min="30" max="30" width="10.7109375" style="2" customWidth="1"/>
    <col min="31" max="31" width="10.42578125" style="2" customWidth="1"/>
    <col min="32" max="32" width="10.85546875" style="9" customWidth="1"/>
    <col min="33" max="33" width="11.28515625" style="9" customWidth="1"/>
    <col min="34" max="16384" width="11.42578125" style="2"/>
  </cols>
  <sheetData>
    <row r="4" spans="1:45" s="13" customFormat="1" ht="12.75" customHeight="1">
      <c r="A4" s="40" t="s">
        <v>53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</row>
    <row r="5" spans="1:45" ht="11.25" customHeight="1">
      <c r="A5" s="3"/>
      <c r="B5" s="4"/>
      <c r="C5" s="3"/>
      <c r="D5" s="4"/>
      <c r="E5" s="3"/>
      <c r="F5" s="4"/>
      <c r="G5" s="3"/>
      <c r="H5" s="4"/>
      <c r="I5" s="5"/>
      <c r="J5" s="4"/>
      <c r="K5" s="5"/>
      <c r="L5" s="4"/>
      <c r="M5" s="5"/>
      <c r="N5" s="4"/>
      <c r="O5" s="5"/>
      <c r="P5" s="4"/>
      <c r="Q5" s="5"/>
    </row>
    <row r="6" spans="1:45" ht="13.5">
      <c r="A6" s="38" t="s">
        <v>0</v>
      </c>
      <c r="B6" s="36">
        <v>2001</v>
      </c>
      <c r="C6" s="36"/>
      <c r="D6" s="36">
        <v>2002</v>
      </c>
      <c r="E6" s="36"/>
      <c r="F6" s="36">
        <v>2003</v>
      </c>
      <c r="G6" s="36"/>
      <c r="H6" s="36">
        <v>2004</v>
      </c>
      <c r="I6" s="36"/>
      <c r="J6" s="36">
        <v>2005</v>
      </c>
      <c r="K6" s="36"/>
      <c r="L6" s="36">
        <v>2006</v>
      </c>
      <c r="M6" s="36"/>
      <c r="N6" s="36">
        <v>2007</v>
      </c>
      <c r="O6" s="36"/>
      <c r="P6" s="36">
        <v>2008</v>
      </c>
      <c r="Q6" s="36"/>
      <c r="R6" s="36">
        <v>2009</v>
      </c>
      <c r="S6" s="36"/>
      <c r="T6" s="36" t="s">
        <v>41</v>
      </c>
      <c r="U6" s="36"/>
      <c r="V6" s="36">
        <v>2011</v>
      </c>
      <c r="W6" s="36"/>
      <c r="X6" s="36">
        <v>2012</v>
      </c>
      <c r="Y6" s="36"/>
      <c r="Z6" s="36">
        <v>2013</v>
      </c>
      <c r="AA6" s="36"/>
      <c r="AB6" s="36">
        <v>2014</v>
      </c>
      <c r="AC6" s="36"/>
      <c r="AD6" s="36">
        <v>2015</v>
      </c>
      <c r="AE6" s="36"/>
      <c r="AF6" s="36">
        <v>2016</v>
      </c>
      <c r="AG6" s="36"/>
      <c r="AH6" s="37">
        <v>2017</v>
      </c>
      <c r="AI6" s="37"/>
      <c r="AJ6" s="37">
        <v>2018</v>
      </c>
      <c r="AK6" s="37"/>
      <c r="AL6" s="37">
        <v>2019</v>
      </c>
      <c r="AM6" s="37"/>
      <c r="AN6" s="37">
        <v>2020</v>
      </c>
      <c r="AO6" s="37"/>
      <c r="AP6" s="37">
        <v>2021</v>
      </c>
      <c r="AQ6" s="37"/>
      <c r="AR6" s="37">
        <v>2022</v>
      </c>
      <c r="AS6" s="37"/>
    </row>
    <row r="7" spans="1:45" ht="12">
      <c r="A7" s="39"/>
      <c r="B7" s="14" t="s">
        <v>1</v>
      </c>
      <c r="C7" s="14" t="s">
        <v>2</v>
      </c>
      <c r="D7" s="14" t="s">
        <v>1</v>
      </c>
      <c r="E7" s="14" t="s">
        <v>2</v>
      </c>
      <c r="F7" s="14" t="s">
        <v>1</v>
      </c>
      <c r="G7" s="14" t="s">
        <v>2</v>
      </c>
      <c r="H7" s="14" t="s">
        <v>1</v>
      </c>
      <c r="I7" s="14" t="s">
        <v>2</v>
      </c>
      <c r="J7" s="14" t="s">
        <v>1</v>
      </c>
      <c r="K7" s="14" t="s">
        <v>2</v>
      </c>
      <c r="L7" s="14" t="s">
        <v>1</v>
      </c>
      <c r="M7" s="14" t="s">
        <v>2</v>
      </c>
      <c r="N7" s="14" t="s">
        <v>1</v>
      </c>
      <c r="O7" s="14" t="s">
        <v>2</v>
      </c>
      <c r="P7" s="14" t="s">
        <v>1</v>
      </c>
      <c r="Q7" s="14" t="s">
        <v>2</v>
      </c>
      <c r="R7" s="14" t="s">
        <v>1</v>
      </c>
      <c r="S7" s="14" t="s">
        <v>2</v>
      </c>
      <c r="T7" s="14" t="s">
        <v>1</v>
      </c>
      <c r="U7" s="14" t="s">
        <v>2</v>
      </c>
      <c r="V7" s="14" t="s">
        <v>1</v>
      </c>
      <c r="W7" s="14" t="s">
        <v>2</v>
      </c>
      <c r="X7" s="14" t="s">
        <v>1</v>
      </c>
      <c r="Y7" s="14" t="s">
        <v>2</v>
      </c>
      <c r="Z7" s="14" t="s">
        <v>1</v>
      </c>
      <c r="AA7" s="14" t="s">
        <v>2</v>
      </c>
      <c r="AB7" s="14" t="s">
        <v>1</v>
      </c>
      <c r="AC7" s="14" t="s">
        <v>2</v>
      </c>
      <c r="AD7" s="14" t="s">
        <v>1</v>
      </c>
      <c r="AE7" s="14" t="s">
        <v>2</v>
      </c>
      <c r="AF7" s="14" t="s">
        <v>1</v>
      </c>
      <c r="AG7" s="14" t="s">
        <v>2</v>
      </c>
      <c r="AH7" s="15" t="s">
        <v>1</v>
      </c>
      <c r="AI7" s="15" t="s">
        <v>2</v>
      </c>
      <c r="AJ7" s="15" t="s">
        <v>1</v>
      </c>
      <c r="AK7" s="15" t="s">
        <v>2</v>
      </c>
      <c r="AL7" s="15" t="s">
        <v>1</v>
      </c>
      <c r="AM7" s="15" t="s">
        <v>2</v>
      </c>
      <c r="AN7" s="15" t="s">
        <v>1</v>
      </c>
      <c r="AO7" s="15" t="s">
        <v>2</v>
      </c>
      <c r="AP7" s="15" t="s">
        <v>1</v>
      </c>
      <c r="AQ7" s="15" t="s">
        <v>2</v>
      </c>
      <c r="AR7" s="15" t="s">
        <v>1</v>
      </c>
      <c r="AS7" s="15" t="s">
        <v>2</v>
      </c>
    </row>
    <row r="8" spans="1:45" s="5" customFormat="1" ht="12.75" customHeight="1">
      <c r="A8" s="16" t="s">
        <v>34</v>
      </c>
      <c r="B8" s="18">
        <v>707019</v>
      </c>
      <c r="C8" s="18">
        <v>503778</v>
      </c>
      <c r="D8" s="18">
        <v>162170</v>
      </c>
      <c r="E8" s="18">
        <v>231055</v>
      </c>
      <c r="F8" s="18">
        <v>227937</v>
      </c>
      <c r="G8" s="18">
        <v>285958</v>
      </c>
      <c r="H8" s="18">
        <v>170256</v>
      </c>
      <c r="I8" s="18">
        <v>337698</v>
      </c>
      <c r="J8" s="18">
        <v>312669</v>
      </c>
      <c r="K8" s="18">
        <v>421833</v>
      </c>
      <c r="L8" s="18">
        <v>246727</v>
      </c>
      <c r="M8" s="18">
        <v>698826</v>
      </c>
      <c r="N8" s="18">
        <v>111913</v>
      </c>
      <c r="O8" s="18">
        <v>426414</v>
      </c>
      <c r="P8" s="18">
        <v>114150.56</v>
      </c>
      <c r="Q8" s="18">
        <v>434942.12</v>
      </c>
      <c r="R8" s="18">
        <v>116433.76160000001</v>
      </c>
      <c r="S8" s="18">
        <v>443641.1692</v>
      </c>
      <c r="T8" s="18">
        <v>193454.09852</v>
      </c>
      <c r="U8" s="18">
        <v>537131.60395999998</v>
      </c>
      <c r="V8" s="18">
        <f t="shared" ref="V8:AE8" si="0">+V9+V13+V17+V22+V27+V32+V35+V40+V44+V48</f>
        <v>757756</v>
      </c>
      <c r="W8" s="18">
        <f t="shared" si="0"/>
        <v>3379571.9999999995</v>
      </c>
      <c r="X8" s="18">
        <f t="shared" si="0"/>
        <v>738464.6399999999</v>
      </c>
      <c r="Y8" s="18">
        <f t="shared" si="0"/>
        <v>3314117</v>
      </c>
      <c r="Z8" s="18">
        <f t="shared" si="0"/>
        <v>2890672.9344812832</v>
      </c>
      <c r="AA8" s="18">
        <f t="shared" si="0"/>
        <v>6527740.2585930834</v>
      </c>
      <c r="AB8" s="19">
        <f t="shared" si="0"/>
        <v>2456847.0000000005</v>
      </c>
      <c r="AC8" s="19">
        <f t="shared" si="0"/>
        <v>6385475</v>
      </c>
      <c r="AD8" s="19">
        <f t="shared" si="0"/>
        <v>2407710.0599999996</v>
      </c>
      <c r="AE8" s="19">
        <f t="shared" si="0"/>
        <v>6257765.5000000019</v>
      </c>
      <c r="AF8" s="18">
        <v>2359555.8588</v>
      </c>
      <c r="AG8" s="18">
        <v>6132610.1900000004</v>
      </c>
      <c r="AH8" s="19">
        <f>AH9+AH13+AH17+AH22+AH27+AH32+AH35+AH40+AH44+AH48</f>
        <v>2312364.741624</v>
      </c>
      <c r="AI8" s="19">
        <f>AI9+AI13+AI17+AI22+AI27+AI32+AI35+AI40+AI44+AI48</f>
        <v>6009957.9861999992</v>
      </c>
      <c r="AJ8" s="19">
        <f>AJ9+AJ13+AJ17+AJ22+AJ27+AJ32+AJ35+AJ40+AJ44+AJ48</f>
        <v>3715018.5509345541</v>
      </c>
      <c r="AK8" s="19">
        <f>AK9+AK13+AK17+AK22+AK27+AK32+AK35+AK40+AK44+AK48</f>
        <v>7136947.4920817958</v>
      </c>
      <c r="AL8" s="19">
        <f>AL9+AL13+AL17+AL22+AL27+AL32+AL35+AL40+AL44+AL48</f>
        <v>427393.06769832812</v>
      </c>
      <c r="AM8" s="19">
        <f>+AM9+AM13+AM17+AM22+AM27+AM32+AM35+AM40+AM44+AM48</f>
        <v>990283.27299209405</v>
      </c>
      <c r="AN8" s="19">
        <f>AN9+AN13+AN17+AN22+AN27+AN32+AN35+AN40+AN44+AN48</f>
        <v>405292</v>
      </c>
      <c r="AO8" s="19">
        <f>+AO9+AO13+AO17+AO22+AO27+AO32+AO35+AO40+AO44+AO48</f>
        <v>80468</v>
      </c>
      <c r="AP8" s="19">
        <v>62525</v>
      </c>
      <c r="AQ8" s="19">
        <v>88652</v>
      </c>
      <c r="AR8" s="19">
        <v>72895</v>
      </c>
      <c r="AS8" s="19">
        <v>99960</v>
      </c>
    </row>
    <row r="9" spans="1:45" s="5" customFormat="1" ht="12.75" customHeight="1">
      <c r="A9" s="16" t="s">
        <v>3</v>
      </c>
      <c r="B9" s="18">
        <v>72444</v>
      </c>
      <c r="C9" s="18">
        <v>30913</v>
      </c>
      <c r="D9" s="18">
        <v>1824</v>
      </c>
      <c r="E9" s="18">
        <v>7854</v>
      </c>
      <c r="F9" s="18">
        <v>32921</v>
      </c>
      <c r="G9" s="18">
        <v>13926</v>
      </c>
      <c r="H9" s="18">
        <v>64260</v>
      </c>
      <c r="I9" s="18">
        <v>32339</v>
      </c>
      <c r="J9" s="18">
        <v>116711</v>
      </c>
      <c r="K9" s="18">
        <v>88017</v>
      </c>
      <c r="L9" s="18">
        <v>78674</v>
      </c>
      <c r="M9" s="18">
        <v>152037</v>
      </c>
      <c r="N9" s="18">
        <v>29317</v>
      </c>
      <c r="O9" s="18">
        <v>36510</v>
      </c>
      <c r="P9" s="18">
        <v>26882.04</v>
      </c>
      <c r="Q9" s="18">
        <v>37144.720000000001</v>
      </c>
      <c r="R9" s="18">
        <v>28460.2608</v>
      </c>
      <c r="S9" s="18">
        <v>37985.047600000005</v>
      </c>
      <c r="T9" s="18">
        <v>20131.252513754443</v>
      </c>
      <c r="U9" s="18">
        <v>39359.967037689035</v>
      </c>
      <c r="V9" s="18">
        <f>+V10+V11+V12</f>
        <v>103247.2392297444</v>
      </c>
      <c r="W9" s="18">
        <f>+W10+W11+W12</f>
        <v>460479.99458684027</v>
      </c>
      <c r="X9" s="18">
        <f>+X10+X11+X12</f>
        <v>100618.71545561773</v>
      </c>
      <c r="Y9" s="18">
        <f>+Y10+Y11+Y12</f>
        <v>451558.82077486132</v>
      </c>
      <c r="Z9" s="18">
        <f t="shared" ref="Z9:AA9" si="1">+Z10+Z11+Z12</f>
        <v>527327.1755704945</v>
      </c>
      <c r="AA9" s="18">
        <f t="shared" si="1"/>
        <v>1178650.1288381577</v>
      </c>
      <c r="AB9" s="19">
        <f>+AB10+AB11+AB12</f>
        <v>443608.80157167302</v>
      </c>
      <c r="AC9" s="19">
        <f>+AC10+AC11+AC12</f>
        <v>1152962.6843738661</v>
      </c>
      <c r="AD9" s="19">
        <f>+AD10+AD11+AD12</f>
        <v>434736.62554023945</v>
      </c>
      <c r="AE9" s="19">
        <f>+AE10+AE11+AE12</f>
        <v>1129903.4306863889</v>
      </c>
      <c r="AF9" s="18">
        <v>426041.89302943472</v>
      </c>
      <c r="AG9" s="18">
        <v>1107305.3620726608</v>
      </c>
      <c r="AH9" s="19">
        <f t="shared" ref="AH9:AO9" si="2">SUM(AH10:AH12)</f>
        <v>417521.05516884621</v>
      </c>
      <c r="AI9" s="19">
        <f t="shared" si="2"/>
        <v>1085159.2548312077</v>
      </c>
      <c r="AJ9" s="19">
        <f t="shared" si="2"/>
        <v>670784.51657616871</v>
      </c>
      <c r="AK9" s="19">
        <f t="shared" si="2"/>
        <v>1288648.7126965432</v>
      </c>
      <c r="AL9" s="19">
        <f t="shared" si="2"/>
        <v>12600.229094445805</v>
      </c>
      <c r="AM9" s="19">
        <f t="shared" si="2"/>
        <v>26338.727272727272</v>
      </c>
      <c r="AN9" s="19">
        <f t="shared" si="2"/>
        <v>57571</v>
      </c>
      <c r="AO9" s="19">
        <f t="shared" si="2"/>
        <v>13146</v>
      </c>
      <c r="AP9" s="19">
        <v>12933</v>
      </c>
      <c r="AQ9" s="19">
        <v>19859</v>
      </c>
      <c r="AR9" s="19">
        <v>12965</v>
      </c>
      <c r="AS9" s="19">
        <v>18577</v>
      </c>
    </row>
    <row r="10" spans="1:45" s="5" customFormat="1" ht="12.75" customHeight="1">
      <c r="A10" s="20" t="s">
        <v>42</v>
      </c>
      <c r="B10" s="21">
        <v>3369</v>
      </c>
      <c r="C10" s="21">
        <v>10679</v>
      </c>
      <c r="D10" s="21">
        <v>366</v>
      </c>
      <c r="E10" s="21">
        <v>1052</v>
      </c>
      <c r="F10" s="21">
        <v>179</v>
      </c>
      <c r="G10" s="21">
        <v>679</v>
      </c>
      <c r="H10" s="21">
        <v>191</v>
      </c>
      <c r="I10" s="21">
        <v>4533</v>
      </c>
      <c r="J10" s="21">
        <v>52427</v>
      </c>
      <c r="K10" s="21">
        <v>36845</v>
      </c>
      <c r="L10" s="21">
        <v>536</v>
      </c>
      <c r="M10" s="21">
        <v>3669</v>
      </c>
      <c r="N10" s="21">
        <v>365</v>
      </c>
      <c r="O10" s="21">
        <v>2033</v>
      </c>
      <c r="P10" s="21">
        <v>371</v>
      </c>
      <c r="Q10" s="21">
        <v>2073.66</v>
      </c>
      <c r="R10" s="21">
        <v>379.74600000000004</v>
      </c>
      <c r="S10" s="21">
        <v>2115.1331999999998</v>
      </c>
      <c r="T10" s="21">
        <v>195.71348842291226</v>
      </c>
      <c r="U10" s="21">
        <v>4086.98344017202</v>
      </c>
      <c r="V10" s="21">
        <v>73228.203635268263</v>
      </c>
      <c r="W10" s="21">
        <v>326595.87864174065</v>
      </c>
      <c r="X10" s="21">
        <v>71363.920622687336</v>
      </c>
      <c r="Y10" s="21">
        <v>320268.52754312637</v>
      </c>
      <c r="Z10" s="21">
        <v>298088.58636540297</v>
      </c>
      <c r="AA10" s="21">
        <v>666269.76003021887</v>
      </c>
      <c r="AB10" s="21">
        <v>250764.09236199711</v>
      </c>
      <c r="AC10" s="21">
        <v>651749.10878667817</v>
      </c>
      <c r="AD10" s="21">
        <v>245748.81051475706</v>
      </c>
      <c r="AE10" s="21">
        <v>638714.12661094463</v>
      </c>
      <c r="AF10" s="21">
        <v>240833.83430446198</v>
      </c>
      <c r="AG10" s="21">
        <v>625939.84407872567</v>
      </c>
      <c r="AH10" s="21">
        <v>236017.15761837299</v>
      </c>
      <c r="AI10" s="21">
        <v>613421.04719715111</v>
      </c>
      <c r="AJ10" s="21">
        <v>379182.4460510097</v>
      </c>
      <c r="AK10" s="21">
        <v>728449.98491445486</v>
      </c>
      <c r="AL10" s="21">
        <v>7307.7818181818184</v>
      </c>
      <c r="AM10" s="21">
        <v>13699.745454545455</v>
      </c>
      <c r="AN10" s="21">
        <v>30789</v>
      </c>
      <c r="AO10" s="21">
        <v>6591</v>
      </c>
      <c r="AP10" s="21">
        <v>6092</v>
      </c>
      <c r="AQ10" s="21">
        <v>9480</v>
      </c>
      <c r="AR10" s="21">
        <v>5751</v>
      </c>
      <c r="AS10" s="21">
        <v>8161</v>
      </c>
    </row>
    <row r="11" spans="1:45" s="5" customFormat="1" ht="12.75" customHeight="1">
      <c r="A11" s="20" t="s">
        <v>4</v>
      </c>
      <c r="B11" s="7">
        <v>64678</v>
      </c>
      <c r="C11" s="21">
        <v>13223</v>
      </c>
      <c r="D11" s="21">
        <v>1294</v>
      </c>
      <c r="E11" s="21">
        <v>6320</v>
      </c>
      <c r="F11" s="21">
        <v>29442</v>
      </c>
      <c r="G11" s="21">
        <v>8051</v>
      </c>
      <c r="H11" s="21">
        <v>58641</v>
      </c>
      <c r="I11" s="21">
        <v>16314</v>
      </c>
      <c r="J11" s="21">
        <v>60640</v>
      </c>
      <c r="K11" s="21">
        <v>31843</v>
      </c>
      <c r="L11" s="21">
        <v>73180</v>
      </c>
      <c r="M11" s="21">
        <v>126956</v>
      </c>
      <c r="N11" s="21">
        <v>26087</v>
      </c>
      <c r="O11" s="21">
        <v>24686</v>
      </c>
      <c r="P11" s="21">
        <v>23588.74</v>
      </c>
      <c r="Q11" s="21">
        <v>25159.72</v>
      </c>
      <c r="R11" s="21">
        <v>25100.514800000001</v>
      </c>
      <c r="S11" s="21">
        <v>25642.914400000001</v>
      </c>
      <c r="T11" s="21">
        <v>9877.6597607043823</v>
      </c>
      <c r="U11" s="21">
        <v>22683.171755246225</v>
      </c>
      <c r="V11" s="21">
        <v>27396.555644039032</v>
      </c>
      <c r="W11" s="21">
        <v>122187.92375254868</v>
      </c>
      <c r="X11" s="21">
        <v>26699.079388240076</v>
      </c>
      <c r="Y11" s="21">
        <v>119820.69886040248</v>
      </c>
      <c r="Z11" s="21">
        <v>225371.54952350777</v>
      </c>
      <c r="AA11" s="21">
        <v>503736.99325273442</v>
      </c>
      <c r="AB11" s="21">
        <v>189591.60009971657</v>
      </c>
      <c r="AC11" s="21">
        <v>492758.57334491651</v>
      </c>
      <c r="AD11" s="21">
        <v>185799.76809772226</v>
      </c>
      <c r="AE11" s="21">
        <v>482903.40187801822</v>
      </c>
      <c r="AF11" s="21">
        <v>182083.77273576776</v>
      </c>
      <c r="AG11" s="21">
        <v>473245.33384045784</v>
      </c>
      <c r="AH11" s="21">
        <v>178442.09728105238</v>
      </c>
      <c r="AI11" s="21">
        <v>463780.42716364877</v>
      </c>
      <c r="AJ11" s="21">
        <v>286683.0174902273</v>
      </c>
      <c r="AK11" s="21">
        <v>550748.70142562711</v>
      </c>
      <c r="AL11" s="21">
        <v>3492.2909090909088</v>
      </c>
      <c r="AM11" s="21">
        <v>8043.090909090909</v>
      </c>
      <c r="AN11" s="21">
        <v>17404</v>
      </c>
      <c r="AO11" s="21">
        <v>4791</v>
      </c>
      <c r="AP11" s="21">
        <v>4970</v>
      </c>
      <c r="AQ11" s="21">
        <v>7462</v>
      </c>
      <c r="AR11" s="21">
        <v>5209</v>
      </c>
      <c r="AS11" s="21">
        <v>7707</v>
      </c>
    </row>
    <row r="12" spans="1:45" s="5" customFormat="1" ht="12.75" customHeight="1">
      <c r="A12" s="20" t="s">
        <v>5</v>
      </c>
      <c r="B12" s="21">
        <v>4397</v>
      </c>
      <c r="C12" s="21">
        <v>7011</v>
      </c>
      <c r="D12" s="21">
        <v>164</v>
      </c>
      <c r="E12" s="21">
        <v>482</v>
      </c>
      <c r="F12" s="21">
        <v>3300</v>
      </c>
      <c r="G12" s="21">
        <v>5196</v>
      </c>
      <c r="H12" s="21">
        <v>5428</v>
      </c>
      <c r="I12" s="21">
        <v>11492</v>
      </c>
      <c r="J12" s="21">
        <v>3644</v>
      </c>
      <c r="K12" s="21">
        <v>19329</v>
      </c>
      <c r="L12" s="21">
        <v>4958</v>
      </c>
      <c r="M12" s="21">
        <v>21412</v>
      </c>
      <c r="N12" s="21">
        <v>2865</v>
      </c>
      <c r="O12" s="21">
        <v>9791</v>
      </c>
      <c r="P12" s="21">
        <v>2922.3</v>
      </c>
      <c r="Q12" s="21">
        <v>9911.34</v>
      </c>
      <c r="R12" s="21">
        <v>2980</v>
      </c>
      <c r="S12" s="21">
        <v>10227</v>
      </c>
      <c r="T12" s="21">
        <v>10057.879264627149</v>
      </c>
      <c r="U12" s="21">
        <v>12589.811842270794</v>
      </c>
      <c r="V12" s="21">
        <v>2622.4799504370985</v>
      </c>
      <c r="W12" s="21">
        <v>11696.192192550909</v>
      </c>
      <c r="X12" s="21">
        <v>2555.7154446903087</v>
      </c>
      <c r="Y12" s="21">
        <v>11469.594371332469</v>
      </c>
      <c r="Z12" s="21">
        <v>3867.0396815838085</v>
      </c>
      <c r="AA12" s="21">
        <v>8643.375555204464</v>
      </c>
      <c r="AB12" s="21">
        <v>3253.1091099593273</v>
      </c>
      <c r="AC12" s="21">
        <v>8455.0022422713082</v>
      </c>
      <c r="AD12" s="21">
        <v>3188.046927760141</v>
      </c>
      <c r="AE12" s="21">
        <v>8285.9021974258849</v>
      </c>
      <c r="AF12" s="21">
        <v>3124.2859892049369</v>
      </c>
      <c r="AG12" s="21">
        <v>8120.1841534773666</v>
      </c>
      <c r="AH12" s="21">
        <v>3061.8002694208385</v>
      </c>
      <c r="AI12" s="21">
        <v>7957.7804704078189</v>
      </c>
      <c r="AJ12" s="21">
        <v>4919.0530349318033</v>
      </c>
      <c r="AK12" s="21">
        <v>9450.026356461216</v>
      </c>
      <c r="AL12" s="21">
        <v>1800.1563671730776</v>
      </c>
      <c r="AM12" s="21">
        <v>4595.8909090909092</v>
      </c>
      <c r="AN12" s="21">
        <v>9378</v>
      </c>
      <c r="AO12" s="21">
        <v>1764</v>
      </c>
      <c r="AP12" s="21">
        <v>1871</v>
      </c>
      <c r="AQ12" s="21">
        <v>2917</v>
      </c>
      <c r="AR12" s="21">
        <v>2005</v>
      </c>
      <c r="AS12" s="21">
        <v>2709</v>
      </c>
    </row>
    <row r="13" spans="1:45" s="5" customFormat="1" ht="12.75" customHeight="1">
      <c r="A13" s="16" t="s">
        <v>6</v>
      </c>
      <c r="B13" s="18">
        <v>31413</v>
      </c>
      <c r="C13" s="18">
        <v>24175</v>
      </c>
      <c r="D13" s="18">
        <v>5555</v>
      </c>
      <c r="E13" s="18">
        <v>6335</v>
      </c>
      <c r="F13" s="18">
        <v>6888</v>
      </c>
      <c r="G13" s="18">
        <v>10205</v>
      </c>
      <c r="H13" s="18">
        <v>5019</v>
      </c>
      <c r="I13" s="18">
        <v>7514</v>
      </c>
      <c r="J13" s="18">
        <v>40620</v>
      </c>
      <c r="K13" s="18">
        <v>34034</v>
      </c>
      <c r="L13" s="18">
        <v>24620</v>
      </c>
      <c r="M13" s="18">
        <v>41677</v>
      </c>
      <c r="N13" s="18">
        <v>12997</v>
      </c>
      <c r="O13" s="18">
        <v>21648</v>
      </c>
      <c r="P13" s="18">
        <v>15296.94</v>
      </c>
      <c r="Q13" s="18">
        <v>22080.959999999999</v>
      </c>
      <c r="R13" s="18">
        <v>15169.804</v>
      </c>
      <c r="S13" s="18">
        <v>22522.5792</v>
      </c>
      <c r="T13" s="18">
        <v>3108.7048953808539</v>
      </c>
      <c r="U13" s="18">
        <v>47145.456360148193</v>
      </c>
      <c r="V13" s="18">
        <f t="shared" ref="V13:AA13" si="3">+V14+V15+V16</f>
        <v>11605.994954776104</v>
      </c>
      <c r="W13" s="18">
        <f t="shared" si="3"/>
        <v>51762.434848820179</v>
      </c>
      <c r="X13" s="18">
        <f t="shared" si="3"/>
        <v>11310.523289977975</v>
      </c>
      <c r="Y13" s="18">
        <f t="shared" si="3"/>
        <v>50779.220578657842</v>
      </c>
      <c r="Z13" s="18">
        <f t="shared" si="3"/>
        <v>43226.595491801956</v>
      </c>
      <c r="AA13" s="18">
        <f t="shared" si="3"/>
        <v>96617.498027723603</v>
      </c>
      <c r="AB13" s="19">
        <f>+AB14+AB15+AB16</f>
        <v>36363.948437507162</v>
      </c>
      <c r="AC13" s="19">
        <f>+AC14+AC15+AC16</f>
        <v>94511.820902559703</v>
      </c>
      <c r="AD13" s="19">
        <f>+AD14+AD15+AD16</f>
        <v>35636.669468757013</v>
      </c>
      <c r="AE13" s="19">
        <f>+AE14+AE15+AE16</f>
        <v>92621.584484508523</v>
      </c>
      <c r="AF13" s="18">
        <v>34923.936079381871</v>
      </c>
      <c r="AG13" s="18">
        <v>90769.152794818336</v>
      </c>
      <c r="AH13" s="19">
        <f t="shared" ref="AH13:AO13" si="4">SUM(AH14:AH16)</f>
        <v>34225.457357794228</v>
      </c>
      <c r="AI13" s="19">
        <f t="shared" si="4"/>
        <v>88953.769738921968</v>
      </c>
      <c r="AJ13" s="19">
        <f t="shared" si="4"/>
        <v>54986.225446910888</v>
      </c>
      <c r="AK13" s="19">
        <f t="shared" si="4"/>
        <v>105634.41297046928</v>
      </c>
      <c r="AL13" s="19">
        <f t="shared" si="4"/>
        <v>9524.5391581747062</v>
      </c>
      <c r="AM13" s="19">
        <f t="shared" si="4"/>
        <v>16940.654545454545</v>
      </c>
      <c r="AN13" s="19">
        <f t="shared" si="4"/>
        <v>14874</v>
      </c>
      <c r="AO13" s="19">
        <f t="shared" si="4"/>
        <v>2503</v>
      </c>
      <c r="AP13" s="19">
        <v>4319</v>
      </c>
      <c r="AQ13" s="19">
        <v>5848</v>
      </c>
      <c r="AR13" s="19">
        <v>6253</v>
      </c>
      <c r="AS13" s="19">
        <v>8419</v>
      </c>
    </row>
    <row r="14" spans="1:45" s="5" customFormat="1" ht="12.75" customHeight="1">
      <c r="A14" s="20" t="s">
        <v>7</v>
      </c>
      <c r="B14" s="21">
        <v>6846</v>
      </c>
      <c r="C14" s="17">
        <v>17516</v>
      </c>
      <c r="D14" s="17">
        <v>625</v>
      </c>
      <c r="E14" s="17">
        <v>863</v>
      </c>
      <c r="F14" s="17">
        <v>3768</v>
      </c>
      <c r="G14" s="17">
        <v>2453</v>
      </c>
      <c r="H14" s="17">
        <v>3500</v>
      </c>
      <c r="I14" s="17">
        <v>2938</v>
      </c>
      <c r="J14" s="17">
        <v>38703</v>
      </c>
      <c r="K14" s="17">
        <v>29450</v>
      </c>
      <c r="L14" s="17">
        <v>23144</v>
      </c>
      <c r="M14" s="17">
        <v>37754</v>
      </c>
      <c r="N14" s="17">
        <v>11987</v>
      </c>
      <c r="O14" s="17">
        <v>19443</v>
      </c>
      <c r="P14" s="21">
        <v>14266.74</v>
      </c>
      <c r="Q14" s="21">
        <v>19831.86</v>
      </c>
      <c r="R14" s="21">
        <v>14119</v>
      </c>
      <c r="S14" s="21">
        <v>20228.497200000002</v>
      </c>
      <c r="T14" s="21">
        <v>3050.5616798618807</v>
      </c>
      <c r="U14" s="21">
        <v>40351.053222007962</v>
      </c>
      <c r="V14" s="21">
        <v>7402.8062851209525</v>
      </c>
      <c r="W14" s="21">
        <v>33016.322988691325</v>
      </c>
      <c r="X14" s="21">
        <v>7214.3416592301219</v>
      </c>
      <c r="Y14" s="21">
        <v>32376.676620820719</v>
      </c>
      <c r="Z14" s="21">
        <v>29894.465364097832</v>
      </c>
      <c r="AA14" s="21">
        <v>66818.319034709857</v>
      </c>
      <c r="AB14" s="26">
        <v>25148.425054040297</v>
      </c>
      <c r="AC14" s="26">
        <v>65362.083789486271</v>
      </c>
      <c r="AD14" s="26">
        <v>24645.456552959487</v>
      </c>
      <c r="AE14" s="26">
        <v>64054.842113696548</v>
      </c>
      <c r="AF14" s="17">
        <v>24152.547421900294</v>
      </c>
      <c r="AG14" s="17">
        <v>62773.745271422609</v>
      </c>
      <c r="AH14" s="26">
        <v>23669.496473462284</v>
      </c>
      <c r="AI14" s="26">
        <v>61518.270365994162</v>
      </c>
      <c r="AJ14" s="26">
        <v>38027.140315431519</v>
      </c>
      <c r="AK14" s="26">
        <v>73054.198783741886</v>
      </c>
      <c r="AL14" s="21">
        <v>2874.0727272727272</v>
      </c>
      <c r="AM14" s="21">
        <v>6229.3090909090906</v>
      </c>
      <c r="AN14" s="21">
        <v>6866</v>
      </c>
      <c r="AO14" s="21">
        <v>998</v>
      </c>
      <c r="AP14" s="21">
        <v>2014</v>
      </c>
      <c r="AQ14" s="21">
        <v>2631</v>
      </c>
      <c r="AR14" s="21">
        <v>2977</v>
      </c>
      <c r="AS14" s="21">
        <v>4115</v>
      </c>
    </row>
    <row r="15" spans="1:45" s="5" customFormat="1" ht="12.75" customHeight="1">
      <c r="A15" s="20" t="s">
        <v>8</v>
      </c>
      <c r="B15" s="21">
        <v>23757</v>
      </c>
      <c r="C15" s="17">
        <v>5096</v>
      </c>
      <c r="D15" s="17">
        <v>4194</v>
      </c>
      <c r="E15" s="17">
        <v>4461</v>
      </c>
      <c r="F15" s="17">
        <v>2483</v>
      </c>
      <c r="G15" s="17">
        <v>5271</v>
      </c>
      <c r="H15" s="17">
        <v>305</v>
      </c>
      <c r="I15" s="17">
        <v>732</v>
      </c>
      <c r="J15" s="17">
        <v>34</v>
      </c>
      <c r="K15" s="17">
        <v>770</v>
      </c>
      <c r="L15" s="17">
        <v>0</v>
      </c>
      <c r="M15" s="17">
        <v>0</v>
      </c>
      <c r="N15" s="17">
        <v>0</v>
      </c>
      <c r="O15" s="17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3136.5031702141532</v>
      </c>
      <c r="W15" s="21">
        <v>13988.722348575249</v>
      </c>
      <c r="X15" s="21">
        <v>3056.6523847400131</v>
      </c>
      <c r="Y15" s="21">
        <v>13717.70987258023</v>
      </c>
      <c r="Z15" s="21">
        <v>6559.4292175328028</v>
      </c>
      <c r="AA15" s="21">
        <v>14661.243437692459</v>
      </c>
      <c r="AB15" s="26">
        <v>5518.0553345006783</v>
      </c>
      <c r="AC15" s="26">
        <v>14341.717000314109</v>
      </c>
      <c r="AD15" s="26">
        <v>5407.6942278106626</v>
      </c>
      <c r="AE15" s="26">
        <v>14054.882660307829</v>
      </c>
      <c r="AF15" s="17">
        <v>5299.5403432544499</v>
      </c>
      <c r="AG15" s="17">
        <v>13773.785007101671</v>
      </c>
      <c r="AH15" s="26">
        <v>5193.5495363893597</v>
      </c>
      <c r="AI15" s="26">
        <v>13498.309306959638</v>
      </c>
      <c r="AJ15" s="26">
        <v>8343.8968453279304</v>
      </c>
      <c r="AK15" s="26">
        <v>16029.517174139533</v>
      </c>
      <c r="AL15" s="21">
        <v>3049.1464458010159</v>
      </c>
      <c r="AM15" s="21">
        <v>5088.5090909090904</v>
      </c>
      <c r="AN15" s="21">
        <v>4934</v>
      </c>
      <c r="AO15" s="21">
        <v>875</v>
      </c>
      <c r="AP15" s="21">
        <v>1337</v>
      </c>
      <c r="AQ15" s="21">
        <v>1859</v>
      </c>
      <c r="AR15" s="21">
        <v>1795</v>
      </c>
      <c r="AS15" s="21">
        <v>2231</v>
      </c>
    </row>
    <row r="16" spans="1:45" s="5" customFormat="1" ht="12.75" customHeight="1">
      <c r="A16" s="20" t="s">
        <v>43</v>
      </c>
      <c r="B16" s="21">
        <v>810</v>
      </c>
      <c r="C16" s="17">
        <v>1563</v>
      </c>
      <c r="D16" s="17">
        <v>736</v>
      </c>
      <c r="E16" s="17">
        <v>1011</v>
      </c>
      <c r="F16" s="17">
        <v>637</v>
      </c>
      <c r="G16" s="17">
        <v>2481</v>
      </c>
      <c r="H16" s="17">
        <v>1214</v>
      </c>
      <c r="I16" s="17">
        <v>3844</v>
      </c>
      <c r="J16" s="17">
        <v>1883</v>
      </c>
      <c r="K16" s="17">
        <v>3814</v>
      </c>
      <c r="L16" s="17">
        <v>1476</v>
      </c>
      <c r="M16" s="17">
        <v>3923</v>
      </c>
      <c r="N16" s="17">
        <v>1010</v>
      </c>
      <c r="O16" s="17">
        <v>2205</v>
      </c>
      <c r="P16" s="21">
        <v>1030.2</v>
      </c>
      <c r="Q16" s="21">
        <v>2249.1</v>
      </c>
      <c r="R16" s="21">
        <v>1050.8040000000001</v>
      </c>
      <c r="S16" s="21">
        <v>2294.0819999999999</v>
      </c>
      <c r="T16" s="21">
        <v>58.14321551897352</v>
      </c>
      <c r="U16" s="21">
        <v>6794.4031381402256</v>
      </c>
      <c r="V16" s="21">
        <v>1066.6854994409987</v>
      </c>
      <c r="W16" s="21">
        <v>4757.389511553607</v>
      </c>
      <c r="X16" s="21">
        <v>1039.5292460078406</v>
      </c>
      <c r="Y16" s="21">
        <v>4684.8340852568936</v>
      </c>
      <c r="Z16" s="21">
        <v>6772.7009101713184</v>
      </c>
      <c r="AA16" s="21">
        <v>15137.935555321274</v>
      </c>
      <c r="AB16" s="26">
        <v>5697.4680489661914</v>
      </c>
      <c r="AC16" s="26">
        <v>14808.020112759321</v>
      </c>
      <c r="AD16" s="26">
        <v>5583.5186879868661</v>
      </c>
      <c r="AE16" s="26">
        <v>14511.859710504135</v>
      </c>
      <c r="AF16" s="17">
        <v>5471.848314227128</v>
      </c>
      <c r="AG16" s="17">
        <v>14221.622516294052</v>
      </c>
      <c r="AH16" s="26">
        <v>5362.411347942586</v>
      </c>
      <c r="AI16" s="26">
        <v>13937.190065968171</v>
      </c>
      <c r="AJ16" s="26">
        <v>8615.188286151435</v>
      </c>
      <c r="AK16" s="26">
        <v>16550.697012587862</v>
      </c>
      <c r="AL16" s="21">
        <v>3601.3199851009626</v>
      </c>
      <c r="AM16" s="21">
        <v>5622.8363636363638</v>
      </c>
      <c r="AN16" s="21">
        <v>3074</v>
      </c>
      <c r="AO16" s="21">
        <v>630</v>
      </c>
      <c r="AP16" s="21">
        <v>968</v>
      </c>
      <c r="AQ16" s="21">
        <v>1358</v>
      </c>
      <c r="AR16" s="21">
        <v>1481</v>
      </c>
      <c r="AS16" s="21">
        <v>2073</v>
      </c>
    </row>
    <row r="17" spans="1:45" s="5" customFormat="1" ht="12.75" customHeight="1">
      <c r="A17" s="16" t="s">
        <v>9</v>
      </c>
      <c r="B17" s="1">
        <v>31460</v>
      </c>
      <c r="C17" s="18">
        <v>22855</v>
      </c>
      <c r="D17" s="18">
        <v>4345</v>
      </c>
      <c r="E17" s="18">
        <v>6934</v>
      </c>
      <c r="F17" s="18">
        <v>15678</v>
      </c>
      <c r="G17" s="18">
        <v>16846</v>
      </c>
      <c r="H17" s="18">
        <v>6067</v>
      </c>
      <c r="I17" s="18">
        <v>35366</v>
      </c>
      <c r="J17" s="18">
        <v>10434</v>
      </c>
      <c r="K17" s="18">
        <v>24366</v>
      </c>
      <c r="L17" s="18">
        <v>14426</v>
      </c>
      <c r="M17" s="18">
        <v>30031</v>
      </c>
      <c r="N17" s="18">
        <v>4471</v>
      </c>
      <c r="O17" s="18">
        <v>22966</v>
      </c>
      <c r="P17" s="18">
        <v>5376.42</v>
      </c>
      <c r="Q17" s="18">
        <v>23430.560000000001</v>
      </c>
      <c r="R17" s="18">
        <v>5483.9483999999993</v>
      </c>
      <c r="S17" s="18">
        <v>23893.826399999998</v>
      </c>
      <c r="T17" s="18">
        <v>11252.180054084547</v>
      </c>
      <c r="U17" s="18">
        <v>48697.419945610032</v>
      </c>
      <c r="V17" s="18">
        <f t="shared" ref="V17:AA17" si="5">+V18+V19+V20+V21</f>
        <v>14689.36371300712</v>
      </c>
      <c r="W17" s="18">
        <f t="shared" si="5"/>
        <v>65514.179105536481</v>
      </c>
      <c r="X17" s="18">
        <f t="shared" si="5"/>
        <v>14315.39398718699</v>
      </c>
      <c r="Y17" s="18">
        <f t="shared" si="5"/>
        <v>64244.930960513346</v>
      </c>
      <c r="Z17" s="18">
        <f t="shared" si="5"/>
        <v>27697.912643499923</v>
      </c>
      <c r="AA17" s="18">
        <f t="shared" si="5"/>
        <v>128589.91194377613</v>
      </c>
      <c r="AB17" s="18">
        <f>+AB18+AB19+AB20+AB21</f>
        <v>48397.412714675273</v>
      </c>
      <c r="AC17" s="18">
        <f>+AC18+AC19+AC20+AC21</f>
        <v>125787.42956083189</v>
      </c>
      <c r="AD17" s="18">
        <f>+AD18+AD19+AD20+AD21</f>
        <v>47429.464460381758</v>
      </c>
      <c r="AE17" s="18">
        <f>+AE18+AE19+AE20+AE21</f>
        <v>123271.68096961525</v>
      </c>
      <c r="AF17" s="18">
        <v>46480.875171174128</v>
      </c>
      <c r="AG17" s="18">
        <v>120806.24735022294</v>
      </c>
      <c r="AH17" s="18">
        <f t="shared" ref="AH17:AO17" si="6">SUM(AH18:AH21)</f>
        <v>45551.257667750637</v>
      </c>
      <c r="AI17" s="18">
        <f t="shared" si="6"/>
        <v>118390.12240321848</v>
      </c>
      <c r="AJ17" s="18">
        <f t="shared" si="6"/>
        <v>73182.125729544583</v>
      </c>
      <c r="AK17" s="18">
        <f t="shared" si="6"/>
        <v>140590.68118496973</v>
      </c>
      <c r="AL17" s="19">
        <f t="shared" si="6"/>
        <v>14162.957798946416</v>
      </c>
      <c r="AM17" s="19">
        <f t="shared" si="6"/>
        <v>24568.004730824963</v>
      </c>
      <c r="AN17" s="19">
        <f t="shared" si="6"/>
        <v>6732</v>
      </c>
      <c r="AO17" s="19">
        <f t="shared" si="6"/>
        <v>2065</v>
      </c>
      <c r="AP17" s="19">
        <v>3242</v>
      </c>
      <c r="AQ17" s="19">
        <v>4439</v>
      </c>
      <c r="AR17" s="19">
        <v>4483</v>
      </c>
      <c r="AS17" s="19">
        <v>6257</v>
      </c>
    </row>
    <row r="18" spans="1:45" s="5" customFormat="1" ht="12.75" customHeight="1">
      <c r="A18" s="20" t="s">
        <v>10</v>
      </c>
      <c r="B18" s="21">
        <v>1508</v>
      </c>
      <c r="C18" s="21">
        <v>6773</v>
      </c>
      <c r="D18" s="21">
        <v>313</v>
      </c>
      <c r="E18" s="21">
        <v>1328</v>
      </c>
      <c r="F18" s="21">
        <v>991</v>
      </c>
      <c r="G18" s="21">
        <v>710</v>
      </c>
      <c r="H18" s="21">
        <v>551</v>
      </c>
      <c r="I18" s="21">
        <v>4790</v>
      </c>
      <c r="J18" s="21">
        <v>1249</v>
      </c>
      <c r="K18" s="21">
        <v>10251</v>
      </c>
      <c r="L18" s="21">
        <v>6457</v>
      </c>
      <c r="M18" s="21">
        <v>8838</v>
      </c>
      <c r="N18" s="21">
        <v>1456</v>
      </c>
      <c r="O18" s="21">
        <v>6888</v>
      </c>
      <c r="P18" s="21">
        <v>1485.12</v>
      </c>
      <c r="Q18" s="21">
        <v>7025.76</v>
      </c>
      <c r="R18" s="21">
        <v>1514.8223999999998</v>
      </c>
      <c r="S18" s="21">
        <v>7166.2752</v>
      </c>
      <c r="T18" s="21">
        <v>3713.9080846852889</v>
      </c>
      <c r="U18" s="21">
        <v>25426.117744132815</v>
      </c>
      <c r="V18" s="21">
        <v>2488.0729138980455</v>
      </c>
      <c r="W18" s="21">
        <v>11096.740314518453</v>
      </c>
      <c r="X18" s="21">
        <v>2424.7302148125136</v>
      </c>
      <c r="Y18" s="21">
        <v>10881.756058403189</v>
      </c>
      <c r="Z18" s="21">
        <v>15336.619104726511</v>
      </c>
      <c r="AA18" s="21">
        <v>65041.086465724118</v>
      </c>
      <c r="AB18" s="21">
        <v>24479.527651196029</v>
      </c>
      <c r="AC18" s="21">
        <v>63623.584142000298</v>
      </c>
      <c r="AD18" s="21">
        <v>23989.937098172108</v>
      </c>
      <c r="AE18" s="21">
        <v>62351.112459160286</v>
      </c>
      <c r="AF18" s="21">
        <v>23510.138356208659</v>
      </c>
      <c r="AG18" s="21">
        <v>61104.090209977083</v>
      </c>
      <c r="AH18" s="21">
        <v>23039.935589084489</v>
      </c>
      <c r="AI18" s="21">
        <v>59882.008405777546</v>
      </c>
      <c r="AJ18" s="21">
        <v>37015.695052361254</v>
      </c>
      <c r="AK18" s="21">
        <v>71111.104386048668</v>
      </c>
      <c r="AL18" s="21">
        <v>4065.4673026844698</v>
      </c>
      <c r="AM18" s="21">
        <v>7354.3272727272724</v>
      </c>
      <c r="AN18" s="21">
        <v>2329</v>
      </c>
      <c r="AO18" s="21">
        <v>568</v>
      </c>
      <c r="AP18" s="21">
        <v>1271</v>
      </c>
      <c r="AQ18" s="21">
        <v>1619</v>
      </c>
      <c r="AR18" s="21">
        <v>1284</v>
      </c>
      <c r="AS18" s="21">
        <v>1697</v>
      </c>
    </row>
    <row r="19" spans="1:45" s="5" customFormat="1" ht="12.75" customHeight="1">
      <c r="A19" s="20" t="s">
        <v>11</v>
      </c>
      <c r="B19" s="21">
        <v>2716</v>
      </c>
      <c r="C19" s="21">
        <v>2446</v>
      </c>
      <c r="D19" s="21">
        <v>1693</v>
      </c>
      <c r="E19" s="21">
        <v>2201</v>
      </c>
      <c r="F19" s="21">
        <v>1773</v>
      </c>
      <c r="G19" s="21">
        <v>7320</v>
      </c>
      <c r="H19" s="21">
        <v>1932</v>
      </c>
      <c r="I19" s="21">
        <v>27573</v>
      </c>
      <c r="J19" s="21">
        <v>1850</v>
      </c>
      <c r="K19" s="21">
        <v>10646</v>
      </c>
      <c r="L19" s="21">
        <v>1373</v>
      </c>
      <c r="M19" s="21">
        <v>17327</v>
      </c>
      <c r="N19" s="21">
        <v>2096</v>
      </c>
      <c r="O19" s="21">
        <v>14348</v>
      </c>
      <c r="P19" s="21">
        <v>2137.92</v>
      </c>
      <c r="Q19" s="21">
        <v>14634.96</v>
      </c>
      <c r="R19" s="21">
        <v>2180.6784000000002</v>
      </c>
      <c r="S19" s="21">
        <v>14927.659199999998</v>
      </c>
      <c r="T19" s="21">
        <v>6211.3345178919135</v>
      </c>
      <c r="U19" s="21">
        <v>17639.371212748469</v>
      </c>
      <c r="V19" s="21">
        <v>2698.6145072639192</v>
      </c>
      <c r="W19" s="21">
        <v>12035.750330638013</v>
      </c>
      <c r="X19" s="21">
        <v>2629.9117270010756</v>
      </c>
      <c r="Y19" s="21">
        <v>11802.574032168101</v>
      </c>
      <c r="Z19" s="21">
        <v>1435.7556321936893</v>
      </c>
      <c r="AA19" s="21">
        <v>5412.3726664296864</v>
      </c>
      <c r="AB19" s="21">
        <v>2037.0558603178467</v>
      </c>
      <c r="AC19" s="21">
        <v>5294.4156757271012</v>
      </c>
      <c r="AD19" s="21">
        <v>1996.3147431114892</v>
      </c>
      <c r="AE19" s="21">
        <v>5188.5273622125596</v>
      </c>
      <c r="AF19" s="21">
        <v>1956.3884482492592</v>
      </c>
      <c r="AG19" s="21">
        <v>5084.7568149683084</v>
      </c>
      <c r="AH19" s="21">
        <v>1917.2606792842744</v>
      </c>
      <c r="AI19" s="21">
        <v>4983.0616786689425</v>
      </c>
      <c r="AJ19" s="21">
        <v>3080.2489167501053</v>
      </c>
      <c r="AK19" s="21">
        <v>5917.4872157387017</v>
      </c>
      <c r="AL19" s="21">
        <v>1502.1142326075285</v>
      </c>
      <c r="AM19" s="21">
        <v>3415.8592762795097</v>
      </c>
      <c r="AN19" s="21">
        <v>1688</v>
      </c>
      <c r="AO19" s="21">
        <v>390</v>
      </c>
      <c r="AP19" s="21">
        <v>693</v>
      </c>
      <c r="AQ19" s="21">
        <v>970</v>
      </c>
      <c r="AR19" s="21">
        <v>1105</v>
      </c>
      <c r="AS19" s="21">
        <v>1509</v>
      </c>
    </row>
    <row r="20" spans="1:45" s="5" customFormat="1" ht="12.75" customHeight="1">
      <c r="A20" s="20" t="s">
        <v>35</v>
      </c>
      <c r="B20" s="21">
        <v>5555</v>
      </c>
      <c r="C20" s="21">
        <v>7703</v>
      </c>
      <c r="D20" s="21">
        <v>1883</v>
      </c>
      <c r="E20" s="21">
        <v>2415</v>
      </c>
      <c r="F20" s="21">
        <v>3888</v>
      </c>
      <c r="G20" s="21">
        <v>4900</v>
      </c>
      <c r="H20" s="21">
        <v>3096</v>
      </c>
      <c r="I20" s="21">
        <v>2425</v>
      </c>
      <c r="J20" s="21">
        <v>4665</v>
      </c>
      <c r="K20" s="21">
        <v>2473</v>
      </c>
      <c r="L20" s="21">
        <v>3808</v>
      </c>
      <c r="M20" s="21">
        <v>2848</v>
      </c>
      <c r="N20" s="21">
        <v>876</v>
      </c>
      <c r="O20" s="21">
        <v>1642</v>
      </c>
      <c r="P20" s="21">
        <v>1709.52</v>
      </c>
      <c r="Q20" s="21">
        <v>1674.84</v>
      </c>
      <c r="R20" s="21">
        <v>1743.7103999999999</v>
      </c>
      <c r="S20" s="21">
        <v>1708.3367999999998</v>
      </c>
      <c r="T20" s="21">
        <v>1185.534456121791</v>
      </c>
      <c r="U20" s="21">
        <v>5381.6653023619419</v>
      </c>
      <c r="V20" s="21">
        <v>4585.0082508620708</v>
      </c>
      <c r="W20" s="21">
        <v>20449.017235604115</v>
      </c>
      <c r="X20" s="21">
        <v>4468.2806435975281</v>
      </c>
      <c r="Y20" s="21">
        <v>20052.845329793836</v>
      </c>
      <c r="Z20" s="21">
        <v>4109.1229227620024</v>
      </c>
      <c r="AA20" s="21">
        <v>27141.842498778566</v>
      </c>
      <c r="AB20" s="21">
        <v>10215.38107767309</v>
      </c>
      <c r="AC20" s="21">
        <v>26550.314483138172</v>
      </c>
      <c r="AD20" s="21">
        <v>10011.07345611963</v>
      </c>
      <c r="AE20" s="21">
        <v>26019.308193475415</v>
      </c>
      <c r="AF20" s="21">
        <v>9810.8519869972333</v>
      </c>
      <c r="AG20" s="21">
        <v>25498.922029605899</v>
      </c>
      <c r="AH20" s="21">
        <v>9614.6349472572874</v>
      </c>
      <c r="AI20" s="21">
        <v>24988.943589013783</v>
      </c>
      <c r="AJ20" s="21">
        <v>15446.761726888704</v>
      </c>
      <c r="AK20" s="21">
        <v>29674.879373017036</v>
      </c>
      <c r="AL20" s="21">
        <v>3815.4269804566266</v>
      </c>
      <c r="AM20" s="21">
        <v>5900.1454545454544</v>
      </c>
      <c r="AN20" s="21">
        <v>1443</v>
      </c>
      <c r="AO20" s="21">
        <v>594</v>
      </c>
      <c r="AP20" s="21">
        <v>647</v>
      </c>
      <c r="AQ20" s="21">
        <v>971</v>
      </c>
      <c r="AR20" s="21">
        <v>874</v>
      </c>
      <c r="AS20" s="21">
        <v>1291</v>
      </c>
    </row>
    <row r="21" spans="1:45" s="5" customFormat="1" ht="12.75" customHeight="1">
      <c r="A21" s="20" t="s">
        <v>36</v>
      </c>
      <c r="B21" s="21">
        <v>21681</v>
      </c>
      <c r="C21" s="21">
        <v>5933</v>
      </c>
      <c r="D21" s="21">
        <v>456</v>
      </c>
      <c r="E21" s="21">
        <v>990</v>
      </c>
      <c r="F21" s="21">
        <v>9026</v>
      </c>
      <c r="G21" s="21">
        <v>3916</v>
      </c>
      <c r="H21" s="21">
        <v>488</v>
      </c>
      <c r="I21" s="21">
        <v>578</v>
      </c>
      <c r="J21" s="21">
        <v>2670</v>
      </c>
      <c r="K21" s="21">
        <v>996</v>
      </c>
      <c r="L21" s="21">
        <v>2788</v>
      </c>
      <c r="M21" s="21">
        <v>1018</v>
      </c>
      <c r="N21" s="21">
        <v>43</v>
      </c>
      <c r="O21" s="21">
        <v>88</v>
      </c>
      <c r="P21" s="21">
        <v>43.86</v>
      </c>
      <c r="Q21" s="21">
        <v>95</v>
      </c>
      <c r="R21" s="21">
        <v>44.737200000000001</v>
      </c>
      <c r="S21" s="21">
        <v>91.555199999999999</v>
      </c>
      <c r="T21" s="21">
        <v>141.40299538555411</v>
      </c>
      <c r="U21" s="21">
        <v>250.26568636680892</v>
      </c>
      <c r="V21" s="21">
        <v>4917.6680409830842</v>
      </c>
      <c r="W21" s="21">
        <v>21932.671224775899</v>
      </c>
      <c r="X21" s="21">
        <v>4792.4714017758724</v>
      </c>
      <c r="Y21" s="21">
        <v>21507.755540148228</v>
      </c>
      <c r="Z21" s="21">
        <v>6816.4149838177218</v>
      </c>
      <c r="AA21" s="21">
        <v>30994.610312843757</v>
      </c>
      <c r="AB21" s="21">
        <v>11665.448125488307</v>
      </c>
      <c r="AC21" s="21">
        <v>30319.115259966311</v>
      </c>
      <c r="AD21" s="21">
        <v>11432.139162978536</v>
      </c>
      <c r="AE21" s="21">
        <v>29712.732954766991</v>
      </c>
      <c r="AF21" s="21">
        <v>11203.496379718967</v>
      </c>
      <c r="AG21" s="21">
        <v>29118.478295671648</v>
      </c>
      <c r="AH21" s="21">
        <v>10979.426452124586</v>
      </c>
      <c r="AI21" s="21">
        <v>28536.108729758216</v>
      </c>
      <c r="AJ21" s="21">
        <v>17639.420033544524</v>
      </c>
      <c r="AK21" s="21">
        <v>33887.210210165329</v>
      </c>
      <c r="AL21" s="21">
        <v>4779.9492831977923</v>
      </c>
      <c r="AM21" s="21">
        <v>7897.6727272727276</v>
      </c>
      <c r="AN21" s="21">
        <v>1272</v>
      </c>
      <c r="AO21" s="21">
        <v>513</v>
      </c>
      <c r="AP21" s="21">
        <v>631</v>
      </c>
      <c r="AQ21" s="21">
        <v>879</v>
      </c>
      <c r="AR21" s="21">
        <v>1220</v>
      </c>
      <c r="AS21" s="21">
        <v>1760</v>
      </c>
    </row>
    <row r="22" spans="1:45" s="5" customFormat="1" ht="12.75" customHeight="1">
      <c r="A22" s="16" t="s">
        <v>12</v>
      </c>
      <c r="B22" s="18">
        <v>10732</v>
      </c>
      <c r="C22" s="18">
        <v>22910</v>
      </c>
      <c r="D22" s="18">
        <v>10566</v>
      </c>
      <c r="E22" s="18">
        <v>14765</v>
      </c>
      <c r="F22" s="18">
        <v>12161</v>
      </c>
      <c r="G22" s="18">
        <v>17215</v>
      </c>
      <c r="H22" s="18">
        <v>10534</v>
      </c>
      <c r="I22" s="18">
        <v>17514</v>
      </c>
      <c r="J22" s="18">
        <v>9255</v>
      </c>
      <c r="K22" s="18">
        <v>8046</v>
      </c>
      <c r="L22" s="18">
        <v>2448</v>
      </c>
      <c r="M22" s="18">
        <v>6110</v>
      </c>
      <c r="N22" s="18">
        <v>1808</v>
      </c>
      <c r="O22" s="18">
        <v>6359</v>
      </c>
      <c r="P22" s="18">
        <v>1844.16</v>
      </c>
      <c r="Q22" s="18">
        <v>6529</v>
      </c>
      <c r="R22" s="18">
        <v>1881.0432000000001</v>
      </c>
      <c r="S22" s="18">
        <v>6615.9036000000015</v>
      </c>
      <c r="T22" s="18">
        <v>10281.645019724012</v>
      </c>
      <c r="U22" s="18">
        <v>27946.497198133471</v>
      </c>
      <c r="V22" s="18">
        <f t="shared" ref="V22:AA22" si="7">+V23+V24+V25+V26</f>
        <v>14700.57534931539</v>
      </c>
      <c r="W22" s="18">
        <f t="shared" si="7"/>
        <v>65564.182711105575</v>
      </c>
      <c r="X22" s="18">
        <f t="shared" si="7"/>
        <v>14326.320191625087</v>
      </c>
      <c r="Y22" s="18">
        <f t="shared" si="7"/>
        <v>64293.965814211027</v>
      </c>
      <c r="Z22" s="18">
        <f t="shared" si="7"/>
        <v>27697.912643499923</v>
      </c>
      <c r="AA22" s="18">
        <f t="shared" si="7"/>
        <v>61908.715913399756</v>
      </c>
      <c r="AB22" s="18">
        <f>+AB23+AB24+AB25+AB26</f>
        <v>23300.596675160981</v>
      </c>
      <c r="AC22" s="18">
        <f>+AC23+AC24+AC25+AC26</f>
        <v>60559.480323489239</v>
      </c>
      <c r="AD22" s="18">
        <f>+AD23+AD24+AD25+AD26</f>
        <v>22834.58474165776</v>
      </c>
      <c r="AE22" s="18">
        <f>+AE23+AE24+AE25+AE26</f>
        <v>59348.290717019459</v>
      </c>
      <c r="AF22" s="18">
        <v>22377.8930468246</v>
      </c>
      <c r="AG22" s="18">
        <v>58161.324902679058</v>
      </c>
      <c r="AH22" s="18">
        <f t="shared" ref="AH22:AO22" si="8">SUM(AH23:AH26)</f>
        <v>21930.335185888107</v>
      </c>
      <c r="AI22" s="18">
        <f t="shared" si="8"/>
        <v>56998.098404625482</v>
      </c>
      <c r="AJ22" s="18">
        <f t="shared" si="8"/>
        <v>35233.023829349979</v>
      </c>
      <c r="AK22" s="18">
        <f t="shared" si="8"/>
        <v>67686.402533328132</v>
      </c>
      <c r="AL22" s="19">
        <f t="shared" si="8"/>
        <v>8798.5374456111949</v>
      </c>
      <c r="AM22" s="19">
        <f t="shared" si="8"/>
        <v>18943.202829538113</v>
      </c>
      <c r="AN22" s="19">
        <f t="shared" si="8"/>
        <v>3836</v>
      </c>
      <c r="AO22" s="19">
        <f t="shared" si="8"/>
        <v>1381</v>
      </c>
      <c r="AP22" s="19">
        <v>2081</v>
      </c>
      <c r="AQ22" s="19">
        <v>3513</v>
      </c>
      <c r="AR22" s="19">
        <v>1954</v>
      </c>
      <c r="AS22" s="19">
        <v>2868</v>
      </c>
    </row>
    <row r="23" spans="1:45" s="5" customFormat="1" ht="12.75" customHeight="1">
      <c r="A23" s="20" t="s">
        <v>44</v>
      </c>
      <c r="B23" s="17">
        <v>4009</v>
      </c>
      <c r="C23" s="21">
        <v>11075</v>
      </c>
      <c r="D23" s="21">
        <v>2490</v>
      </c>
      <c r="E23" s="21">
        <v>8070</v>
      </c>
      <c r="F23" s="21">
        <v>5209</v>
      </c>
      <c r="G23" s="21">
        <v>8395</v>
      </c>
      <c r="H23" s="21">
        <v>2232</v>
      </c>
      <c r="I23" s="21">
        <v>8803</v>
      </c>
      <c r="J23" s="21">
        <v>321</v>
      </c>
      <c r="K23" s="21">
        <v>2119</v>
      </c>
      <c r="L23" s="21">
        <v>211</v>
      </c>
      <c r="M23" s="21">
        <v>1531</v>
      </c>
      <c r="N23" s="21">
        <v>375</v>
      </c>
      <c r="O23" s="21">
        <v>2564</v>
      </c>
      <c r="P23" s="21">
        <v>382.5</v>
      </c>
      <c r="Q23" s="21">
        <v>2615.2800000000002</v>
      </c>
      <c r="R23" s="21">
        <v>390.15</v>
      </c>
      <c r="S23" s="21">
        <v>2667.5856000000003</v>
      </c>
      <c r="T23" s="21">
        <v>8250.0166889639167</v>
      </c>
      <c r="U23" s="21">
        <v>6019.8407748409736</v>
      </c>
      <c r="V23" s="21">
        <v>11246.888280123689</v>
      </c>
      <c r="W23" s="21">
        <v>50160.828444293649</v>
      </c>
      <c r="X23" s="21">
        <v>10960.558946285819</v>
      </c>
      <c r="Y23" s="21">
        <v>49189.030593431737</v>
      </c>
      <c r="Z23" s="21">
        <v>15336.619104726511</v>
      </c>
      <c r="AA23" s="21">
        <v>34279.492734603315</v>
      </c>
      <c r="AB23" s="21">
        <v>12901.780026505481</v>
      </c>
      <c r="AC23" s="21">
        <v>33532.407111533634</v>
      </c>
      <c r="AD23" s="21">
        <v>12643.744425975368</v>
      </c>
      <c r="AE23" s="21">
        <v>32861.758969302966</v>
      </c>
      <c r="AF23" s="21">
        <v>12390.869537455857</v>
      </c>
      <c r="AG23" s="21">
        <v>32204.523789916901</v>
      </c>
      <c r="AH23" s="21">
        <v>12143.052146706741</v>
      </c>
      <c r="AI23" s="21">
        <v>31560.433314118563</v>
      </c>
      <c r="AJ23" s="21">
        <v>19508.8876672193</v>
      </c>
      <c r="AK23" s="21">
        <v>37478.657239770851</v>
      </c>
      <c r="AL23" s="21">
        <v>4313.6000000000004</v>
      </c>
      <c r="AM23" s="21">
        <v>7542.5818181818177</v>
      </c>
      <c r="AN23" s="21">
        <v>1349</v>
      </c>
      <c r="AO23" s="21">
        <v>467</v>
      </c>
      <c r="AP23" s="21">
        <v>753</v>
      </c>
      <c r="AQ23" s="21">
        <v>1113</v>
      </c>
      <c r="AR23" s="21">
        <v>633</v>
      </c>
      <c r="AS23" s="21">
        <v>956</v>
      </c>
    </row>
    <row r="24" spans="1:45" s="5" customFormat="1" ht="12.75" customHeight="1">
      <c r="A24" s="20" t="s">
        <v>13</v>
      </c>
      <c r="B24" s="17">
        <v>1384</v>
      </c>
      <c r="C24" s="21">
        <v>574</v>
      </c>
      <c r="D24" s="21">
        <v>2310</v>
      </c>
      <c r="E24" s="21">
        <v>848</v>
      </c>
      <c r="F24" s="21">
        <v>1489</v>
      </c>
      <c r="G24" s="21">
        <v>1113</v>
      </c>
      <c r="H24" s="21">
        <v>4216</v>
      </c>
      <c r="I24" s="21">
        <v>4081</v>
      </c>
      <c r="J24" s="21">
        <v>480</v>
      </c>
      <c r="K24" s="21">
        <v>2344</v>
      </c>
      <c r="L24" s="21">
        <v>519</v>
      </c>
      <c r="M24" s="21">
        <v>2923</v>
      </c>
      <c r="N24" s="21">
        <v>389</v>
      </c>
      <c r="O24" s="21">
        <v>2259</v>
      </c>
      <c r="P24" s="21">
        <v>396.78</v>
      </c>
      <c r="Q24" s="21">
        <v>2347</v>
      </c>
      <c r="R24" s="21">
        <v>404.71559999999999</v>
      </c>
      <c r="S24" s="21">
        <v>2350.2635999999998</v>
      </c>
      <c r="T24" s="21">
        <v>759.0013722901067</v>
      </c>
      <c r="U24" s="21">
        <v>12685.643606471856</v>
      </c>
      <c r="V24" s="21">
        <v>457.16165741605261</v>
      </c>
      <c r="W24" s="21">
        <v>2038.9290706729921</v>
      </c>
      <c r="X24" s="21">
        <v>445.52298994075744</v>
      </c>
      <c r="Y24" s="21">
        <v>1999.4275921210501</v>
      </c>
      <c r="Z24" s="21">
        <v>1435.7556321936893</v>
      </c>
      <c r="AA24" s="21">
        <v>3209.1150224420348</v>
      </c>
      <c r="AB24" s="21">
        <v>1207.81530869933</v>
      </c>
      <c r="AC24" s="21">
        <v>3139.1757233221479</v>
      </c>
      <c r="AD24" s="21">
        <v>1183.6590025253429</v>
      </c>
      <c r="AE24" s="21">
        <v>3076.392208855706</v>
      </c>
      <c r="AF24" s="21">
        <v>1159.9858224748361</v>
      </c>
      <c r="AG24" s="21">
        <v>3014.8643646785908</v>
      </c>
      <c r="AH24" s="21">
        <v>1136.7861060253392</v>
      </c>
      <c r="AI24" s="21">
        <v>2954.5670773850197</v>
      </c>
      <c r="AJ24" s="21">
        <v>1826.3474599438848</v>
      </c>
      <c r="AK24" s="21">
        <v>3508.6085695689148</v>
      </c>
      <c r="AL24" s="21">
        <v>897.85722512271923</v>
      </c>
      <c r="AM24" s="21">
        <v>1920.2176874904421</v>
      </c>
      <c r="AN24" s="21">
        <v>957</v>
      </c>
      <c r="AO24" s="21">
        <v>385</v>
      </c>
      <c r="AP24" s="21">
        <v>611</v>
      </c>
      <c r="AQ24" s="21">
        <v>1030</v>
      </c>
      <c r="AR24" s="21">
        <v>548</v>
      </c>
      <c r="AS24" s="21">
        <v>745</v>
      </c>
    </row>
    <row r="25" spans="1:45" s="5" customFormat="1" ht="12.75" customHeight="1">
      <c r="A25" s="20" t="s">
        <v>14</v>
      </c>
      <c r="B25" s="17">
        <v>3663</v>
      </c>
      <c r="C25" s="21">
        <v>6571</v>
      </c>
      <c r="D25" s="21">
        <v>2124</v>
      </c>
      <c r="E25" s="21">
        <v>3749</v>
      </c>
      <c r="F25" s="21">
        <v>1120</v>
      </c>
      <c r="G25" s="21">
        <v>4065</v>
      </c>
      <c r="H25" s="21">
        <v>1037</v>
      </c>
      <c r="I25" s="21">
        <v>1578</v>
      </c>
      <c r="J25" s="21">
        <v>519</v>
      </c>
      <c r="K25" s="21">
        <v>1777</v>
      </c>
      <c r="L25" s="21">
        <v>97</v>
      </c>
      <c r="M25" s="21">
        <v>223</v>
      </c>
      <c r="N25" s="21">
        <v>57</v>
      </c>
      <c r="O25" s="21">
        <v>137</v>
      </c>
      <c r="P25" s="21">
        <v>58.14</v>
      </c>
      <c r="Q25" s="21">
        <v>139.74</v>
      </c>
      <c r="R25" s="21">
        <v>59.302799999999998</v>
      </c>
      <c r="S25" s="21">
        <v>142.53480000000002</v>
      </c>
      <c r="T25" s="21">
        <v>70.701497692777053</v>
      </c>
      <c r="U25" s="21">
        <v>10.13878165478889</v>
      </c>
      <c r="V25" s="21">
        <v>1546.8105284919027</v>
      </c>
      <c r="W25" s="21">
        <v>6898.7346209022908</v>
      </c>
      <c r="X25" s="21">
        <v>1507.430993711673</v>
      </c>
      <c r="Y25" s="21">
        <v>6765.0810173597401</v>
      </c>
      <c r="Z25" s="21">
        <v>4109.1229227620024</v>
      </c>
      <c r="AA25" s="21">
        <v>9184.4655210222645</v>
      </c>
      <c r="AB25" s="21">
        <v>3456.7592563479789</v>
      </c>
      <c r="AC25" s="21">
        <v>8984.2997192859839</v>
      </c>
      <c r="AD25" s="21">
        <v>3387.6240712210192</v>
      </c>
      <c r="AE25" s="21">
        <v>8804.6137249002641</v>
      </c>
      <c r="AF25" s="21">
        <v>3319.871589796599</v>
      </c>
      <c r="AG25" s="21">
        <v>8628.5214504022588</v>
      </c>
      <c r="AH25" s="21">
        <v>3253.4741580006657</v>
      </c>
      <c r="AI25" s="21">
        <v>8455.951021394214</v>
      </c>
      <c r="AJ25" s="21">
        <v>5226.9940958665602</v>
      </c>
      <c r="AK25" s="21">
        <v>10041.614030227865</v>
      </c>
      <c r="AL25" s="21">
        <v>1608.305231272526</v>
      </c>
      <c r="AM25" s="21">
        <v>5534.9487784113089</v>
      </c>
      <c r="AN25" s="21">
        <v>802</v>
      </c>
      <c r="AO25" s="21">
        <v>296</v>
      </c>
      <c r="AP25" s="21">
        <v>411</v>
      </c>
      <c r="AQ25" s="21">
        <v>786</v>
      </c>
      <c r="AR25" s="21">
        <v>403</v>
      </c>
      <c r="AS25" s="21">
        <v>653</v>
      </c>
    </row>
    <row r="26" spans="1:45" s="5" customFormat="1" ht="12.75" customHeight="1">
      <c r="A26" s="20" t="s">
        <v>45</v>
      </c>
      <c r="B26" s="17">
        <v>1676</v>
      </c>
      <c r="C26" s="21">
        <v>4690</v>
      </c>
      <c r="D26" s="21">
        <v>3642</v>
      </c>
      <c r="E26" s="21">
        <v>2098</v>
      </c>
      <c r="F26" s="21">
        <v>4343</v>
      </c>
      <c r="G26" s="21">
        <v>3642</v>
      </c>
      <c r="H26" s="21">
        <v>3049</v>
      </c>
      <c r="I26" s="21">
        <v>3052</v>
      </c>
      <c r="J26" s="21">
        <v>7935</v>
      </c>
      <c r="K26" s="21">
        <v>1806</v>
      </c>
      <c r="L26" s="21">
        <v>1621</v>
      </c>
      <c r="M26" s="21">
        <v>1433</v>
      </c>
      <c r="N26" s="21">
        <v>987</v>
      </c>
      <c r="O26" s="21">
        <v>1399</v>
      </c>
      <c r="P26" s="21">
        <v>1006.74</v>
      </c>
      <c r="Q26" s="21">
        <v>1426.98</v>
      </c>
      <c r="R26" s="21">
        <v>1026.8748000000001</v>
      </c>
      <c r="S26" s="21">
        <v>1455.5196000000001</v>
      </c>
      <c r="T26" s="21">
        <v>1201.92546077721</v>
      </c>
      <c r="U26" s="21">
        <v>9230.8740351658544</v>
      </c>
      <c r="V26" s="21">
        <v>1449.7148832837456</v>
      </c>
      <c r="W26" s="21">
        <v>6465.6905752366392</v>
      </c>
      <c r="X26" s="21">
        <v>1412.8072616868401</v>
      </c>
      <c r="Y26" s="21">
        <v>6340.4266112985015</v>
      </c>
      <c r="Z26" s="21">
        <v>6816.4149838177218</v>
      </c>
      <c r="AA26" s="21">
        <v>15235.642635332146</v>
      </c>
      <c r="AB26" s="21">
        <v>5734.2420836081928</v>
      </c>
      <c r="AC26" s="21">
        <v>14903.597769347469</v>
      </c>
      <c r="AD26" s="21">
        <v>5619.5572419360278</v>
      </c>
      <c r="AE26" s="21">
        <v>14605.525813960519</v>
      </c>
      <c r="AF26" s="21">
        <v>5507.166097097308</v>
      </c>
      <c r="AG26" s="21">
        <v>14313.415297681307</v>
      </c>
      <c r="AH26" s="21">
        <v>5397.0227751553612</v>
      </c>
      <c r="AI26" s="21">
        <v>14027.146991727683</v>
      </c>
      <c r="AJ26" s="21">
        <v>8670.7946063202326</v>
      </c>
      <c r="AK26" s="21">
        <v>16657.522693760489</v>
      </c>
      <c r="AL26" s="21">
        <v>1978.7749892159491</v>
      </c>
      <c r="AM26" s="21">
        <v>3945.4545454545455</v>
      </c>
      <c r="AN26" s="21">
        <v>728</v>
      </c>
      <c r="AO26" s="21">
        <v>233</v>
      </c>
      <c r="AP26" s="21">
        <v>306</v>
      </c>
      <c r="AQ26" s="21">
        <v>584</v>
      </c>
      <c r="AR26" s="21">
        <v>370</v>
      </c>
      <c r="AS26" s="21">
        <v>514</v>
      </c>
    </row>
    <row r="27" spans="1:45" s="5" customFormat="1" ht="12.75" customHeight="1">
      <c r="A27" s="16" t="s">
        <v>15</v>
      </c>
      <c r="B27" s="18">
        <v>12665</v>
      </c>
      <c r="C27" s="18">
        <v>41689</v>
      </c>
      <c r="D27" s="18">
        <v>45348</v>
      </c>
      <c r="E27" s="18">
        <v>52708</v>
      </c>
      <c r="F27" s="18">
        <v>7384</v>
      </c>
      <c r="G27" s="18">
        <v>31976</v>
      </c>
      <c r="H27" s="18">
        <v>3680</v>
      </c>
      <c r="I27" s="18">
        <v>25656</v>
      </c>
      <c r="J27" s="18">
        <v>6234</v>
      </c>
      <c r="K27" s="18">
        <v>49313</v>
      </c>
      <c r="L27" s="18">
        <v>5620</v>
      </c>
      <c r="M27" s="18">
        <v>53995</v>
      </c>
      <c r="N27" s="18">
        <v>5438</v>
      </c>
      <c r="O27" s="18">
        <v>32402</v>
      </c>
      <c r="P27" s="18">
        <v>5546.76</v>
      </c>
      <c r="Q27" s="18">
        <v>33050.04</v>
      </c>
      <c r="R27" s="18">
        <v>5657.6952000000001</v>
      </c>
      <c r="S27" s="18">
        <v>33711.040800000002</v>
      </c>
      <c r="T27" s="18">
        <v>9163.4278488910168</v>
      </c>
      <c r="U27" s="18">
        <v>61354.756073701719</v>
      </c>
      <c r="V27" s="18">
        <f t="shared" ref="V27:AA27" si="9">+V28+V29+V30+V31</f>
        <v>11188.626101701229</v>
      </c>
      <c r="W27" s="18">
        <f t="shared" si="9"/>
        <v>49900.980647832046</v>
      </c>
      <c r="X27" s="18">
        <f t="shared" si="9"/>
        <v>10903.780037752784</v>
      </c>
      <c r="Y27" s="18">
        <f t="shared" si="9"/>
        <v>48934.216994729308</v>
      </c>
      <c r="Z27" s="18">
        <f t="shared" si="9"/>
        <v>45922.296699996892</v>
      </c>
      <c r="AA27" s="18">
        <f t="shared" si="9"/>
        <v>102642.76796172756</v>
      </c>
      <c r="AB27" s="18">
        <f>+AB28+AB29+AB30+AB31</f>
        <v>38631.680573763828</v>
      </c>
      <c r="AC27" s="18">
        <f>+AC28+AC29+AC30+AC31</f>
        <v>100405.77639216221</v>
      </c>
      <c r="AD27" s="18">
        <f>+AD28+AD29+AD30+AD31</f>
        <v>37859.04696228855</v>
      </c>
      <c r="AE27" s="18">
        <f>+AE28+AE29+AE30+AE31</f>
        <v>98397.660864318968</v>
      </c>
      <c r="AF27" s="18">
        <v>37101.86602304277</v>
      </c>
      <c r="AG27" s="18">
        <v>96429.707647032585</v>
      </c>
      <c r="AH27" s="18">
        <f t="shared" ref="AH27:AO27" si="10">SUM(AH28:AH31)</f>
        <v>36359.828702581923</v>
      </c>
      <c r="AI27" s="18">
        <f t="shared" si="10"/>
        <v>94501.113494091929</v>
      </c>
      <c r="AJ27" s="18">
        <f t="shared" si="10"/>
        <v>58415.281857319816</v>
      </c>
      <c r="AK27" s="18">
        <f t="shared" si="10"/>
        <v>112221.99664278187</v>
      </c>
      <c r="AL27" s="19">
        <f t="shared" si="10"/>
        <v>11872.656310669809</v>
      </c>
      <c r="AM27" s="19">
        <f t="shared" si="10"/>
        <v>26236.510499910768</v>
      </c>
      <c r="AN27" s="19">
        <f t="shared" si="10"/>
        <v>19342</v>
      </c>
      <c r="AO27" s="19">
        <f t="shared" si="10"/>
        <v>6603</v>
      </c>
      <c r="AP27" s="19">
        <v>3943</v>
      </c>
      <c r="AQ27" s="19">
        <v>5781</v>
      </c>
      <c r="AR27" s="19">
        <v>2246</v>
      </c>
      <c r="AS27" s="19">
        <v>2819</v>
      </c>
    </row>
    <row r="28" spans="1:45" s="5" customFormat="1" ht="12.75" customHeight="1">
      <c r="A28" s="20" t="s">
        <v>16</v>
      </c>
      <c r="B28" s="17">
        <v>8794</v>
      </c>
      <c r="C28" s="17">
        <v>28280</v>
      </c>
      <c r="D28" s="17">
        <v>2331</v>
      </c>
      <c r="E28" s="17">
        <v>13620</v>
      </c>
      <c r="F28" s="17">
        <v>2540</v>
      </c>
      <c r="G28" s="17">
        <v>14236</v>
      </c>
      <c r="H28" s="17">
        <v>1372</v>
      </c>
      <c r="I28" s="17">
        <v>8180</v>
      </c>
      <c r="J28" s="17">
        <v>3295</v>
      </c>
      <c r="K28" s="17">
        <v>22078</v>
      </c>
      <c r="L28" s="17">
        <v>2831</v>
      </c>
      <c r="M28" s="17">
        <v>22552</v>
      </c>
      <c r="N28" s="17">
        <v>1998</v>
      </c>
      <c r="O28" s="17">
        <v>13710</v>
      </c>
      <c r="P28" s="21">
        <v>2037.96</v>
      </c>
      <c r="Q28" s="21">
        <v>13984.2</v>
      </c>
      <c r="R28" s="21">
        <v>2078.7192</v>
      </c>
      <c r="S28" s="21">
        <v>14263.884</v>
      </c>
      <c r="T28" s="21">
        <v>4109.0046894390434</v>
      </c>
      <c r="U28" s="21">
        <v>29377.849837029953</v>
      </c>
      <c r="V28" s="21">
        <v>2535.3869773784572</v>
      </c>
      <c r="W28" s="21">
        <v>11307.759803832458</v>
      </c>
      <c r="X28" s="21">
        <v>2470.8397314049248</v>
      </c>
      <c r="Y28" s="21">
        <v>11088.687332020498</v>
      </c>
      <c r="Z28" s="21">
        <v>21625.550933210958</v>
      </c>
      <c r="AA28" s="21">
        <v>48336.136604470907</v>
      </c>
      <c r="AB28" s="26">
        <v>18192.282092100209</v>
      </c>
      <c r="AC28" s="26">
        <v>47282.701158050775</v>
      </c>
      <c r="AD28" s="26">
        <v>17828.436450258199</v>
      </c>
      <c r="AE28" s="26">
        <v>46337.047134889763</v>
      </c>
      <c r="AF28" s="17">
        <v>17471.867721253035</v>
      </c>
      <c r="AG28" s="17">
        <v>45410.306192191958</v>
      </c>
      <c r="AH28" s="26">
        <v>17122.430366827975</v>
      </c>
      <c r="AI28" s="26">
        <v>44502.100068348125</v>
      </c>
      <c r="AJ28" s="26">
        <v>27508.699343502762</v>
      </c>
      <c r="AK28" s="26">
        <v>52847.15004738151</v>
      </c>
      <c r="AL28" s="21">
        <v>4549.3226408926776</v>
      </c>
      <c r="AM28" s="21">
        <v>11373.327333761747</v>
      </c>
      <c r="AN28" s="21">
        <v>7765</v>
      </c>
      <c r="AO28" s="21">
        <v>2814</v>
      </c>
      <c r="AP28" s="21">
        <v>1349</v>
      </c>
      <c r="AQ28" s="21">
        <v>1997</v>
      </c>
      <c r="AR28" s="21">
        <v>746</v>
      </c>
      <c r="AS28" s="21">
        <v>790</v>
      </c>
    </row>
    <row r="29" spans="1:45" s="5" customFormat="1" ht="12.75" customHeight="1">
      <c r="A29" s="20" t="s">
        <v>46</v>
      </c>
      <c r="B29" s="17">
        <v>1498</v>
      </c>
      <c r="C29" s="17">
        <v>6073</v>
      </c>
      <c r="D29" s="17">
        <v>39062</v>
      </c>
      <c r="E29" s="17">
        <v>29268</v>
      </c>
      <c r="F29" s="17">
        <v>1873</v>
      </c>
      <c r="G29" s="17">
        <v>3876</v>
      </c>
      <c r="H29" s="17">
        <v>296</v>
      </c>
      <c r="I29" s="17">
        <v>504</v>
      </c>
      <c r="J29" s="17">
        <v>799</v>
      </c>
      <c r="K29" s="17">
        <v>6357</v>
      </c>
      <c r="L29" s="17">
        <v>333</v>
      </c>
      <c r="M29" s="17">
        <v>9613</v>
      </c>
      <c r="N29" s="17">
        <v>675</v>
      </c>
      <c r="O29" s="17">
        <v>6274</v>
      </c>
      <c r="P29" s="21">
        <v>688.5</v>
      </c>
      <c r="Q29" s="21">
        <v>6399.48</v>
      </c>
      <c r="R29" s="21">
        <v>702.27</v>
      </c>
      <c r="S29" s="21">
        <v>6527.4695999999994</v>
      </c>
      <c r="T29" s="21">
        <v>1009.3923165411701</v>
      </c>
      <c r="U29" s="21">
        <v>5369.3365438697192</v>
      </c>
      <c r="V29" s="21">
        <v>4708.4919674239873</v>
      </c>
      <c r="W29" s="21">
        <v>20999.751391385904</v>
      </c>
      <c r="X29" s="21">
        <v>4588.6206452560536</v>
      </c>
      <c r="Y29" s="21">
        <v>20592.909760102899</v>
      </c>
      <c r="Z29" s="21">
        <v>14206.411600632204</v>
      </c>
      <c r="AA29" s="21">
        <v>31753.320593231238</v>
      </c>
      <c r="AB29" s="26">
        <v>11951.004076306866</v>
      </c>
      <c r="AC29" s="26">
        <v>31061.2902448364</v>
      </c>
      <c r="AD29" s="26">
        <v>11711.983994780729</v>
      </c>
      <c r="AE29" s="26">
        <v>30440.064439939677</v>
      </c>
      <c r="AF29" s="17">
        <v>11477.744314885114</v>
      </c>
      <c r="AG29" s="17">
        <v>29831.263151140887</v>
      </c>
      <c r="AH29" s="26">
        <v>11248.189428587413</v>
      </c>
      <c r="AI29" s="26">
        <v>29234.637888118057</v>
      </c>
      <c r="AJ29" s="26">
        <v>18071.211534855236</v>
      </c>
      <c r="AK29" s="26">
        <v>34716.72781018012</v>
      </c>
      <c r="AL29" s="21">
        <v>2912.8727272727269</v>
      </c>
      <c r="AM29" s="21">
        <v>5643.1272727272726</v>
      </c>
      <c r="AN29" s="21">
        <v>4072</v>
      </c>
      <c r="AO29" s="21">
        <v>1265</v>
      </c>
      <c r="AP29" s="21">
        <v>845</v>
      </c>
      <c r="AQ29" s="21">
        <v>1185</v>
      </c>
      <c r="AR29" s="21">
        <v>548</v>
      </c>
      <c r="AS29" s="21">
        <v>731</v>
      </c>
    </row>
    <row r="30" spans="1:45" s="5" customFormat="1" ht="12.75" customHeight="1">
      <c r="A30" s="20" t="s">
        <v>47</v>
      </c>
      <c r="B30" s="17">
        <v>2373</v>
      </c>
      <c r="C30" s="17">
        <v>7336</v>
      </c>
      <c r="D30" s="17">
        <v>3955</v>
      </c>
      <c r="E30" s="17">
        <v>9820</v>
      </c>
      <c r="F30" s="17">
        <v>2971</v>
      </c>
      <c r="G30" s="17">
        <v>13864</v>
      </c>
      <c r="H30" s="17">
        <v>1732</v>
      </c>
      <c r="I30" s="17">
        <v>16031</v>
      </c>
      <c r="J30" s="17">
        <v>2140</v>
      </c>
      <c r="K30" s="17">
        <v>20878</v>
      </c>
      <c r="L30" s="17">
        <v>2456</v>
      </c>
      <c r="M30" s="17">
        <v>21830</v>
      </c>
      <c r="N30" s="17">
        <v>2765</v>
      </c>
      <c r="O30" s="17">
        <v>12418</v>
      </c>
      <c r="P30" s="21">
        <v>2820.3</v>
      </c>
      <c r="Q30" s="21">
        <v>12666.36</v>
      </c>
      <c r="R30" s="21">
        <v>2876.7060000000001</v>
      </c>
      <c r="S30" s="21">
        <v>12919.6872</v>
      </c>
      <c r="T30" s="21">
        <v>4045.0308429108045</v>
      </c>
      <c r="U30" s="21">
        <v>26607.569692802052</v>
      </c>
      <c r="V30" s="21">
        <v>3235.9944642061296</v>
      </c>
      <c r="W30" s="21">
        <v>14432.450925345411</v>
      </c>
      <c r="X30" s="21">
        <v>3153.6107758328167</v>
      </c>
      <c r="Y30" s="21">
        <v>14152.841811482853</v>
      </c>
      <c r="Z30" s="21">
        <v>6385.897591845559</v>
      </c>
      <c r="AA30" s="21">
        <v>14273.375938255347</v>
      </c>
      <c r="AB30" s="26">
        <v>5372.0735606188</v>
      </c>
      <c r="AC30" s="26">
        <v>13962.302666585396</v>
      </c>
      <c r="AD30" s="26">
        <v>5264.6320894064238</v>
      </c>
      <c r="AE30" s="26">
        <v>13683.05661325369</v>
      </c>
      <c r="AF30" s="17">
        <v>5159.3394476182948</v>
      </c>
      <c r="AG30" s="17">
        <v>13409.395480988616</v>
      </c>
      <c r="AH30" s="26">
        <v>5056.1526586659274</v>
      </c>
      <c r="AI30" s="26">
        <v>13141.207571368846</v>
      </c>
      <c r="AJ30" s="26">
        <v>8123.1566046578719</v>
      </c>
      <c r="AK30" s="26">
        <v>15605.451591302703</v>
      </c>
      <c r="AL30" s="21">
        <v>2991.7818181818184</v>
      </c>
      <c r="AM30" s="21">
        <v>6200.5261751432345</v>
      </c>
      <c r="AN30" s="21">
        <v>4562</v>
      </c>
      <c r="AO30" s="21">
        <v>1501</v>
      </c>
      <c r="AP30" s="21">
        <v>967</v>
      </c>
      <c r="AQ30" s="21">
        <v>1379</v>
      </c>
      <c r="AR30" s="21">
        <v>511</v>
      </c>
      <c r="AS30" s="21">
        <v>759</v>
      </c>
    </row>
    <row r="31" spans="1:45" s="5" customFormat="1" ht="12.75" customHeight="1">
      <c r="A31" s="20" t="s">
        <v>17</v>
      </c>
      <c r="B31" s="17" t="s">
        <v>49</v>
      </c>
      <c r="C31" s="17" t="s">
        <v>49</v>
      </c>
      <c r="D31" s="17" t="s">
        <v>49</v>
      </c>
      <c r="E31" s="17" t="s">
        <v>49</v>
      </c>
      <c r="F31" s="17">
        <v>0</v>
      </c>
      <c r="G31" s="17">
        <v>0</v>
      </c>
      <c r="H31" s="17">
        <v>280</v>
      </c>
      <c r="I31" s="17">
        <v>941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708.75269269265402</v>
      </c>
      <c r="W31" s="21">
        <v>3161.0185272682738</v>
      </c>
      <c r="X31" s="21">
        <v>690.70888525899011</v>
      </c>
      <c r="Y31" s="21">
        <v>3099.7780911230557</v>
      </c>
      <c r="Z31" s="21">
        <v>3704.4365743081689</v>
      </c>
      <c r="AA31" s="21">
        <v>8279.9348257700731</v>
      </c>
      <c r="AB31" s="26">
        <v>3116.3208447379502</v>
      </c>
      <c r="AC31" s="26">
        <v>8099.4823226896351</v>
      </c>
      <c r="AD31" s="26">
        <v>3053.9944278431913</v>
      </c>
      <c r="AE31" s="26">
        <v>7937.4926762358436</v>
      </c>
      <c r="AF31" s="17">
        <v>2992.914539286327</v>
      </c>
      <c r="AG31" s="17">
        <v>7778.7428227111277</v>
      </c>
      <c r="AH31" s="26">
        <v>2933.0562485005994</v>
      </c>
      <c r="AI31" s="26">
        <v>7623.1679662569049</v>
      </c>
      <c r="AJ31" s="26">
        <v>4712.2143743039451</v>
      </c>
      <c r="AK31" s="26">
        <v>9052.6671939175467</v>
      </c>
      <c r="AL31" s="21">
        <v>1418.679124322585</v>
      </c>
      <c r="AM31" s="21">
        <v>3019.5297182785143</v>
      </c>
      <c r="AN31" s="21">
        <v>2943</v>
      </c>
      <c r="AO31" s="21">
        <v>1023</v>
      </c>
      <c r="AP31" s="21">
        <v>782</v>
      </c>
      <c r="AQ31" s="21">
        <v>1220</v>
      </c>
      <c r="AR31" s="21">
        <v>441</v>
      </c>
      <c r="AS31" s="21">
        <v>539</v>
      </c>
    </row>
    <row r="32" spans="1:45" s="5" customFormat="1" ht="12.75" customHeight="1">
      <c r="A32" s="16" t="s">
        <v>18</v>
      </c>
      <c r="B32" s="18">
        <v>12753</v>
      </c>
      <c r="C32" s="18">
        <v>9911</v>
      </c>
      <c r="D32" s="18">
        <v>3203</v>
      </c>
      <c r="E32" s="18">
        <v>8108</v>
      </c>
      <c r="F32" s="18">
        <v>7552</v>
      </c>
      <c r="G32" s="18">
        <v>5850</v>
      </c>
      <c r="H32" s="18">
        <v>6377</v>
      </c>
      <c r="I32" s="18">
        <v>8931</v>
      </c>
      <c r="J32" s="18">
        <v>8370</v>
      </c>
      <c r="K32" s="18">
        <v>18596</v>
      </c>
      <c r="L32" s="18">
        <v>11759</v>
      </c>
      <c r="M32" s="18">
        <v>26399</v>
      </c>
      <c r="N32" s="18">
        <v>6541</v>
      </c>
      <c r="O32" s="18">
        <v>13803</v>
      </c>
      <c r="P32" s="18">
        <v>6671.82</v>
      </c>
      <c r="Q32" s="18">
        <v>14079.06</v>
      </c>
      <c r="R32" s="18">
        <v>6805.2564000000002</v>
      </c>
      <c r="S32" s="18">
        <v>14360.641199999998</v>
      </c>
      <c r="T32" s="18">
        <v>13966.68536486692</v>
      </c>
      <c r="U32" s="18">
        <v>34522.551534556165</v>
      </c>
      <c r="V32" s="18">
        <f t="shared" ref="V32:AA32" si="11">+V33+V34</f>
        <v>6334.5984706602767</v>
      </c>
      <c r="W32" s="18">
        <f t="shared" si="11"/>
        <v>28252.14399184737</v>
      </c>
      <c r="X32" s="18">
        <f t="shared" si="11"/>
        <v>6173.3288541175407</v>
      </c>
      <c r="Y32" s="18">
        <f t="shared" si="11"/>
        <v>27704.79711451241</v>
      </c>
      <c r="Z32" s="18">
        <f t="shared" si="11"/>
        <v>13620.245613100875</v>
      </c>
      <c r="AA32" s="18">
        <f t="shared" si="11"/>
        <v>30443.157474903586</v>
      </c>
      <c r="AB32" s="18">
        <f>+AB33+AB34</f>
        <v>11457.897702698234</v>
      </c>
      <c r="AC32" s="18">
        <f>+AC33+AC34</f>
        <v>29779.680758768045</v>
      </c>
      <c r="AD32" s="18">
        <f>+AD33+AD34</f>
        <v>11228.739748644268</v>
      </c>
      <c r="AE32" s="18">
        <f>+AE33+AE34</f>
        <v>29184.087143592689</v>
      </c>
      <c r="AF32" s="18">
        <v>11004.164953671381</v>
      </c>
      <c r="AG32" s="18">
        <v>28600.405400720832</v>
      </c>
      <c r="AH32" s="18">
        <f t="shared" ref="AH32:AO32" si="12">SUM(AH33:AH34)</f>
        <v>10784.081654597951</v>
      </c>
      <c r="AI32" s="18">
        <f t="shared" si="12"/>
        <v>28028.397292706417</v>
      </c>
      <c r="AJ32" s="18">
        <f t="shared" si="12"/>
        <v>17325.581332591868</v>
      </c>
      <c r="AK32" s="18">
        <f t="shared" si="12"/>
        <v>33284.292539910675</v>
      </c>
      <c r="AL32" s="19">
        <f t="shared" si="12"/>
        <v>4636.2231012319717</v>
      </c>
      <c r="AM32" s="19">
        <f t="shared" si="12"/>
        <v>9448.6021728620544</v>
      </c>
      <c r="AN32" s="19">
        <f t="shared" si="12"/>
        <v>3864</v>
      </c>
      <c r="AO32" s="19">
        <f t="shared" si="12"/>
        <v>1232</v>
      </c>
      <c r="AP32" s="19">
        <v>1219</v>
      </c>
      <c r="AQ32" s="19">
        <v>1686</v>
      </c>
      <c r="AR32" s="19">
        <v>716</v>
      </c>
      <c r="AS32" s="19">
        <v>982</v>
      </c>
    </row>
    <row r="33" spans="1:45" s="5" customFormat="1" ht="12.75" customHeight="1">
      <c r="A33" s="20" t="s">
        <v>19</v>
      </c>
      <c r="B33" s="17">
        <v>10587</v>
      </c>
      <c r="C33" s="17">
        <v>4666</v>
      </c>
      <c r="D33" s="17">
        <v>770</v>
      </c>
      <c r="E33" s="17">
        <v>4118</v>
      </c>
      <c r="F33" s="17">
        <v>5724</v>
      </c>
      <c r="G33" s="17">
        <v>3538</v>
      </c>
      <c r="H33" s="17">
        <v>5150</v>
      </c>
      <c r="I33" s="17">
        <v>6150</v>
      </c>
      <c r="J33" s="17">
        <v>4860</v>
      </c>
      <c r="K33" s="17">
        <v>15600</v>
      </c>
      <c r="L33" s="17">
        <v>6557</v>
      </c>
      <c r="M33" s="17">
        <v>22268</v>
      </c>
      <c r="N33" s="17">
        <v>1865</v>
      </c>
      <c r="O33" s="17">
        <v>10340</v>
      </c>
      <c r="P33" s="21">
        <v>1902.3</v>
      </c>
      <c r="Q33" s="21">
        <v>10546.8</v>
      </c>
      <c r="R33" s="21">
        <v>1940.346</v>
      </c>
      <c r="S33" s="21">
        <v>10757.735999999999</v>
      </c>
      <c r="T33" s="21">
        <v>12176.029266727539</v>
      </c>
      <c r="U33" s="21">
        <v>26076.824750737167</v>
      </c>
      <c r="V33" s="21">
        <v>3683.5855047308278</v>
      </c>
      <c r="W33" s="21">
        <v>16428.6952942559</v>
      </c>
      <c r="X33" s="21">
        <v>3589.806802797033</v>
      </c>
      <c r="Y33" s="21">
        <v>16110.411659902578</v>
      </c>
      <c r="Z33" s="21">
        <v>7359.5292321518364</v>
      </c>
      <c r="AA33" s="21">
        <v>16449.579083952111</v>
      </c>
      <c r="AB33" s="26">
        <v>6191.1316049178868</v>
      </c>
      <c r="AC33" s="26">
        <v>16091.077745139617</v>
      </c>
      <c r="AD33" s="26">
        <v>6067.3089728195282</v>
      </c>
      <c r="AE33" s="26">
        <v>15769.256190236829</v>
      </c>
      <c r="AF33" s="17">
        <v>5945.9627933631364</v>
      </c>
      <c r="AG33" s="17">
        <v>15453.871066432092</v>
      </c>
      <c r="AH33" s="26">
        <v>5827.0435374958734</v>
      </c>
      <c r="AI33" s="26">
        <v>15144.793645103447</v>
      </c>
      <c r="AJ33" s="26">
        <v>9361.661008417359</v>
      </c>
      <c r="AK33" s="26">
        <v>17984.750853784164</v>
      </c>
      <c r="AL33" s="21">
        <v>2984.915021835347</v>
      </c>
      <c r="AM33" s="21">
        <v>6698.0567183165995</v>
      </c>
      <c r="AN33" s="21">
        <v>2871</v>
      </c>
      <c r="AO33" s="21">
        <v>932</v>
      </c>
      <c r="AP33" s="21">
        <v>729</v>
      </c>
      <c r="AQ33" s="21">
        <v>1035</v>
      </c>
      <c r="AR33" s="21">
        <v>448</v>
      </c>
      <c r="AS33" s="21">
        <v>596</v>
      </c>
    </row>
    <row r="34" spans="1:45" s="5" customFormat="1" ht="12.75" customHeight="1">
      <c r="A34" s="20" t="s">
        <v>20</v>
      </c>
      <c r="B34" s="17">
        <v>2166</v>
      </c>
      <c r="C34" s="17">
        <v>5245</v>
      </c>
      <c r="D34" s="17">
        <v>2433</v>
      </c>
      <c r="E34" s="17">
        <v>3990</v>
      </c>
      <c r="F34" s="17">
        <v>1828</v>
      </c>
      <c r="G34" s="17">
        <v>2312</v>
      </c>
      <c r="H34" s="17">
        <v>1227</v>
      </c>
      <c r="I34" s="17">
        <v>2781</v>
      </c>
      <c r="J34" s="17">
        <v>3510</v>
      </c>
      <c r="K34" s="17">
        <v>2996</v>
      </c>
      <c r="L34" s="17">
        <v>5202</v>
      </c>
      <c r="M34" s="17">
        <v>4131</v>
      </c>
      <c r="N34" s="17">
        <v>4676</v>
      </c>
      <c r="O34" s="17">
        <v>3463</v>
      </c>
      <c r="P34" s="21">
        <v>4769.5200000000004</v>
      </c>
      <c r="Q34" s="21">
        <v>3532.26</v>
      </c>
      <c r="R34" s="21">
        <v>4864.9104000000007</v>
      </c>
      <c r="S34" s="21">
        <v>3602.9052000000001</v>
      </c>
      <c r="T34" s="21">
        <v>1790.6560981393829</v>
      </c>
      <c r="U34" s="21">
        <v>8445.7267838190037</v>
      </c>
      <c r="V34" s="21">
        <v>2651.0129659294489</v>
      </c>
      <c r="W34" s="21">
        <v>11823.448697591468</v>
      </c>
      <c r="X34" s="21">
        <v>2583.5220513205072</v>
      </c>
      <c r="Y34" s="21">
        <v>11594.38545460983</v>
      </c>
      <c r="Z34" s="21">
        <v>6260.7163809490385</v>
      </c>
      <c r="AA34" s="21">
        <v>13993.578390951478</v>
      </c>
      <c r="AB34" s="26">
        <v>5266.7660977803471</v>
      </c>
      <c r="AC34" s="26">
        <v>13688.603013628426</v>
      </c>
      <c r="AD34" s="26">
        <v>5161.4307758247387</v>
      </c>
      <c r="AE34" s="26">
        <v>13414.830953355859</v>
      </c>
      <c r="AF34" s="17">
        <v>5058.2021603082439</v>
      </c>
      <c r="AG34" s="17">
        <v>13146.534334288739</v>
      </c>
      <c r="AH34" s="26">
        <v>4957.0381171020781</v>
      </c>
      <c r="AI34" s="26">
        <v>12883.603647602968</v>
      </c>
      <c r="AJ34" s="26">
        <v>7963.9203241745099</v>
      </c>
      <c r="AK34" s="26">
        <v>15299.541686126515</v>
      </c>
      <c r="AL34" s="21">
        <v>1651.3080793966242</v>
      </c>
      <c r="AM34" s="21">
        <v>2750.5454545454545</v>
      </c>
      <c r="AN34" s="21">
        <v>993</v>
      </c>
      <c r="AO34" s="21">
        <v>300</v>
      </c>
      <c r="AP34" s="21">
        <v>490</v>
      </c>
      <c r="AQ34" s="21">
        <v>651</v>
      </c>
      <c r="AR34" s="21">
        <v>268</v>
      </c>
      <c r="AS34" s="21">
        <v>386</v>
      </c>
    </row>
    <row r="35" spans="1:45" s="5" customFormat="1" ht="12.75" customHeight="1">
      <c r="A35" s="16" t="s">
        <v>21</v>
      </c>
      <c r="B35" s="18">
        <v>10284</v>
      </c>
      <c r="C35" s="18">
        <v>4994</v>
      </c>
      <c r="D35" s="18">
        <v>1545</v>
      </c>
      <c r="E35" s="18">
        <v>3799</v>
      </c>
      <c r="F35" s="18">
        <v>1238</v>
      </c>
      <c r="G35" s="18">
        <v>3801</v>
      </c>
      <c r="H35" s="18">
        <v>1821</v>
      </c>
      <c r="I35" s="18">
        <v>2685</v>
      </c>
      <c r="J35" s="18">
        <v>6380</v>
      </c>
      <c r="K35" s="18">
        <v>8017</v>
      </c>
      <c r="L35" s="18">
        <v>2669</v>
      </c>
      <c r="M35" s="18">
        <v>5289</v>
      </c>
      <c r="N35" s="18">
        <v>1818</v>
      </c>
      <c r="O35" s="18">
        <v>4709</v>
      </c>
      <c r="P35" s="18">
        <v>1854.36</v>
      </c>
      <c r="Q35" s="18">
        <v>4803.18</v>
      </c>
      <c r="R35" s="18">
        <v>1891.4472000000001</v>
      </c>
      <c r="S35" s="18">
        <v>4899.2436000000007</v>
      </c>
      <c r="T35" s="18">
        <v>2314.4343215312019</v>
      </c>
      <c r="U35" s="18">
        <v>8408.5377327092356</v>
      </c>
      <c r="V35" s="18">
        <f t="shared" ref="V35:AA35" si="13">+V36+V37+V38+V39</f>
        <v>2843.3835632700611</v>
      </c>
      <c r="W35" s="18">
        <f t="shared" si="13"/>
        <v>12681.416545283346</v>
      </c>
      <c r="X35" s="18">
        <f t="shared" si="13"/>
        <v>2770.9951744785162</v>
      </c>
      <c r="Y35" s="18">
        <f t="shared" si="13"/>
        <v>12435.731341772853</v>
      </c>
      <c r="Z35" s="18">
        <f t="shared" si="13"/>
        <v>18421.508035264284</v>
      </c>
      <c r="AA35" s="18">
        <f t="shared" si="13"/>
        <v>41174.651762764704</v>
      </c>
      <c r="AB35" s="18">
        <f>+AB36+AB37+AB38+AB39</f>
        <v>15496.912507544544</v>
      </c>
      <c r="AC35" s="18">
        <f>+AC36+AC37+AC38+AC39</f>
        <v>40277.293374033048</v>
      </c>
      <c r="AD35" s="18">
        <f>+AD36+AD37+AD38</f>
        <v>15186.974257393647</v>
      </c>
      <c r="AE35" s="18">
        <f>+AE36+AE37+AE38</f>
        <v>39471.74750655239</v>
      </c>
      <c r="AF35" s="18">
        <v>14883.234772245774</v>
      </c>
      <c r="AG35" s="18">
        <v>38682.312556421348</v>
      </c>
      <c r="AH35" s="18">
        <f t="shared" ref="AH35:AO35" si="14">SUM(AH36:AH39)</f>
        <v>14585.570076800859</v>
      </c>
      <c r="AI35" s="18">
        <f t="shared" si="14"/>
        <v>37908.666305292914</v>
      </c>
      <c r="AJ35" s="18">
        <f t="shared" si="14"/>
        <v>23433.008831130985</v>
      </c>
      <c r="AK35" s="18">
        <f t="shared" si="14"/>
        <v>45017.313188705288</v>
      </c>
      <c r="AL35" s="19">
        <f t="shared" si="14"/>
        <v>5210.218344169084</v>
      </c>
      <c r="AM35" s="19">
        <f t="shared" si="14"/>
        <v>10184.306712747308</v>
      </c>
      <c r="AN35" s="19">
        <f t="shared" si="14"/>
        <v>6441</v>
      </c>
      <c r="AO35" s="19">
        <f t="shared" si="14"/>
        <v>2115</v>
      </c>
      <c r="AP35" s="19">
        <v>3214</v>
      </c>
      <c r="AQ35" s="19">
        <v>4293</v>
      </c>
      <c r="AR35" s="19">
        <v>1810</v>
      </c>
      <c r="AS35" s="19">
        <v>2254</v>
      </c>
    </row>
    <row r="36" spans="1:45" s="5" customFormat="1" ht="12.75" customHeight="1">
      <c r="A36" s="20" t="s">
        <v>22</v>
      </c>
      <c r="B36" s="17">
        <v>259</v>
      </c>
      <c r="C36" s="17">
        <v>310</v>
      </c>
      <c r="D36" s="17">
        <v>226</v>
      </c>
      <c r="E36" s="17">
        <v>467</v>
      </c>
      <c r="F36" s="17">
        <v>703</v>
      </c>
      <c r="G36" s="17">
        <v>1012</v>
      </c>
      <c r="H36" s="17">
        <v>1206</v>
      </c>
      <c r="I36" s="17">
        <v>1058</v>
      </c>
      <c r="J36" s="17">
        <v>1951</v>
      </c>
      <c r="K36" s="17">
        <v>4221</v>
      </c>
      <c r="L36" s="17">
        <v>1001</v>
      </c>
      <c r="M36" s="17">
        <v>2624</v>
      </c>
      <c r="N36" s="17">
        <v>1434</v>
      </c>
      <c r="O36" s="17">
        <v>3593</v>
      </c>
      <c r="P36" s="21">
        <v>1462.68</v>
      </c>
      <c r="Q36" s="21">
        <v>3664.86</v>
      </c>
      <c r="R36" s="21">
        <v>1491.9336000000001</v>
      </c>
      <c r="S36" s="21">
        <v>3738.1572000000001</v>
      </c>
      <c r="T36" s="21">
        <v>948.23185140900989</v>
      </c>
      <c r="U36" s="21">
        <v>5452.069002172796</v>
      </c>
      <c r="V36" s="21">
        <v>2115.4417238190222</v>
      </c>
      <c r="W36" s="21">
        <v>9434.8149238679744</v>
      </c>
      <c r="X36" s="21">
        <v>2061.5856700850845</v>
      </c>
      <c r="Y36" s="21">
        <v>9252.0282125903232</v>
      </c>
      <c r="Z36" s="21">
        <v>14446.83900568743</v>
      </c>
      <c r="AA36" s="21">
        <v>32290.709533291043</v>
      </c>
      <c r="AB36" s="26">
        <v>12153.261266837866</v>
      </c>
      <c r="AC36" s="26">
        <v>31586.967356071218</v>
      </c>
      <c r="AD36" s="26">
        <v>11910.196041501105</v>
      </c>
      <c r="AE36" s="26">
        <v>30955.228008949798</v>
      </c>
      <c r="AF36" s="17">
        <v>11671.992120671082</v>
      </c>
      <c r="AG36" s="17">
        <v>30336.123448770802</v>
      </c>
      <c r="AH36" s="26">
        <v>11438.552278257661</v>
      </c>
      <c r="AI36" s="26">
        <v>29729.400979795384</v>
      </c>
      <c r="AJ36" s="26">
        <v>18377.046295783592</v>
      </c>
      <c r="AK36" s="26">
        <v>35304.269056629622</v>
      </c>
      <c r="AL36" s="21">
        <v>3310.1759546343069</v>
      </c>
      <c r="AM36" s="21">
        <v>5715.272727272727</v>
      </c>
      <c r="AN36" s="21">
        <v>2812</v>
      </c>
      <c r="AO36" s="21">
        <v>1037</v>
      </c>
      <c r="AP36" s="21">
        <v>1136</v>
      </c>
      <c r="AQ36" s="21">
        <v>1399</v>
      </c>
      <c r="AR36" s="21">
        <v>678</v>
      </c>
      <c r="AS36" s="21">
        <v>792</v>
      </c>
    </row>
    <row r="37" spans="1:45" s="5" customFormat="1" ht="12.75" customHeight="1">
      <c r="A37" s="20" t="s">
        <v>37</v>
      </c>
      <c r="B37" s="17">
        <v>9863</v>
      </c>
      <c r="C37" s="17">
        <v>3334</v>
      </c>
      <c r="D37" s="17">
        <v>262</v>
      </c>
      <c r="E37" s="17">
        <v>1267</v>
      </c>
      <c r="F37" s="17">
        <v>401</v>
      </c>
      <c r="G37" s="17">
        <v>997</v>
      </c>
      <c r="H37" s="17">
        <v>548</v>
      </c>
      <c r="I37" s="17">
        <v>694</v>
      </c>
      <c r="J37" s="17">
        <v>3002</v>
      </c>
      <c r="K37" s="17">
        <v>1321</v>
      </c>
      <c r="L37" s="17">
        <v>1297</v>
      </c>
      <c r="M37" s="17">
        <v>2199</v>
      </c>
      <c r="N37" s="17">
        <v>198</v>
      </c>
      <c r="O37" s="17">
        <v>852</v>
      </c>
      <c r="P37" s="21">
        <v>201.96</v>
      </c>
      <c r="Q37" s="21">
        <v>869.04</v>
      </c>
      <c r="R37" s="21">
        <v>205.9992</v>
      </c>
      <c r="S37" s="21">
        <v>886.42079999999999</v>
      </c>
      <c r="T37" s="21">
        <v>187.15102330440985</v>
      </c>
      <c r="U37" s="21">
        <v>721.88125382096894</v>
      </c>
      <c r="V37" s="21">
        <v>579.53139729349311</v>
      </c>
      <c r="W37" s="21">
        <v>2584.6949194911886</v>
      </c>
      <c r="X37" s="21">
        <v>564.77737513267641</v>
      </c>
      <c r="Y37" s="21">
        <v>2534.6199696588756</v>
      </c>
      <c r="Z37" s="21">
        <v>3924.9939458877557</v>
      </c>
      <c r="AA37" s="21">
        <v>8772.911456734033</v>
      </c>
      <c r="AB37" s="26">
        <v>3301.862564977132</v>
      </c>
      <c r="AC37" s="26">
        <v>8581.7150445662046</v>
      </c>
      <c r="AD37" s="26">
        <v>3235.8253136775879</v>
      </c>
      <c r="AE37" s="26">
        <v>8410.0807436748837</v>
      </c>
      <c r="AF37" s="17">
        <v>3171.1088074040363</v>
      </c>
      <c r="AG37" s="17">
        <v>8241.8791288013836</v>
      </c>
      <c r="AH37" s="26">
        <v>3107.6866312559559</v>
      </c>
      <c r="AI37" s="26">
        <v>8077.0415462253568</v>
      </c>
      <c r="AJ37" s="26">
        <v>4992.773535155583</v>
      </c>
      <c r="AK37" s="26">
        <v>9591.6513125613055</v>
      </c>
      <c r="AL37" s="21">
        <v>1855.9605763314291</v>
      </c>
      <c r="AM37" s="21">
        <v>4237.7334458208434</v>
      </c>
      <c r="AN37" s="21">
        <v>1791</v>
      </c>
      <c r="AO37" s="21">
        <v>666</v>
      </c>
      <c r="AP37" s="21">
        <v>845</v>
      </c>
      <c r="AQ37" s="21">
        <v>1073</v>
      </c>
      <c r="AR37" s="21">
        <v>408</v>
      </c>
      <c r="AS37" s="21">
        <v>481</v>
      </c>
    </row>
    <row r="38" spans="1:45" s="5" customFormat="1" ht="12.75" customHeight="1">
      <c r="A38" s="20" t="s">
        <v>23</v>
      </c>
      <c r="B38" s="17">
        <v>90</v>
      </c>
      <c r="C38" s="17">
        <v>238</v>
      </c>
      <c r="D38" s="17">
        <v>38</v>
      </c>
      <c r="E38" s="17">
        <v>69</v>
      </c>
      <c r="F38" s="17">
        <v>53</v>
      </c>
      <c r="G38" s="17">
        <v>306</v>
      </c>
      <c r="H38" s="17">
        <v>45</v>
      </c>
      <c r="I38" s="17">
        <v>90</v>
      </c>
      <c r="J38" s="17">
        <v>1307</v>
      </c>
      <c r="K38" s="17">
        <v>1454</v>
      </c>
      <c r="L38" s="17">
        <v>306</v>
      </c>
      <c r="M38" s="17">
        <v>461</v>
      </c>
      <c r="N38" s="17">
        <v>186</v>
      </c>
      <c r="O38" s="17">
        <v>264</v>
      </c>
      <c r="P38" s="21">
        <v>189.72</v>
      </c>
      <c r="Q38" s="21">
        <v>269.27999999999997</v>
      </c>
      <c r="R38" s="21">
        <v>193.51439999999999</v>
      </c>
      <c r="S38" s="21">
        <v>274.66559999999998</v>
      </c>
      <c r="T38" s="21">
        <v>1179.0514468177821</v>
      </c>
      <c r="U38" s="21">
        <v>2230.5319640535554</v>
      </c>
      <c r="V38" s="21">
        <v>97.814339843302562</v>
      </c>
      <c r="W38" s="21">
        <v>436.24940499700398</v>
      </c>
      <c r="X38" s="21">
        <v>95.324129745224155</v>
      </c>
      <c r="Y38" s="21">
        <v>427.79766591365342</v>
      </c>
      <c r="Z38" s="21">
        <v>49.675083689095786</v>
      </c>
      <c r="AA38" s="21">
        <v>111.03077273963085</v>
      </c>
      <c r="AB38" s="26">
        <v>41.788675729545197</v>
      </c>
      <c r="AC38" s="26">
        <v>108.61097339562357</v>
      </c>
      <c r="AD38" s="26">
        <v>40.952902214954278</v>
      </c>
      <c r="AE38" s="26">
        <v>106.43875392771113</v>
      </c>
      <c r="AF38" s="17">
        <v>40.133844170655188</v>
      </c>
      <c r="AG38" s="17">
        <v>104.30997884915691</v>
      </c>
      <c r="AH38" s="26">
        <v>39.331167287242096</v>
      </c>
      <c r="AI38" s="26">
        <v>102.22377927217377</v>
      </c>
      <c r="AJ38" s="26">
        <v>63.18900019181045</v>
      </c>
      <c r="AK38" s="26">
        <v>121.3928195143601</v>
      </c>
      <c r="AL38" s="21">
        <v>37.318176839711427</v>
      </c>
      <c r="AM38" s="21">
        <v>145.62781238100931</v>
      </c>
      <c r="AN38" s="21">
        <v>999</v>
      </c>
      <c r="AO38" s="21">
        <v>282</v>
      </c>
      <c r="AP38" s="21">
        <v>670</v>
      </c>
      <c r="AQ38" s="21">
        <v>938</v>
      </c>
      <c r="AR38" s="21">
        <v>360</v>
      </c>
      <c r="AS38" s="21">
        <v>489</v>
      </c>
    </row>
    <row r="39" spans="1:45" s="5" customFormat="1" ht="12.75" customHeight="1">
      <c r="A39" s="20" t="s">
        <v>24</v>
      </c>
      <c r="B39" s="17">
        <v>72</v>
      </c>
      <c r="C39" s="17">
        <v>1112</v>
      </c>
      <c r="D39" s="17">
        <v>1019</v>
      </c>
      <c r="E39" s="17">
        <v>1996</v>
      </c>
      <c r="F39" s="17">
        <v>81</v>
      </c>
      <c r="G39" s="17">
        <v>1486</v>
      </c>
      <c r="H39" s="17">
        <v>22</v>
      </c>
      <c r="I39" s="17">
        <v>843</v>
      </c>
      <c r="J39" s="17">
        <v>120</v>
      </c>
      <c r="K39" s="17">
        <v>1021</v>
      </c>
      <c r="L39" s="17">
        <v>65</v>
      </c>
      <c r="M39" s="17">
        <v>5</v>
      </c>
      <c r="N39" s="17">
        <v>0</v>
      </c>
      <c r="O39" s="17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4.0555126619155555</v>
      </c>
      <c r="V39" s="21">
        <v>50.596102314243211</v>
      </c>
      <c r="W39" s="21">
        <v>225.65729692717912</v>
      </c>
      <c r="X39" s="21">
        <v>49.307999515531087</v>
      </c>
      <c r="Y39" s="21">
        <v>221.28549361000148</v>
      </c>
      <c r="Z39" s="21">
        <v>0</v>
      </c>
      <c r="AA39" s="21">
        <v>0</v>
      </c>
      <c r="AB39" s="26">
        <v>0</v>
      </c>
      <c r="AC39" s="26">
        <v>0</v>
      </c>
      <c r="AD39" s="26">
        <v>0</v>
      </c>
      <c r="AE39" s="26">
        <v>0</v>
      </c>
      <c r="AF39" s="17">
        <v>0</v>
      </c>
      <c r="AG39" s="17">
        <v>0</v>
      </c>
      <c r="AH39" s="26">
        <v>0</v>
      </c>
      <c r="AI39" s="26">
        <v>0</v>
      </c>
      <c r="AJ39" s="26">
        <v>0</v>
      </c>
      <c r="AK39" s="26">
        <v>0</v>
      </c>
      <c r="AL39" s="21">
        <v>6.7636363636363637</v>
      </c>
      <c r="AM39" s="21">
        <v>85.672727272727272</v>
      </c>
      <c r="AN39" s="21">
        <v>839</v>
      </c>
      <c r="AO39" s="21">
        <v>130</v>
      </c>
      <c r="AP39" s="21">
        <v>563</v>
      </c>
      <c r="AQ39" s="21">
        <v>883</v>
      </c>
      <c r="AR39" s="21">
        <v>364</v>
      </c>
      <c r="AS39" s="21">
        <v>492</v>
      </c>
    </row>
    <row r="40" spans="1:45" s="5" customFormat="1" ht="12.75" customHeight="1">
      <c r="A40" s="16" t="s">
        <v>25</v>
      </c>
      <c r="B40" s="18">
        <v>248228</v>
      </c>
      <c r="C40" s="18">
        <v>95264</v>
      </c>
      <c r="D40" s="18">
        <v>2648</v>
      </c>
      <c r="E40" s="18">
        <v>11929</v>
      </c>
      <c r="F40" s="18">
        <v>1294</v>
      </c>
      <c r="G40" s="18">
        <v>5588</v>
      </c>
      <c r="H40" s="18">
        <v>3475</v>
      </c>
      <c r="I40" s="18">
        <v>10092</v>
      </c>
      <c r="J40" s="18">
        <v>2943</v>
      </c>
      <c r="K40" s="18">
        <v>12239</v>
      </c>
      <c r="L40" s="18">
        <v>1524</v>
      </c>
      <c r="M40" s="18">
        <v>14634</v>
      </c>
      <c r="N40" s="18">
        <v>4243</v>
      </c>
      <c r="O40" s="18">
        <v>21561</v>
      </c>
      <c r="P40" s="18">
        <v>4329.8999999999996</v>
      </c>
      <c r="Q40" s="18">
        <v>21992.22</v>
      </c>
      <c r="R40" s="18">
        <v>3916.9076</v>
      </c>
      <c r="S40" s="18">
        <v>22432.064399999999</v>
      </c>
      <c r="T40" s="18">
        <v>42728.658076211264</v>
      </c>
      <c r="U40" s="18">
        <v>54717.544606337338</v>
      </c>
      <c r="V40" s="18">
        <f t="shared" ref="V40:AA40" si="15">+V41+V42+V43</f>
        <v>14703.569910295162</v>
      </c>
      <c r="W40" s="18">
        <f t="shared" si="15"/>
        <v>65577.538374986209</v>
      </c>
      <c r="X40" s="18">
        <f t="shared" si="15"/>
        <v>14329.238515460054</v>
      </c>
      <c r="Y40" s="18">
        <f t="shared" si="15"/>
        <v>64307.062730262754</v>
      </c>
      <c r="Z40" s="18">
        <f t="shared" si="15"/>
        <v>65963.212463525691</v>
      </c>
      <c r="AA40" s="18">
        <f t="shared" si="15"/>
        <v>147437.02291580421</v>
      </c>
      <c r="AB40" s="18">
        <f>+AB41+AB42+AB43</f>
        <v>55490.903910091532</v>
      </c>
      <c r="AC40" s="18">
        <f>+AC41+AC42+AC43</f>
        <v>144223.78749889258</v>
      </c>
      <c r="AD40" s="18">
        <f>+AD41+AD42+AD43</f>
        <v>54381.085831889701</v>
      </c>
      <c r="AE40" s="18">
        <f>+AE41+AE42+AE43</f>
        <v>141339.31174891477</v>
      </c>
      <c r="AF40" s="18">
        <v>53293.464115251889</v>
      </c>
      <c r="AG40" s="18">
        <v>138512.52551393647</v>
      </c>
      <c r="AH40" s="18">
        <f t="shared" ref="AH40:AO40" si="16">SUM(AH41:AH43)</f>
        <v>52227.594832946859</v>
      </c>
      <c r="AI40" s="18">
        <f t="shared" si="16"/>
        <v>135742.27500365773</v>
      </c>
      <c r="AJ40" s="18">
        <f t="shared" si="16"/>
        <v>83908.252094703799</v>
      </c>
      <c r="AK40" s="18">
        <f t="shared" si="16"/>
        <v>161196.71574765534</v>
      </c>
      <c r="AL40" s="19">
        <f t="shared" si="16"/>
        <v>9729.9688788478907</v>
      </c>
      <c r="AM40" s="19">
        <f t="shared" si="16"/>
        <v>18778.50909090909</v>
      </c>
      <c r="AN40" s="19">
        <f t="shared" si="16"/>
        <v>21341</v>
      </c>
      <c r="AO40" s="19">
        <f t="shared" si="16"/>
        <v>9140</v>
      </c>
      <c r="AP40" s="19">
        <v>3389</v>
      </c>
      <c r="AQ40" s="19">
        <v>4549</v>
      </c>
      <c r="AR40" s="19">
        <v>5206</v>
      </c>
      <c r="AS40" s="19">
        <v>7332</v>
      </c>
    </row>
    <row r="41" spans="1:45" s="5" customFormat="1" ht="12.75" customHeight="1">
      <c r="A41" s="20" t="s">
        <v>38</v>
      </c>
      <c r="B41" s="17">
        <v>80005</v>
      </c>
      <c r="C41" s="17">
        <v>59362</v>
      </c>
      <c r="D41" s="17">
        <v>1373</v>
      </c>
      <c r="E41" s="17">
        <v>9104</v>
      </c>
      <c r="F41" s="17">
        <v>833</v>
      </c>
      <c r="G41" s="17">
        <v>4637</v>
      </c>
      <c r="H41" s="17">
        <v>151</v>
      </c>
      <c r="I41" s="17">
        <v>2822</v>
      </c>
      <c r="J41" s="17">
        <v>437</v>
      </c>
      <c r="K41" s="17">
        <v>2324</v>
      </c>
      <c r="L41" s="17">
        <v>87</v>
      </c>
      <c r="M41" s="17">
        <v>839</v>
      </c>
      <c r="N41" s="17">
        <v>3876</v>
      </c>
      <c r="O41" s="17">
        <v>7093</v>
      </c>
      <c r="P41" s="21">
        <v>3953.52</v>
      </c>
      <c r="Q41" s="21">
        <v>7234.86</v>
      </c>
      <c r="R41" s="21">
        <v>3533</v>
      </c>
      <c r="S41" s="21">
        <v>7379.5571999999993</v>
      </c>
      <c r="T41" s="21">
        <v>37380.297721334129</v>
      </c>
      <c r="U41" s="21">
        <v>37785.53591208018</v>
      </c>
      <c r="V41" s="21">
        <v>8428.9225504499409</v>
      </c>
      <c r="W41" s="21">
        <v>37592.774774029116</v>
      </c>
      <c r="X41" s="21">
        <v>8214.3345045184687</v>
      </c>
      <c r="Y41" s="21">
        <v>36864.465875105947</v>
      </c>
      <c r="Z41" s="21">
        <v>43881.975429273429</v>
      </c>
      <c r="AA41" s="21">
        <v>98082.364022735099</v>
      </c>
      <c r="AB41" s="26">
        <v>36915.280365965635</v>
      </c>
      <c r="AC41" s="26">
        <v>95944.761678225957</v>
      </c>
      <c r="AD41" s="26">
        <v>36176.97475864632</v>
      </c>
      <c r="AE41" s="26">
        <v>94025.866444661471</v>
      </c>
      <c r="AF41" s="17">
        <v>35453.435263473388</v>
      </c>
      <c r="AG41" s="17">
        <v>92145.349115768229</v>
      </c>
      <c r="AH41" s="26">
        <v>34744.366558203918</v>
      </c>
      <c r="AI41" s="26">
        <v>90302.44213345286</v>
      </c>
      <c r="AJ41" s="26">
        <v>55819.898989441499</v>
      </c>
      <c r="AK41" s="26">
        <v>107235.9889025954</v>
      </c>
      <c r="AL41" s="21">
        <v>5035</v>
      </c>
      <c r="AM41" s="21">
        <v>9765.5636363636368</v>
      </c>
      <c r="AN41" s="21">
        <v>7433</v>
      </c>
      <c r="AO41" s="21">
        <v>3124</v>
      </c>
      <c r="AP41" s="21">
        <v>1138</v>
      </c>
      <c r="AQ41" s="21">
        <v>1628</v>
      </c>
      <c r="AR41" s="21">
        <v>2181</v>
      </c>
      <c r="AS41" s="21">
        <v>3212</v>
      </c>
    </row>
    <row r="42" spans="1:45" s="5" customFormat="1" ht="12.75" customHeight="1">
      <c r="A42" s="20" t="s">
        <v>26</v>
      </c>
      <c r="B42" s="17">
        <v>167125</v>
      </c>
      <c r="C42" s="17">
        <v>32934</v>
      </c>
      <c r="D42" s="17">
        <v>7</v>
      </c>
      <c r="E42" s="17">
        <v>50</v>
      </c>
      <c r="F42" s="17">
        <v>0</v>
      </c>
      <c r="G42" s="17">
        <v>0</v>
      </c>
      <c r="H42" s="17">
        <v>2270</v>
      </c>
      <c r="I42" s="17">
        <v>5258</v>
      </c>
      <c r="J42" s="17">
        <v>1582</v>
      </c>
      <c r="K42" s="17">
        <v>8716</v>
      </c>
      <c r="L42" s="17">
        <v>1397</v>
      </c>
      <c r="M42" s="17">
        <v>12574</v>
      </c>
      <c r="N42" s="17">
        <v>343</v>
      </c>
      <c r="O42" s="17">
        <v>14468</v>
      </c>
      <c r="P42" s="21">
        <v>351.9</v>
      </c>
      <c r="Q42" s="21">
        <v>14757.36</v>
      </c>
      <c r="R42" s="21">
        <v>358.93799999999999</v>
      </c>
      <c r="S42" s="21">
        <v>15052.5072</v>
      </c>
      <c r="T42" s="21">
        <v>5337.9630758046687</v>
      </c>
      <c r="U42" s="21">
        <v>16932.008694257162</v>
      </c>
      <c r="V42" s="21">
        <v>6118.858319433516</v>
      </c>
      <c r="W42" s="21">
        <v>27289.948543231025</v>
      </c>
      <c r="X42" s="21">
        <v>5963.0811317514817</v>
      </c>
      <c r="Y42" s="21">
        <v>26761.242894481693</v>
      </c>
      <c r="Z42" s="21">
        <v>20767.496654287977</v>
      </c>
      <c r="AA42" s="21">
        <v>46418.265056681674</v>
      </c>
      <c r="AB42" s="26">
        <v>17470.452366665195</v>
      </c>
      <c r="AC42" s="26">
        <v>45406.627610930365</v>
      </c>
      <c r="AD42" s="26">
        <v>17121.04331933189</v>
      </c>
      <c r="AE42" s="26">
        <v>44498.495058711764</v>
      </c>
      <c r="AF42" s="17">
        <v>16778.622452945252</v>
      </c>
      <c r="AG42" s="17">
        <v>43608.525157537537</v>
      </c>
      <c r="AH42" s="26">
        <v>16443.050003886347</v>
      </c>
      <c r="AI42" s="26">
        <v>42736.354654386785</v>
      </c>
      <c r="AJ42" s="26">
        <v>26417.214680189554</v>
      </c>
      <c r="AK42" s="26">
        <v>50750.291411636812</v>
      </c>
      <c r="AL42" s="21">
        <v>3911.0884021859292</v>
      </c>
      <c r="AM42" s="21">
        <v>7331.9454545454546</v>
      </c>
      <c r="AN42" s="21">
        <v>9357</v>
      </c>
      <c r="AO42" s="21">
        <v>4587</v>
      </c>
      <c r="AP42" s="21">
        <v>1359</v>
      </c>
      <c r="AQ42" s="21">
        <v>1736</v>
      </c>
      <c r="AR42" s="21">
        <v>2237</v>
      </c>
      <c r="AS42" s="21">
        <v>2811</v>
      </c>
    </row>
    <row r="43" spans="1:45" s="5" customFormat="1" ht="12.75" customHeight="1">
      <c r="A43" s="20" t="s">
        <v>27</v>
      </c>
      <c r="B43" s="17">
        <v>1098</v>
      </c>
      <c r="C43" s="17">
        <v>2968</v>
      </c>
      <c r="D43" s="17">
        <v>1268</v>
      </c>
      <c r="E43" s="17">
        <v>2775</v>
      </c>
      <c r="F43" s="17">
        <v>461</v>
      </c>
      <c r="G43" s="17">
        <v>951</v>
      </c>
      <c r="H43" s="17">
        <v>1054</v>
      </c>
      <c r="I43" s="17">
        <v>2012</v>
      </c>
      <c r="J43" s="17">
        <v>924</v>
      </c>
      <c r="K43" s="17">
        <v>1199</v>
      </c>
      <c r="L43" s="17">
        <v>40</v>
      </c>
      <c r="M43" s="17">
        <v>1221</v>
      </c>
      <c r="N43" s="17">
        <v>24</v>
      </c>
      <c r="O43" s="17">
        <v>0</v>
      </c>
      <c r="P43" s="21">
        <v>24.48</v>
      </c>
      <c r="Q43" s="21">
        <v>0</v>
      </c>
      <c r="R43" s="21">
        <v>24.9696</v>
      </c>
      <c r="S43" s="21">
        <v>0</v>
      </c>
      <c r="T43" s="21">
        <v>10.397279072467214</v>
      </c>
      <c r="U43" s="21">
        <v>0</v>
      </c>
      <c r="V43" s="21">
        <v>155.78904041170625</v>
      </c>
      <c r="W43" s="21">
        <v>694.81505772606351</v>
      </c>
      <c r="X43" s="21">
        <v>151.82287919010355</v>
      </c>
      <c r="Y43" s="21">
        <v>681.35396067511351</v>
      </c>
      <c r="Z43" s="21">
        <v>1313.7403799642864</v>
      </c>
      <c r="AA43" s="21">
        <v>2936.3938363874377</v>
      </c>
      <c r="AB43" s="26">
        <v>1105.1711774607049</v>
      </c>
      <c r="AC43" s="26">
        <v>2872.3982097362587</v>
      </c>
      <c r="AD43" s="26">
        <v>1083.0677539114909</v>
      </c>
      <c r="AE43" s="26">
        <v>2814.9502455415341</v>
      </c>
      <c r="AF43" s="17">
        <v>1061.4063988332609</v>
      </c>
      <c r="AG43" s="17">
        <v>2758.6512406307024</v>
      </c>
      <c r="AH43" s="26">
        <v>1040.1782708565956</v>
      </c>
      <c r="AI43" s="26">
        <v>2703.4782158180888</v>
      </c>
      <c r="AJ43" s="26">
        <v>1671.1384250727467</v>
      </c>
      <c r="AK43" s="26">
        <v>3210.4354334231098</v>
      </c>
      <c r="AL43" s="21">
        <v>783.8804766619611</v>
      </c>
      <c r="AM43" s="21">
        <v>1681</v>
      </c>
      <c r="AN43" s="21">
        <v>4551</v>
      </c>
      <c r="AO43" s="21">
        <v>1429</v>
      </c>
      <c r="AP43" s="21">
        <v>892</v>
      </c>
      <c r="AQ43" s="21">
        <v>1185</v>
      </c>
      <c r="AR43" s="21">
        <v>788</v>
      </c>
      <c r="AS43" s="21">
        <v>1309</v>
      </c>
    </row>
    <row r="44" spans="1:45" s="5" customFormat="1" ht="12.75" customHeight="1">
      <c r="A44" s="16" t="s">
        <v>28</v>
      </c>
      <c r="B44" s="18">
        <v>12565</v>
      </c>
      <c r="C44" s="18">
        <v>15604</v>
      </c>
      <c r="D44" s="18">
        <v>1874</v>
      </c>
      <c r="E44" s="18">
        <v>4225</v>
      </c>
      <c r="F44" s="18">
        <v>5752</v>
      </c>
      <c r="G44" s="18">
        <v>4806</v>
      </c>
      <c r="H44" s="18">
        <v>1188</v>
      </c>
      <c r="I44" s="18">
        <v>5005</v>
      </c>
      <c r="J44" s="18">
        <v>1169</v>
      </c>
      <c r="K44" s="18">
        <v>4440</v>
      </c>
      <c r="L44" s="18">
        <v>1547</v>
      </c>
      <c r="M44" s="18">
        <v>4754</v>
      </c>
      <c r="N44" s="18">
        <v>850</v>
      </c>
      <c r="O44" s="18">
        <v>2446</v>
      </c>
      <c r="P44" s="18">
        <v>884.34</v>
      </c>
      <c r="Q44" s="18">
        <v>2542.1799999999998</v>
      </c>
      <c r="R44" s="18">
        <v>902.02679999999998</v>
      </c>
      <c r="S44" s="18">
        <v>2544.8183999999997</v>
      </c>
      <c r="T44" s="18">
        <v>4399.4761251733817</v>
      </c>
      <c r="U44" s="18">
        <v>3758.4058043036216</v>
      </c>
      <c r="V44" s="18">
        <f t="shared" ref="V44:AA44" si="17">+V45+V46+V47</f>
        <v>17660.567117137809</v>
      </c>
      <c r="W44" s="18">
        <f t="shared" si="17"/>
        <v>78765.668807900773</v>
      </c>
      <c r="X44" s="18">
        <f t="shared" si="17"/>
        <v>17210.954896237061</v>
      </c>
      <c r="Y44" s="18">
        <f t="shared" si="17"/>
        <v>77239.691067038177</v>
      </c>
      <c r="Z44" s="18">
        <f t="shared" si="17"/>
        <v>49003.807724843798</v>
      </c>
      <c r="AA44" s="18">
        <f t="shared" si="17"/>
        <v>109530.37689734265</v>
      </c>
      <c r="AB44" s="18">
        <f>+AB45+AB46+AB47</f>
        <v>41223.971424853262</v>
      </c>
      <c r="AC44" s="18">
        <f>+AC45+AC46+AC47</f>
        <v>107143.27710847073</v>
      </c>
      <c r="AD44" s="18">
        <f>+AD45+AD46+AD47</f>
        <v>40399.491996356192</v>
      </c>
      <c r="AE44" s="18">
        <f>+AE45+AE46+AE47</f>
        <v>105000.41156630132</v>
      </c>
      <c r="AF44" s="18">
        <v>39591.502156429073</v>
      </c>
      <c r="AG44" s="18">
        <v>102900.40333497529</v>
      </c>
      <c r="AH44" s="18">
        <f t="shared" ref="AH44:AO44" si="18">SUM(AH45:AH47)</f>
        <v>38799.67211330049</v>
      </c>
      <c r="AI44" s="18">
        <f t="shared" si="18"/>
        <v>100842.3952682758</v>
      </c>
      <c r="AJ44" s="18">
        <f t="shared" si="18"/>
        <v>62335.106169218438</v>
      </c>
      <c r="AK44" s="18">
        <f t="shared" si="18"/>
        <v>119752.39787998941</v>
      </c>
      <c r="AL44" s="19">
        <f t="shared" si="18"/>
        <v>6515.3739298675937</v>
      </c>
      <c r="AM44" s="19">
        <f t="shared" si="18"/>
        <v>10085.336955301642</v>
      </c>
      <c r="AN44" s="19">
        <f t="shared" si="18"/>
        <v>8776</v>
      </c>
      <c r="AO44" s="19">
        <f t="shared" si="18"/>
        <v>3392</v>
      </c>
      <c r="AP44" s="19">
        <v>2522</v>
      </c>
      <c r="AQ44" s="19">
        <v>3408</v>
      </c>
      <c r="AR44" s="19">
        <v>2016</v>
      </c>
      <c r="AS44" s="19">
        <v>2736</v>
      </c>
    </row>
    <row r="45" spans="1:45" s="5" customFormat="1" ht="12.75" customHeight="1">
      <c r="A45" s="20" t="s">
        <v>29</v>
      </c>
      <c r="B45" s="17">
        <v>11663</v>
      </c>
      <c r="C45" s="17">
        <v>13559</v>
      </c>
      <c r="D45" s="17">
        <v>1748</v>
      </c>
      <c r="E45" s="17">
        <v>3788</v>
      </c>
      <c r="F45" s="17">
        <v>4675</v>
      </c>
      <c r="G45" s="17">
        <v>3122</v>
      </c>
      <c r="H45" s="17">
        <v>865</v>
      </c>
      <c r="I45" s="17">
        <v>3310</v>
      </c>
      <c r="J45" s="17">
        <v>314</v>
      </c>
      <c r="K45" s="17">
        <v>1393</v>
      </c>
      <c r="L45" s="17">
        <v>15</v>
      </c>
      <c r="M45" s="17">
        <v>753</v>
      </c>
      <c r="N45" s="27">
        <v>0</v>
      </c>
      <c r="O45" s="27">
        <v>237</v>
      </c>
      <c r="P45" s="27">
        <v>0</v>
      </c>
      <c r="Q45" s="27">
        <v>289</v>
      </c>
      <c r="R45" s="27">
        <v>0</v>
      </c>
      <c r="S45" s="27">
        <v>246.57480000000001</v>
      </c>
      <c r="T45" s="27">
        <v>0</v>
      </c>
      <c r="U45" s="27">
        <v>1009.5793220572583</v>
      </c>
      <c r="V45" s="27">
        <v>10736.088046437944</v>
      </c>
      <c r="W45" s="27">
        <v>47882.672722190757</v>
      </c>
      <c r="X45" s="27">
        <v>10462.76293981321</v>
      </c>
      <c r="Y45" s="27">
        <v>46955.011040992125</v>
      </c>
      <c r="Z45" s="27">
        <v>47971.890653008981</v>
      </c>
      <c r="AA45" s="27">
        <v>107223.89764496472</v>
      </c>
      <c r="AB45" s="26">
        <v>40355.881334364843</v>
      </c>
      <c r="AC45" s="28">
        <v>104887.06515446564</v>
      </c>
      <c r="AD45" s="26">
        <v>39548.763707677543</v>
      </c>
      <c r="AE45" s="28">
        <v>102789.32385137634</v>
      </c>
      <c r="AF45" s="17">
        <v>38757.788433523994</v>
      </c>
      <c r="AG45" s="17">
        <v>100733.5373743488</v>
      </c>
      <c r="AH45" s="26">
        <v>37982.632664853511</v>
      </c>
      <c r="AI45" s="28">
        <v>98718.86662686184</v>
      </c>
      <c r="AJ45" s="26">
        <v>61022.460005233894</v>
      </c>
      <c r="AK45" s="28">
        <v>117230.66437594444</v>
      </c>
      <c r="AL45" s="21">
        <v>5515.7454545454548</v>
      </c>
      <c r="AM45" s="21">
        <v>7896.545454545455</v>
      </c>
      <c r="AN45" s="21">
        <v>5925</v>
      </c>
      <c r="AO45" s="21">
        <v>2222</v>
      </c>
      <c r="AP45" s="21">
        <v>1473</v>
      </c>
      <c r="AQ45" s="21">
        <v>1986</v>
      </c>
      <c r="AR45" s="21">
        <v>972</v>
      </c>
      <c r="AS45" s="21">
        <v>1271</v>
      </c>
    </row>
    <row r="46" spans="1:45" s="5" customFormat="1" ht="12.75" customHeight="1">
      <c r="A46" s="20" t="s">
        <v>30</v>
      </c>
      <c r="B46" s="17">
        <v>591</v>
      </c>
      <c r="C46" s="17">
        <v>1263</v>
      </c>
      <c r="D46" s="17">
        <v>87</v>
      </c>
      <c r="E46" s="17">
        <v>296</v>
      </c>
      <c r="F46" s="17">
        <v>717</v>
      </c>
      <c r="G46" s="17">
        <v>841</v>
      </c>
      <c r="H46" s="17">
        <v>295</v>
      </c>
      <c r="I46" s="17">
        <v>1580</v>
      </c>
      <c r="J46" s="17">
        <v>855</v>
      </c>
      <c r="K46" s="17">
        <v>3047</v>
      </c>
      <c r="L46" s="17">
        <v>1532</v>
      </c>
      <c r="M46" s="17">
        <v>2909</v>
      </c>
      <c r="N46" s="27">
        <v>850</v>
      </c>
      <c r="O46" s="27">
        <v>2191</v>
      </c>
      <c r="P46" s="27">
        <v>873.12</v>
      </c>
      <c r="Q46" s="27">
        <v>2234.8200000000002</v>
      </c>
      <c r="R46" s="27">
        <v>890.58240000000001</v>
      </c>
      <c r="S46" s="27">
        <v>2279.5164</v>
      </c>
      <c r="T46" s="27">
        <v>4399.4761251733817</v>
      </c>
      <c r="U46" s="27">
        <v>2724.0067447554402</v>
      </c>
      <c r="V46" s="27">
        <v>6574.6544570427932</v>
      </c>
      <c r="W46" s="27">
        <v>29322.787431174449</v>
      </c>
      <c r="X46" s="27">
        <v>6407.2733660234971</v>
      </c>
      <c r="Y46" s="27">
        <v>28754.698292883157</v>
      </c>
      <c r="Z46" s="27">
        <v>641.13974681392949</v>
      </c>
      <c r="AA46" s="27">
        <v>1433.037173492836</v>
      </c>
      <c r="AB46" s="26">
        <v>539.35250808266323</v>
      </c>
      <c r="AC46" s="28">
        <v>1401.805629959515</v>
      </c>
      <c r="AD46" s="26">
        <v>528.56545792100997</v>
      </c>
      <c r="AE46" s="28">
        <v>1373.7695173603249</v>
      </c>
      <c r="AF46" s="17">
        <v>517.9941487625897</v>
      </c>
      <c r="AG46" s="17">
        <v>1346.2941270131184</v>
      </c>
      <c r="AH46" s="26">
        <v>507.63426578733788</v>
      </c>
      <c r="AI46" s="28">
        <v>1319.3682444728563</v>
      </c>
      <c r="AJ46" s="26">
        <v>815.55936247563375</v>
      </c>
      <c r="AK46" s="28">
        <v>1566.7766571986742</v>
      </c>
      <c r="AL46" s="21">
        <v>647.36548418307621</v>
      </c>
      <c r="AM46" s="21">
        <v>1379.1454253735485</v>
      </c>
      <c r="AN46" s="21">
        <v>1555</v>
      </c>
      <c r="AO46" s="21">
        <v>895</v>
      </c>
      <c r="AP46" s="21">
        <v>428</v>
      </c>
      <c r="AQ46" s="21">
        <v>652</v>
      </c>
      <c r="AR46" s="21">
        <v>491</v>
      </c>
      <c r="AS46" s="21">
        <v>731</v>
      </c>
    </row>
    <row r="47" spans="1:45" s="5" customFormat="1" ht="12.75" customHeight="1">
      <c r="A47" s="20" t="s">
        <v>31</v>
      </c>
      <c r="B47" s="17">
        <v>311</v>
      </c>
      <c r="C47" s="17">
        <v>782</v>
      </c>
      <c r="D47" s="17">
        <v>39</v>
      </c>
      <c r="E47" s="17">
        <v>141</v>
      </c>
      <c r="F47" s="17">
        <v>360</v>
      </c>
      <c r="G47" s="17">
        <v>843</v>
      </c>
      <c r="H47" s="17">
        <v>28</v>
      </c>
      <c r="I47" s="17">
        <v>115</v>
      </c>
      <c r="J47" s="17">
        <v>0</v>
      </c>
      <c r="K47" s="17">
        <v>0</v>
      </c>
      <c r="L47" s="17">
        <v>0</v>
      </c>
      <c r="M47" s="17">
        <v>1092</v>
      </c>
      <c r="N47" s="27">
        <v>0</v>
      </c>
      <c r="O47" s="27">
        <v>18</v>
      </c>
      <c r="P47" s="27">
        <v>11.22</v>
      </c>
      <c r="Q47" s="27">
        <v>18.36</v>
      </c>
      <c r="R47" s="27">
        <v>11.4444</v>
      </c>
      <c r="S47" s="27">
        <v>18.7272</v>
      </c>
      <c r="T47" s="27">
        <v>0</v>
      </c>
      <c r="U47" s="27">
        <v>24.819737490923202</v>
      </c>
      <c r="V47" s="27">
        <v>349.82461365707223</v>
      </c>
      <c r="W47" s="27">
        <v>1560.2086545355746</v>
      </c>
      <c r="X47" s="27">
        <v>340.91859040035166</v>
      </c>
      <c r="Y47" s="27">
        <v>1529.981733162901</v>
      </c>
      <c r="Z47" s="27">
        <v>390.77732502088674</v>
      </c>
      <c r="AA47" s="27">
        <v>873.44207888509595</v>
      </c>
      <c r="AB47" s="26">
        <v>328.73758240575546</v>
      </c>
      <c r="AC47" s="28">
        <v>854.40632404557209</v>
      </c>
      <c r="AD47" s="26">
        <v>322.16283075764034</v>
      </c>
      <c r="AE47" s="28">
        <v>837.31819756466064</v>
      </c>
      <c r="AF47" s="17">
        <v>315.71957414248749</v>
      </c>
      <c r="AG47" s="17">
        <v>820.57183361336752</v>
      </c>
      <c r="AH47" s="26">
        <v>309.40518265963772</v>
      </c>
      <c r="AI47" s="28">
        <v>804.16039694110009</v>
      </c>
      <c r="AJ47" s="26">
        <v>497.08680150890871</v>
      </c>
      <c r="AK47" s="28">
        <v>954.9568468462993</v>
      </c>
      <c r="AL47" s="21">
        <v>352.26299113906322</v>
      </c>
      <c r="AM47" s="21">
        <v>809.64607538263795</v>
      </c>
      <c r="AN47" s="21">
        <v>1296</v>
      </c>
      <c r="AO47" s="21">
        <v>275</v>
      </c>
      <c r="AP47" s="21">
        <v>621</v>
      </c>
      <c r="AQ47" s="21">
        <v>770</v>
      </c>
      <c r="AR47" s="21">
        <v>553</v>
      </c>
      <c r="AS47" s="21">
        <v>734</v>
      </c>
    </row>
    <row r="48" spans="1:45" s="5" customFormat="1" ht="12.75" customHeight="1">
      <c r="A48" s="16" t="s">
        <v>32</v>
      </c>
      <c r="B48" s="18">
        <v>264475</v>
      </c>
      <c r="C48" s="18">
        <v>235463</v>
      </c>
      <c r="D48" s="18">
        <v>85262</v>
      </c>
      <c r="E48" s="18">
        <v>114398</v>
      </c>
      <c r="F48" s="18">
        <v>137069</v>
      </c>
      <c r="G48" s="18">
        <v>175745</v>
      </c>
      <c r="H48" s="18">
        <v>67835</v>
      </c>
      <c r="I48" s="18">
        <v>192596</v>
      </c>
      <c r="J48" s="18">
        <v>110553</v>
      </c>
      <c r="K48" s="18">
        <v>174765</v>
      </c>
      <c r="L48" s="18">
        <v>103440</v>
      </c>
      <c r="M48" s="18">
        <v>363900</v>
      </c>
      <c r="N48" s="18">
        <v>44430</v>
      </c>
      <c r="O48" s="18">
        <v>264010</v>
      </c>
      <c r="P48" s="18">
        <v>45463.82</v>
      </c>
      <c r="Q48" s="18">
        <v>269290.2</v>
      </c>
      <c r="R48" s="18">
        <v>46265.372000000003</v>
      </c>
      <c r="S48" s="18">
        <v>274676.00400000002</v>
      </c>
      <c r="T48" s="18">
        <v>76107.634300382371</v>
      </c>
      <c r="U48" s="18">
        <v>211220.46766681114</v>
      </c>
      <c r="V48" s="18">
        <f t="shared" ref="V48:AA48" si="19">+V49+V50</f>
        <v>560782.08159009239</v>
      </c>
      <c r="W48" s="18">
        <f t="shared" si="19"/>
        <v>2501073.4603798473</v>
      </c>
      <c r="X48" s="18">
        <f t="shared" si="19"/>
        <v>546505.38959754619</v>
      </c>
      <c r="Y48" s="18">
        <f t="shared" si="19"/>
        <v>2452618.5626234408</v>
      </c>
      <c r="Z48" s="18">
        <f t="shared" si="19"/>
        <v>2071792.2675952553</v>
      </c>
      <c r="AA48" s="18">
        <f t="shared" si="19"/>
        <v>4630746.0268574832</v>
      </c>
      <c r="AB48" s="18">
        <f>+AB49+AB50</f>
        <v>1742874.8744820326</v>
      </c>
      <c r="AC48" s="18">
        <f>+AC49+AC50</f>
        <v>4529823.7697069263</v>
      </c>
      <c r="AD48" s="18">
        <f>+AD49+AD50</f>
        <v>1708017.3769923914</v>
      </c>
      <c r="AE48" s="18">
        <f>+AE49+AE50</f>
        <v>4439227.2943127891</v>
      </c>
      <c r="AF48" s="18">
        <v>1673857.0294525437</v>
      </c>
      <c r="AG48" s="18">
        <v>4350442.7484265324</v>
      </c>
      <c r="AH48" s="18">
        <f t="shared" ref="AH48:AO48" si="20">SUM(AH49:AH50)</f>
        <v>1640379.8888634928</v>
      </c>
      <c r="AI48" s="18">
        <f t="shared" si="20"/>
        <v>4263433.8934580013</v>
      </c>
      <c r="AJ48" s="18">
        <f t="shared" si="20"/>
        <v>2635415.4290676145</v>
      </c>
      <c r="AK48" s="18">
        <f t="shared" si="20"/>
        <v>5062914.5666974429</v>
      </c>
      <c r="AL48" s="19">
        <f t="shared" si="20"/>
        <v>344342.36363636365</v>
      </c>
      <c r="AM48" s="19">
        <f t="shared" si="20"/>
        <v>828759.41818181821</v>
      </c>
      <c r="AN48" s="19">
        <f t="shared" si="20"/>
        <v>262515</v>
      </c>
      <c r="AO48" s="19">
        <f t="shared" si="20"/>
        <v>38891</v>
      </c>
      <c r="AP48" s="19">
        <v>25663</v>
      </c>
      <c r="AQ48" s="19">
        <v>35276</v>
      </c>
      <c r="AR48" s="19">
        <v>35246</v>
      </c>
      <c r="AS48" s="19">
        <v>47716</v>
      </c>
    </row>
    <row r="49" spans="1:45" s="5" customFormat="1" ht="12.75" customHeight="1">
      <c r="A49" s="20" t="s">
        <v>33</v>
      </c>
      <c r="B49" s="17" t="s">
        <v>49</v>
      </c>
      <c r="C49" s="17" t="s">
        <v>49</v>
      </c>
      <c r="D49" s="17" t="s">
        <v>49</v>
      </c>
      <c r="E49" s="17" t="s">
        <v>49</v>
      </c>
      <c r="F49" s="17">
        <v>102837</v>
      </c>
      <c r="G49" s="17">
        <v>108071</v>
      </c>
      <c r="H49" s="17">
        <v>40002</v>
      </c>
      <c r="I49" s="17">
        <v>127706</v>
      </c>
      <c r="J49" s="17">
        <v>53811</v>
      </c>
      <c r="K49" s="17">
        <v>113813</v>
      </c>
      <c r="L49" s="17">
        <v>67477</v>
      </c>
      <c r="M49" s="17">
        <v>123763</v>
      </c>
      <c r="N49" s="17">
        <v>26891</v>
      </c>
      <c r="O49" s="17">
        <v>68808</v>
      </c>
      <c r="P49" s="21">
        <v>28448.82</v>
      </c>
      <c r="Q49" s="21">
        <v>70184.160000000003</v>
      </c>
      <c r="R49" s="21">
        <v>28017.796399999999</v>
      </c>
      <c r="S49" s="21">
        <v>71587.843200000003</v>
      </c>
      <c r="T49" s="21">
        <v>15893.280790173385</v>
      </c>
      <c r="U49" s="21">
        <v>93911.681731280652</v>
      </c>
      <c r="V49" s="21">
        <v>128979.87876572127</v>
      </c>
      <c r="W49" s="21">
        <v>575246.89588736498</v>
      </c>
      <c r="X49" s="21">
        <v>420809.14999011054</v>
      </c>
      <c r="Y49" s="21">
        <v>1888516.2932200495</v>
      </c>
      <c r="Z49" s="21">
        <v>152415.40994545587</v>
      </c>
      <c r="AA49" s="21">
        <v>340669.79835579661</v>
      </c>
      <c r="AB49" s="26">
        <v>128217.9650115913</v>
      </c>
      <c r="AC49" s="26">
        <v>333245.25708454411</v>
      </c>
      <c r="AD49" s="26">
        <v>125653.60571135944</v>
      </c>
      <c r="AE49" s="26">
        <v>326580.3519428533</v>
      </c>
      <c r="AF49" s="17">
        <v>123140.53359713226</v>
      </c>
      <c r="AG49" s="17">
        <v>320048.74490399618</v>
      </c>
      <c r="AH49" s="26">
        <v>120677.72292518959</v>
      </c>
      <c r="AI49" s="26">
        <v>313647.77000591625</v>
      </c>
      <c r="AJ49" s="26">
        <v>193879.43920852174</v>
      </c>
      <c r="AK49" s="26">
        <v>372463.11383220361</v>
      </c>
      <c r="AL49" s="21">
        <v>23872.254545454551</v>
      </c>
      <c r="AM49" s="21">
        <v>123534</v>
      </c>
      <c r="AN49" s="21">
        <v>123036</v>
      </c>
      <c r="AO49" s="21">
        <v>15878</v>
      </c>
      <c r="AP49" s="21">
        <v>11808</v>
      </c>
      <c r="AQ49" s="21">
        <v>15876</v>
      </c>
      <c r="AR49" s="21">
        <v>17972</v>
      </c>
      <c r="AS49" s="21">
        <v>23373</v>
      </c>
    </row>
    <row r="50" spans="1:45" s="5" customFormat="1" ht="12.75" customHeight="1">
      <c r="A50" s="22" t="s">
        <v>39</v>
      </c>
      <c r="B50" s="29">
        <v>264475</v>
      </c>
      <c r="C50" s="29">
        <v>235463</v>
      </c>
      <c r="D50" s="29">
        <v>85262</v>
      </c>
      <c r="E50" s="29">
        <v>114398</v>
      </c>
      <c r="F50" s="29">
        <v>34232</v>
      </c>
      <c r="G50" s="29">
        <v>67674</v>
      </c>
      <c r="H50" s="29">
        <v>27833</v>
      </c>
      <c r="I50" s="29">
        <v>64890</v>
      </c>
      <c r="J50" s="29">
        <v>56742</v>
      </c>
      <c r="K50" s="29">
        <v>60952</v>
      </c>
      <c r="L50" s="29">
        <v>35963</v>
      </c>
      <c r="M50" s="29">
        <v>240137</v>
      </c>
      <c r="N50" s="29">
        <v>17539</v>
      </c>
      <c r="O50" s="29">
        <v>195202</v>
      </c>
      <c r="P50" s="30">
        <v>17015</v>
      </c>
      <c r="Q50" s="30">
        <v>199106.04</v>
      </c>
      <c r="R50" s="30">
        <v>18247.5756</v>
      </c>
      <c r="S50" s="30">
        <v>203088.16080000001</v>
      </c>
      <c r="T50" s="30">
        <v>60214.353510208988</v>
      </c>
      <c r="U50" s="30">
        <v>117308.7859355305</v>
      </c>
      <c r="V50" s="30">
        <v>431802.20282437111</v>
      </c>
      <c r="W50" s="30">
        <v>1925826.5644924822</v>
      </c>
      <c r="X50" s="30">
        <v>125696.23960743562</v>
      </c>
      <c r="Y50" s="30">
        <v>564102.2694033914</v>
      </c>
      <c r="Z50" s="30">
        <v>1919376.8576497994</v>
      </c>
      <c r="AA50" s="30">
        <v>4290076.2285016868</v>
      </c>
      <c r="AB50" s="31">
        <v>1614656.9094704413</v>
      </c>
      <c r="AC50" s="31">
        <v>4196578.5126223825</v>
      </c>
      <c r="AD50" s="31">
        <v>1582363.7712810319</v>
      </c>
      <c r="AE50" s="31">
        <v>4112646.9423699356</v>
      </c>
      <c r="AF50" s="29">
        <v>1550716.495855411</v>
      </c>
      <c r="AG50" s="29">
        <v>4030394.0035225363</v>
      </c>
      <c r="AH50" s="31">
        <v>1519702.1659383031</v>
      </c>
      <c r="AI50" s="31">
        <v>3949786.1234520855</v>
      </c>
      <c r="AJ50" s="31">
        <v>2441535.9898590925</v>
      </c>
      <c r="AK50" s="31">
        <v>4690451.4528652392</v>
      </c>
      <c r="AL50" s="30">
        <v>320470.10909090907</v>
      </c>
      <c r="AM50" s="30">
        <v>705225.41818181821</v>
      </c>
      <c r="AN50" s="30">
        <v>139479</v>
      </c>
      <c r="AO50" s="30">
        <v>23013</v>
      </c>
      <c r="AP50" s="30">
        <v>13855</v>
      </c>
      <c r="AQ50" s="30">
        <v>19400</v>
      </c>
      <c r="AR50" s="30">
        <v>17274</v>
      </c>
      <c r="AS50" s="30">
        <v>24343</v>
      </c>
    </row>
    <row r="51" spans="1:45" s="5" customFormat="1" ht="12.75" customHeight="1">
      <c r="A51" s="35" t="s">
        <v>48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4"/>
      <c r="AC51" s="34"/>
      <c r="AD51" s="34"/>
      <c r="AE51" s="34"/>
      <c r="AF51" s="32"/>
      <c r="AG51" s="32"/>
      <c r="AH51" s="34"/>
      <c r="AI51" s="34"/>
      <c r="AJ51" s="34"/>
      <c r="AK51" s="34"/>
      <c r="AL51" s="33"/>
      <c r="AM51" s="33"/>
      <c r="AN51" s="33"/>
      <c r="AO51" s="33"/>
      <c r="AP51" s="33"/>
      <c r="AQ51" s="33"/>
      <c r="AR51" s="33"/>
      <c r="AS51" s="33"/>
    </row>
    <row r="52" spans="1:45">
      <c r="A52" s="24" t="s">
        <v>52</v>
      </c>
      <c r="B52" s="23"/>
      <c r="C52" s="23"/>
      <c r="D52" s="23"/>
      <c r="E52" s="23"/>
      <c r="F52" s="23"/>
      <c r="G52" s="23"/>
      <c r="H52" s="11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10"/>
      <c r="AG52" s="10"/>
    </row>
    <row r="53" spans="1:45">
      <c r="A53" s="25" t="s">
        <v>51</v>
      </c>
      <c r="B53" s="23"/>
      <c r="C53" s="23"/>
      <c r="D53" s="23"/>
      <c r="E53" s="23"/>
      <c r="F53" s="23"/>
      <c r="G53" s="23"/>
      <c r="H53" s="11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10"/>
      <c r="AG53" s="10"/>
    </row>
    <row r="54" spans="1:45">
      <c r="A54" s="25" t="s">
        <v>50</v>
      </c>
      <c r="B54" s="23"/>
      <c r="C54" s="23"/>
      <c r="D54" s="23"/>
      <c r="E54" s="23"/>
      <c r="F54" s="23"/>
      <c r="G54" s="23"/>
      <c r="H54" s="11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11"/>
      <c r="AG54" s="11"/>
    </row>
    <row r="55" spans="1:45" ht="12">
      <c r="A55" s="24" t="s">
        <v>40</v>
      </c>
      <c r="B55" s="24"/>
      <c r="C55" s="24"/>
      <c r="D55" s="24"/>
      <c r="E55" s="24"/>
      <c r="F55" s="24"/>
      <c r="G55" s="24"/>
      <c r="AF55" s="12"/>
      <c r="AG55" s="12"/>
    </row>
  </sheetData>
  <mergeCells count="23">
    <mergeCell ref="AR6:AS6"/>
    <mergeCell ref="AP6:AQ6"/>
    <mergeCell ref="V6:W6"/>
    <mergeCell ref="AB6:AC6"/>
    <mergeCell ref="AD6:AE6"/>
    <mergeCell ref="AH6:AI6"/>
    <mergeCell ref="AJ6:AK6"/>
    <mergeCell ref="AF6:AG6"/>
    <mergeCell ref="Z6:AA6"/>
    <mergeCell ref="X6:Y6"/>
    <mergeCell ref="T6:U6"/>
    <mergeCell ref="F6:G6"/>
    <mergeCell ref="H6:I6"/>
    <mergeCell ref="J6:K6"/>
    <mergeCell ref="R6:S6"/>
    <mergeCell ref="L6:M6"/>
    <mergeCell ref="N6:O6"/>
    <mergeCell ref="AN6:AO6"/>
    <mergeCell ref="P6:Q6"/>
    <mergeCell ref="A6:A7"/>
    <mergeCell ref="B6:C6"/>
    <mergeCell ref="D6:E6"/>
    <mergeCell ref="AL6:AM6"/>
  </mergeCells>
  <phoneticPr fontId="1" type="noConversion"/>
  <pageMargins left="0.75" right="0.75" top="1" bottom="1" header="0.5" footer="0.5"/>
  <pageSetup orientation="portrait" horizontalDpi="1200" verticalDpi="1200" r:id="rId1"/>
  <headerFooter alignWithMargins="0"/>
  <ignoredErrors>
    <ignoredError sqref="AM8:AN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3.11.04</vt:lpstr>
    </vt:vector>
  </TitlesOfParts>
  <Company>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Mabel.Delarosa</dc:creator>
  <cp:lastModifiedBy>Elba Altagracia De Lancer Reyes</cp:lastModifiedBy>
  <dcterms:created xsi:type="dcterms:W3CDTF">2009-12-01T14:58:53Z</dcterms:created>
  <dcterms:modified xsi:type="dcterms:W3CDTF">2023-04-24T15:52:38Z</dcterms:modified>
</cp:coreProperties>
</file>