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rch-Piso-8\Estadisticas Sectoriales\1. Sectores económicos\18. Finanzas del Gobierno Central\3. Historicos\Portal Web\"/>
    </mc:Choice>
  </mc:AlternateContent>
  <xr:revisionPtr revIDLastSave="0" documentId="13_ncr:1_{44BE02D2-2CE5-48D0-84D2-E5A00C1CD7F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inanzas Públic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44" i="1" l="1"/>
  <c r="V53" i="1" l="1"/>
  <c r="V44" i="1"/>
  <c r="V16" i="1"/>
  <c r="V11" i="1"/>
  <c r="V7" i="1" l="1"/>
  <c r="V9" i="1"/>
  <c r="U53" i="1" l="1"/>
  <c r="U44" i="1"/>
  <c r="C16" i="1" l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B16" i="1"/>
  <c r="B44" i="1"/>
  <c r="B9" i="1" l="1"/>
  <c r="U11" i="1"/>
  <c r="U9" i="1" l="1"/>
  <c r="U7" i="1"/>
  <c r="T11" i="1"/>
  <c r="S11" i="1" l="1"/>
  <c r="R11" i="1"/>
  <c r="Q11" i="1"/>
  <c r="P53" i="1"/>
  <c r="M53" i="1"/>
  <c r="N53" i="1"/>
  <c r="O53" i="1"/>
  <c r="Q53" i="1"/>
  <c r="R53" i="1"/>
  <c r="S53" i="1"/>
  <c r="T53" i="1"/>
  <c r="L53" i="1"/>
  <c r="O44" i="1"/>
  <c r="P44" i="1"/>
  <c r="N44" i="1"/>
  <c r="P11" i="1"/>
  <c r="O11" i="1"/>
  <c r="N11" i="1"/>
  <c r="M11" i="1"/>
  <c r="O9" i="1" l="1"/>
  <c r="N9" i="1"/>
  <c r="P9" i="1"/>
  <c r="P7" i="1"/>
  <c r="C44" i="1"/>
  <c r="D44" i="1"/>
  <c r="E44" i="1"/>
  <c r="F44" i="1"/>
  <c r="G44" i="1"/>
  <c r="G9" i="1" s="1"/>
  <c r="H44" i="1"/>
  <c r="H9" i="1" s="1"/>
  <c r="I44" i="1"/>
  <c r="I9" i="1" s="1"/>
  <c r="J44" i="1"/>
  <c r="J9" i="1" s="1"/>
  <c r="K44" i="1"/>
  <c r="K9" i="1" s="1"/>
  <c r="L44" i="1"/>
  <c r="M44" i="1"/>
  <c r="M9" i="1" s="1"/>
  <c r="Q44" i="1"/>
  <c r="R44" i="1"/>
  <c r="S44" i="1"/>
  <c r="T44" i="1"/>
  <c r="B53" i="1"/>
  <c r="B7" i="1" s="1"/>
  <c r="E9" i="1" l="1"/>
  <c r="F9" i="1"/>
  <c r="C9" i="1"/>
  <c r="D9" i="1"/>
  <c r="S9" i="1" l="1"/>
  <c r="R7" i="1" l="1"/>
  <c r="R9" i="1"/>
  <c r="T9" i="1"/>
  <c r="T7" i="1"/>
  <c r="Q9" i="1"/>
  <c r="Q7" i="1"/>
  <c r="S7" i="1"/>
  <c r="C53" i="1"/>
  <c r="C7" i="1" s="1"/>
  <c r="D53" i="1"/>
  <c r="D7" i="1" s="1"/>
  <c r="E53" i="1"/>
  <c r="E7" i="1" s="1"/>
  <c r="F53" i="1"/>
  <c r="F7" i="1" s="1"/>
  <c r="G53" i="1"/>
  <c r="G7" i="1" s="1"/>
  <c r="H53" i="1"/>
  <c r="H7" i="1" s="1"/>
  <c r="K53" i="1" l="1"/>
  <c r="K7" i="1" s="1"/>
  <c r="J53" i="1"/>
  <c r="J7" i="1" s="1"/>
  <c r="I53" i="1"/>
  <c r="I7" i="1" s="1"/>
  <c r="L9" i="1"/>
  <c r="M7" i="1"/>
  <c r="O7" i="1"/>
  <c r="L7" i="1" l="1"/>
  <c r="N7" i="1"/>
</calcChain>
</file>

<file path=xl/sharedStrings.xml><?xml version="1.0" encoding="utf-8"?>
<sst xmlns="http://schemas.openxmlformats.org/spreadsheetml/2006/main" count="291" uniqueCount="56">
  <si>
    <t>Institución</t>
  </si>
  <si>
    <t>Total General (1+2+3+4)</t>
  </si>
  <si>
    <t>Cámara de Diputados</t>
  </si>
  <si>
    <t>na</t>
  </si>
  <si>
    <t>Senado de la República</t>
  </si>
  <si>
    <t>2-Poder Ejecutivo</t>
  </si>
  <si>
    <t>Ministerio de Educación</t>
  </si>
  <si>
    <t>Administración de Deuda Pública y Activos Financieros</t>
  </si>
  <si>
    <t>Ministerio de Salud Pública y Asistencia Social</t>
  </si>
  <si>
    <t>Administración de Obligaciones del Tesoro Nacional</t>
  </si>
  <si>
    <t>Presidencia de la República</t>
  </si>
  <si>
    <t>Ministerio de Interior y Policía</t>
  </si>
  <si>
    <t>Ministerio de Obras Públicas y Comunicaciones</t>
  </si>
  <si>
    <t>Ministerio de Defensa</t>
  </si>
  <si>
    <t>Ministerio de Hacienda</t>
  </si>
  <si>
    <t>Ministerio de Educación Superior Ciencia y Tecnología</t>
  </si>
  <si>
    <t>Ministerio de Agricultura</t>
  </si>
  <si>
    <t>Ministerio de Relaciones Exteriores</t>
  </si>
  <si>
    <t>Ministerio de Medio Ambiente y Recursos Naturales</t>
  </si>
  <si>
    <t>Ministerio de Turismo</t>
  </si>
  <si>
    <t>Procuraduría General de la República</t>
  </si>
  <si>
    <t>Ministerio de Economía Planificación y Desarrollo</t>
  </si>
  <si>
    <t>Ministerio de Deportes, Educación Física y Recreación</t>
  </si>
  <si>
    <t>Ministerio de Trabajo</t>
  </si>
  <si>
    <t>Ministerio de Cultura</t>
  </si>
  <si>
    <t xml:space="preserve">Ministerio de Energía y Minas  </t>
  </si>
  <si>
    <t>Ministerio de Administración Pública</t>
  </si>
  <si>
    <t>Ministerio de la Mujer</t>
  </si>
  <si>
    <t>Ministerio de la Juventud</t>
  </si>
  <si>
    <t>3- Sub total</t>
  </si>
  <si>
    <t>Poder Judicial</t>
  </si>
  <si>
    <t>Junta Central Electoral</t>
  </si>
  <si>
    <t>Tribunal Constitucional</t>
  </si>
  <si>
    <t>Defensor del Pueblo</t>
  </si>
  <si>
    <t>Tribunal Superiol Electoral (TSE)</t>
  </si>
  <si>
    <t>4 -Aplicaciones Financieras</t>
  </si>
  <si>
    <t xml:space="preserve">Administración de Obligaciones del Tesoro Nacional </t>
  </si>
  <si>
    <t>Ministerio de Educación Superior Ciencia y Tecnologia</t>
  </si>
  <si>
    <t>1 . 1- Poder Legislativo (Congreso Nacional)</t>
  </si>
  <si>
    <t xml:space="preserve">  Fuente: Registros administrativos, Sistema de información de la gestión financiera (SIGEF), Estadísticas presupuestarias de gastos de la Dirección General de Presupuesto (DIGEPRES)</t>
  </si>
  <si>
    <t>Ministerio de Industria y Comercio MIPYMES (Micm</t>
  </si>
  <si>
    <t>Ministerio de Industria y Comercio Mipymes</t>
  </si>
  <si>
    <t>Ministerio de Economía, Planificación y Desarrollo</t>
  </si>
  <si>
    <t>Total gastos</t>
  </si>
  <si>
    <t>n/a</t>
  </si>
  <si>
    <t xml:space="preserve"> </t>
  </si>
  <si>
    <t>1-Poder Legislativo</t>
  </si>
  <si>
    <t xml:space="preserve"> Ministerio de la vivienda, Habitat y edificaciones (MIVHED)</t>
  </si>
  <si>
    <t xml:space="preserve">Cámara de Cuentas </t>
  </si>
  <si>
    <t xml:space="preserve">                            (en millones RD$)</t>
  </si>
  <si>
    <t>Oficina Nacional de Defensas Públicas</t>
  </si>
  <si>
    <t>*Cifras sujetas a rectificación</t>
  </si>
  <si>
    <r>
      <rPr>
        <b/>
        <sz val="9"/>
        <rFont val="Roboto"/>
      </rPr>
      <t>Cuadro 3.18-01</t>
    </r>
    <r>
      <rPr>
        <sz val="9"/>
        <rFont val="Roboto"/>
      </rPr>
      <t xml:space="preserve"> REPÚBLICA DOMINICANA: Presupuesto aprobado del Gobierno central por año, según instituciones, 2003-2024*</t>
    </r>
  </si>
  <si>
    <t>nd</t>
  </si>
  <si>
    <t>n/d</t>
  </si>
  <si>
    <t xml:space="preserve">    N/d: Información no disponible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</si>
</sst>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 * #,##0.00_ ;_ * \-#,##0.00_ ;_ * &quot;-&quot;??_ ;_ @_ "/>
    <numFmt numFmtId="165" formatCode="_ * #,##0.0_ ;_ * \-#,##0.0_ ;_ * &quot;-&quot;??_ ;_ @_ "/>
    <numFmt numFmtId="166" formatCode="_(* #,##0.0_);_(* \(#,##0.0\);_(* &quot;-&quot;??_);_(@_)"/>
    <numFmt numFmtId="167" formatCode="_(* #,##0.0,,_);_(* \(#,##0.0,,\);_(* &quot;-&quot;??_);_(@_)"/>
    <numFmt numFmtId="168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MS Sans Serif"/>
      <family val="2"/>
    </font>
    <font>
      <sz val="11"/>
      <color indexed="8"/>
      <name val="Calibri"/>
      <family val="2"/>
    </font>
    <font>
      <sz val="8"/>
      <name val="Arial"/>
      <family val="2"/>
    </font>
    <font>
      <sz val="8"/>
      <name val="Roboto"/>
    </font>
    <font>
      <sz val="9"/>
      <name val="Roboto"/>
    </font>
    <font>
      <sz val="9"/>
      <color indexed="8"/>
      <name val="Roboto"/>
    </font>
    <font>
      <b/>
      <sz val="11"/>
      <color theme="1"/>
      <name val="Roboto"/>
    </font>
    <font>
      <sz val="11"/>
      <color theme="1"/>
      <name val="Roboto"/>
    </font>
    <font>
      <sz val="11"/>
      <name val="Roboto"/>
    </font>
    <font>
      <sz val="7"/>
      <name val="Roboto"/>
    </font>
    <font>
      <sz val="10"/>
      <color theme="1"/>
      <name val="Roboto"/>
    </font>
    <font>
      <b/>
      <sz val="9"/>
      <name val="Roboto"/>
    </font>
    <font>
      <b/>
      <sz val="9"/>
      <color indexed="8"/>
      <name val="Roboto"/>
    </font>
    <font>
      <sz val="9"/>
      <color theme="1"/>
      <name val="Roboto regular"/>
    </font>
    <font>
      <b/>
      <sz val="9"/>
      <color theme="1"/>
      <name val="Roboto blak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0" fontId="4" fillId="0" borderId="0" applyFont="0" applyFill="0" applyBorder="0" applyAlignment="0" applyProtection="0"/>
    <xf numFmtId="0" fontId="5" fillId="0" borderId="0"/>
  </cellStyleXfs>
  <cellXfs count="73">
    <xf numFmtId="0" fontId="0" fillId="0" borderId="0" xfId="0"/>
    <xf numFmtId="0" fontId="6" fillId="2" borderId="0" xfId="2" applyFont="1" applyFill="1" applyAlignment="1">
      <alignment wrapText="1"/>
    </xf>
    <xf numFmtId="0" fontId="6" fillId="2" borderId="0" xfId="2" applyFont="1" applyFill="1"/>
    <xf numFmtId="2" fontId="8" fillId="2" borderId="0" xfId="3" applyNumberFormat="1" applyFont="1" applyFill="1" applyBorder="1" applyAlignment="1">
      <alignment horizontal="left" vertical="center" wrapText="1" indent="1"/>
    </xf>
    <xf numFmtId="0" fontId="6" fillId="2" borderId="0" xfId="2" applyFont="1" applyFill="1" applyBorder="1"/>
    <xf numFmtId="0" fontId="7" fillId="2" borderId="0" xfId="2" applyFont="1" applyFill="1" applyAlignment="1">
      <alignment horizontal="left" indent="1"/>
    </xf>
    <xf numFmtId="4" fontId="8" fillId="2" borderId="0" xfId="2" applyNumberFormat="1" applyFont="1" applyFill="1" applyBorder="1" applyAlignment="1" applyProtection="1">
      <alignment horizontal="right" vertical="justify" wrapText="1" indent="1"/>
    </xf>
    <xf numFmtId="0" fontId="7" fillId="2" borderId="0" xfId="2" applyFont="1" applyFill="1" applyAlignment="1"/>
    <xf numFmtId="4" fontId="8" fillId="3" borderId="0" xfId="2" applyNumberFormat="1" applyFont="1" applyFill="1" applyBorder="1" applyAlignment="1" applyProtection="1">
      <alignment horizontal="right" vertical="justify" wrapText="1" indent="1"/>
    </xf>
    <xf numFmtId="0" fontId="6" fillId="3" borderId="0" xfId="2" applyFont="1" applyFill="1"/>
    <xf numFmtId="0" fontId="7" fillId="2" borderId="0" xfId="2" applyFont="1" applyFill="1" applyBorder="1" applyAlignment="1">
      <alignment horizontal="left" indent="1"/>
    </xf>
    <xf numFmtId="0" fontId="11" fillId="3" borderId="0" xfId="0" applyFont="1" applyFill="1" applyBorder="1" applyAlignment="1">
      <alignment horizontal="left" indent="1"/>
    </xf>
    <xf numFmtId="0" fontId="7" fillId="3" borderId="0" xfId="2" applyFont="1" applyFill="1" applyAlignment="1">
      <alignment horizontal="left" indent="1"/>
    </xf>
    <xf numFmtId="0" fontId="12" fillId="3" borderId="0" xfId="2" applyFont="1" applyFill="1" applyAlignment="1"/>
    <xf numFmtId="0" fontId="12" fillId="2" borderId="0" xfId="2" applyFont="1" applyFill="1" applyAlignment="1"/>
    <xf numFmtId="0" fontId="7" fillId="2" borderId="0" xfId="2" applyFont="1" applyFill="1" applyAlignment="1">
      <alignment horizontal="left" indent="2"/>
    </xf>
    <xf numFmtId="0" fontId="7" fillId="3" borderId="0" xfId="2" applyFont="1" applyFill="1"/>
    <xf numFmtId="4" fontId="7" fillId="2" borderId="0" xfId="2" applyNumberFormat="1" applyFont="1" applyFill="1" applyBorder="1" applyAlignment="1" applyProtection="1">
      <alignment horizontal="right" vertical="justify" wrapText="1" indent="1"/>
    </xf>
    <xf numFmtId="0" fontId="7" fillId="2" borderId="3" xfId="2" applyFont="1" applyFill="1" applyBorder="1" applyAlignment="1">
      <alignment horizontal="left" indent="2"/>
    </xf>
    <xf numFmtId="0" fontId="12" fillId="2" borderId="0" xfId="2" applyFont="1" applyFill="1" applyBorder="1" applyAlignment="1">
      <alignment horizontal="left" indent="2"/>
    </xf>
    <xf numFmtId="0" fontId="12" fillId="2" borderId="0" xfId="2" applyFont="1" applyFill="1" applyAlignment="1">
      <alignment horizontal="left" indent="2"/>
    </xf>
    <xf numFmtId="0" fontId="6" fillId="3" borderId="0" xfId="2" applyFont="1" applyFill="1" applyBorder="1"/>
    <xf numFmtId="165" fontId="10" fillId="3" borderId="0" xfId="4" applyNumberFormat="1" applyFont="1" applyFill="1" applyBorder="1"/>
    <xf numFmtId="164" fontId="13" fillId="3" borderId="0" xfId="1" applyNumberFormat="1" applyFont="1" applyFill="1" applyBorder="1"/>
    <xf numFmtId="0" fontId="8" fillId="3" borderId="0" xfId="3" applyNumberFormat="1" applyFont="1" applyFill="1" applyBorder="1" applyAlignment="1">
      <alignment horizontal="right" vertical="center"/>
    </xf>
    <xf numFmtId="166" fontId="10" fillId="3" borderId="0" xfId="0" applyNumberFormat="1" applyFont="1" applyFill="1" applyBorder="1"/>
    <xf numFmtId="0" fontId="7" fillId="3" borderId="0" xfId="2" applyFont="1" applyFill="1" applyAlignment="1">
      <alignment horizontal="left" indent="2"/>
    </xf>
    <xf numFmtId="0" fontId="10" fillId="3" borderId="0" xfId="0" applyFont="1" applyFill="1"/>
    <xf numFmtId="0" fontId="7" fillId="3" borderId="0" xfId="2" applyFont="1" applyFill="1" applyBorder="1" applyAlignment="1">
      <alignment horizontal="left" indent="1"/>
    </xf>
    <xf numFmtId="4" fontId="7" fillId="3" borderId="0" xfId="5" applyNumberFormat="1" applyFont="1" applyFill="1" applyBorder="1" applyAlignment="1">
      <alignment horizontal="right" indent="1"/>
    </xf>
    <xf numFmtId="0" fontId="10" fillId="3" borderId="0" xfId="0" applyFont="1" applyFill="1" applyBorder="1" applyAlignment="1">
      <alignment horizontal="left" indent="1"/>
    </xf>
    <xf numFmtId="0" fontId="7" fillId="3" borderId="0" xfId="2" applyFont="1" applyFill="1" applyBorder="1" applyAlignment="1"/>
    <xf numFmtId="164" fontId="9" fillId="3" borderId="0" xfId="4" applyNumberFormat="1" applyFont="1" applyFill="1" applyBorder="1"/>
    <xf numFmtId="4" fontId="7" fillId="3" borderId="0" xfId="2" applyNumberFormat="1" applyFont="1" applyFill="1" applyBorder="1" applyAlignment="1" applyProtection="1">
      <alignment horizontal="right" vertical="justify" wrapText="1" indent="1"/>
    </xf>
    <xf numFmtId="2" fontId="15" fillId="2" borderId="1" xfId="3" applyNumberFormat="1" applyFont="1" applyFill="1" applyBorder="1" applyAlignment="1">
      <alignment horizontal="left" vertical="center" wrapText="1" indent="1"/>
    </xf>
    <xf numFmtId="0" fontId="15" fillId="2" borderId="2" xfId="3" applyNumberFormat="1" applyFont="1" applyFill="1" applyBorder="1" applyAlignment="1">
      <alignment horizontal="center" vertical="center" wrapText="1"/>
    </xf>
    <xf numFmtId="0" fontId="15" fillId="3" borderId="2" xfId="3" applyNumberFormat="1" applyFont="1" applyFill="1" applyBorder="1" applyAlignment="1">
      <alignment horizontal="center" vertical="center" wrapText="1"/>
    </xf>
    <xf numFmtId="0" fontId="14" fillId="2" borderId="0" xfId="2" applyFont="1" applyFill="1" applyAlignment="1">
      <alignment horizontal="left" indent="1"/>
    </xf>
    <xf numFmtId="0" fontId="14" fillId="2" borderId="0" xfId="2" applyFont="1" applyFill="1" applyAlignment="1"/>
    <xf numFmtId="0" fontId="6" fillId="3" borderId="0" xfId="2" applyFont="1" applyFill="1" applyAlignment="1">
      <alignment wrapText="1"/>
    </xf>
    <xf numFmtId="0" fontId="7" fillId="3" borderId="0" xfId="2" applyFont="1" applyFill="1" applyAlignment="1">
      <alignment horizontal="center" wrapText="1"/>
    </xf>
    <xf numFmtId="2" fontId="8" fillId="3" borderId="0" xfId="3" applyNumberFormat="1" applyFont="1" applyFill="1" applyBorder="1" applyAlignment="1">
      <alignment horizontal="left" vertical="center" wrapText="1" indent="1"/>
    </xf>
    <xf numFmtId="0" fontId="12" fillId="3" borderId="0" xfId="2" applyFont="1" applyFill="1" applyBorder="1" applyAlignment="1">
      <alignment horizontal="left" indent="2"/>
    </xf>
    <xf numFmtId="0" fontId="12" fillId="3" borderId="0" xfId="2" applyFont="1" applyFill="1" applyAlignment="1">
      <alignment horizontal="left" indent="2"/>
    </xf>
    <xf numFmtId="0" fontId="8" fillId="3" borderId="0" xfId="3" applyNumberFormat="1" applyFont="1" applyFill="1" applyBorder="1" applyAlignment="1">
      <alignment horizontal="center" vertical="center" wrapText="1"/>
    </xf>
    <xf numFmtId="167" fontId="16" fillId="3" borderId="0" xfId="1" applyNumberFormat="1" applyFont="1" applyFill="1" applyAlignment="1">
      <alignment horizontal="right" vertical="center"/>
    </xf>
    <xf numFmtId="167" fontId="16" fillId="3" borderId="3" xfId="1" applyNumberFormat="1" applyFont="1" applyFill="1" applyBorder="1" applyAlignment="1">
      <alignment horizontal="right" vertical="center"/>
    </xf>
    <xf numFmtId="167" fontId="17" fillId="3" borderId="0" xfId="1" applyNumberFormat="1" applyFont="1" applyFill="1" applyAlignment="1">
      <alignment horizontal="right" vertical="center"/>
    </xf>
    <xf numFmtId="168" fontId="16" fillId="3" borderId="0" xfId="1" applyNumberFormat="1" applyFont="1" applyFill="1" applyAlignment="1">
      <alignment vertical="center" wrapText="1"/>
    </xf>
    <xf numFmtId="167" fontId="16" fillId="3" borderId="0" xfId="1" applyNumberFormat="1" applyFont="1" applyFill="1" applyAlignment="1">
      <alignment horizontal="center" vertical="center" wrapText="1"/>
    </xf>
    <xf numFmtId="167" fontId="17" fillId="3" borderId="0" xfId="1" applyNumberFormat="1" applyFont="1" applyFill="1" applyAlignment="1">
      <alignment horizontal="right" vertical="center" wrapText="1"/>
    </xf>
    <xf numFmtId="167" fontId="16" fillId="3" borderId="0" xfId="1" applyNumberFormat="1" applyFont="1" applyFill="1" applyAlignment="1">
      <alignment horizontal="right" vertical="center" wrapText="1"/>
    </xf>
    <xf numFmtId="4" fontId="7" fillId="3" borderId="0" xfId="2" applyNumberFormat="1" applyFont="1" applyFill="1" applyAlignment="1">
      <alignment horizontal="right" vertical="center" wrapText="1"/>
    </xf>
    <xf numFmtId="4" fontId="7" fillId="2" borderId="0" xfId="2" applyNumberFormat="1" applyFont="1" applyFill="1" applyAlignment="1">
      <alignment horizontal="right" vertical="center" wrapText="1"/>
    </xf>
    <xf numFmtId="0" fontId="6" fillId="3" borderId="0" xfId="2" applyFont="1" applyFill="1" applyAlignment="1">
      <alignment vertical="center" wrapText="1"/>
    </xf>
    <xf numFmtId="0" fontId="6" fillId="2" borderId="0" xfId="2" applyFont="1" applyFill="1" applyAlignment="1">
      <alignment vertical="center" wrapText="1"/>
    </xf>
    <xf numFmtId="0" fontId="6" fillId="3" borderId="0" xfId="2" applyFont="1" applyFill="1" applyAlignment="1">
      <alignment vertical="center"/>
    </xf>
    <xf numFmtId="4" fontId="7" fillId="2" borderId="0" xfId="5" applyNumberFormat="1" applyFont="1" applyFill="1" applyBorder="1" applyAlignment="1">
      <alignment horizontal="right" vertical="center" wrapText="1"/>
    </xf>
    <xf numFmtId="4" fontId="7" fillId="3" borderId="0" xfId="5" applyNumberFormat="1" applyFont="1" applyFill="1" applyBorder="1" applyAlignment="1">
      <alignment horizontal="right" vertical="center" wrapText="1"/>
    </xf>
    <xf numFmtId="4" fontId="7" fillId="3" borderId="0" xfId="5" applyNumberFormat="1" applyFont="1" applyFill="1" applyBorder="1" applyAlignment="1">
      <alignment horizontal="right" vertical="center"/>
    </xf>
    <xf numFmtId="4" fontId="8" fillId="3" borderId="0" xfId="2" applyNumberFormat="1" applyFont="1" applyFill="1" applyBorder="1" applyAlignment="1" applyProtection="1">
      <alignment horizontal="right" vertical="center" wrapText="1"/>
    </xf>
    <xf numFmtId="4" fontId="8" fillId="2" borderId="0" xfId="2" applyNumberFormat="1" applyFont="1" applyFill="1" applyBorder="1" applyAlignment="1" applyProtection="1">
      <alignment horizontal="right" vertical="center" wrapText="1"/>
    </xf>
    <xf numFmtId="167" fontId="16" fillId="3" borderId="3" xfId="1" applyNumberFormat="1" applyFont="1" applyFill="1" applyBorder="1" applyAlignment="1">
      <alignment horizontal="right" vertical="center" wrapText="1"/>
    </xf>
    <xf numFmtId="2" fontId="16" fillId="3" borderId="3" xfId="1" applyNumberFormat="1" applyFont="1" applyFill="1" applyBorder="1" applyAlignment="1">
      <alignment horizontal="right" vertical="center" wrapText="1"/>
    </xf>
    <xf numFmtId="2" fontId="16" fillId="3" borderId="0" xfId="1" applyNumberFormat="1" applyFont="1" applyFill="1" applyAlignment="1">
      <alignment vertical="center" wrapText="1"/>
    </xf>
    <xf numFmtId="168" fontId="17" fillId="3" borderId="0" xfId="1" applyNumberFormat="1" applyFont="1" applyFill="1" applyAlignment="1">
      <alignment horizontal="right" vertical="center" wrapText="1"/>
    </xf>
    <xf numFmtId="168" fontId="16" fillId="3" borderId="3" xfId="1" applyNumberFormat="1" applyFont="1" applyFill="1" applyBorder="1" applyAlignment="1">
      <alignment vertical="center" wrapText="1"/>
    </xf>
    <xf numFmtId="168" fontId="16" fillId="3" borderId="0" xfId="1" applyNumberFormat="1" applyFont="1" applyFill="1" applyAlignment="1">
      <alignment horizontal="right" vertical="center" wrapText="1"/>
    </xf>
    <xf numFmtId="0" fontId="12" fillId="2" borderId="0" xfId="2" applyFont="1" applyFill="1" applyAlignment="1">
      <alignment horizontal="left" vertical="center"/>
    </xf>
    <xf numFmtId="0" fontId="7" fillId="2" borderId="0" xfId="2" applyFont="1" applyFill="1" applyAlignment="1">
      <alignment horizontal="left" wrapText="1"/>
    </xf>
    <xf numFmtId="0" fontId="7" fillId="3" borderId="0" xfId="2" applyFont="1" applyFill="1" applyAlignment="1">
      <alignment horizontal="left" wrapText="1"/>
    </xf>
    <xf numFmtId="0" fontId="12" fillId="2" borderId="0" xfId="2" applyFont="1" applyFill="1" applyAlignment="1">
      <alignment horizontal="left" wrapText="1"/>
    </xf>
    <xf numFmtId="0" fontId="12" fillId="3" borderId="0" xfId="2" applyFont="1" applyFill="1" applyBorder="1" applyAlignment="1">
      <alignment wrapText="1"/>
    </xf>
  </cellXfs>
  <cellStyles count="6">
    <cellStyle name="Millares" xfId="1" builtinId="3"/>
    <cellStyle name="Millares 4" xfId="4" xr:uid="{00000000-0005-0000-0000-000001000000}"/>
    <cellStyle name="Normal" xfId="0" builtinId="0"/>
    <cellStyle name="Normal 10 2" xfId="2" xr:uid="{00000000-0005-0000-0000-000003000000}"/>
    <cellStyle name="Normal_Gastos 2003 nuevo Clasificador" xfId="5" xr:uid="{00000000-0005-0000-0000-000004000000}"/>
    <cellStyle name="Porcentual_97-98 2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361951</xdr:colOff>
      <xdr:row>0</xdr:row>
      <xdr:rowOff>66676</xdr:rowOff>
    </xdr:from>
    <xdr:to>
      <xdr:col>22</xdr:col>
      <xdr:colOff>895350</xdr:colOff>
      <xdr:row>1</xdr:row>
      <xdr:rowOff>11268</xdr:rowOff>
    </xdr:to>
    <xdr:pic>
      <xdr:nvPicPr>
        <xdr:cNvPr id="2" name="1 Imagen" descr="logo%20ONE%20sin%20fond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517476" y="66676"/>
          <a:ext cx="533399" cy="2779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54"/>
  <sheetViews>
    <sheetView tabSelected="1" topLeftCell="A10" zoomScale="80" zoomScaleNormal="80" workbookViewId="0">
      <pane xSplit="1" topLeftCell="N1" activePane="topRight" state="frozen"/>
      <selection pane="topRight" activeCell="S92" sqref="S92"/>
    </sheetView>
  </sheetViews>
  <sheetFormatPr baseColWidth="10" defaultRowHeight="11.25" x14ac:dyDescent="0.2"/>
  <cols>
    <col min="1" max="1" width="47.28515625" style="2" customWidth="1"/>
    <col min="2" max="3" width="15.7109375" style="2" customWidth="1"/>
    <col min="4" max="13" width="15.7109375" style="9" customWidth="1"/>
    <col min="14" max="14" width="15.7109375" style="2" customWidth="1"/>
    <col min="15" max="16" width="15.7109375" style="9" customWidth="1"/>
    <col min="17" max="17" width="15.7109375" style="2" customWidth="1"/>
    <col min="18" max="18" width="15.7109375" style="9" customWidth="1"/>
    <col min="19" max="19" width="15.7109375" style="2" customWidth="1"/>
    <col min="20" max="23" width="15.7109375" style="9" customWidth="1"/>
    <col min="24" max="16384" width="11.42578125" style="2"/>
  </cols>
  <sheetData>
    <row r="1" spans="1:23" ht="26.25" customHeight="1" x14ac:dyDescent="0.2">
      <c r="A1" s="1"/>
      <c r="B1" s="1"/>
      <c r="C1" s="1"/>
      <c r="D1" s="39"/>
      <c r="E1" s="39"/>
      <c r="F1" s="39"/>
      <c r="G1" s="39"/>
      <c r="H1" s="39"/>
    </row>
    <row r="2" spans="1:23" ht="12" x14ac:dyDescent="0.2">
      <c r="A2" s="69" t="s">
        <v>52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</row>
    <row r="3" spans="1:23" ht="12" x14ac:dyDescent="0.2">
      <c r="A3" s="70" t="s">
        <v>49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</row>
    <row r="4" spans="1:23" ht="4.5" customHeight="1" x14ac:dyDescent="0.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16"/>
      <c r="N4" s="9"/>
    </row>
    <row r="5" spans="1:23" ht="19.5" customHeight="1" x14ac:dyDescent="0.2">
      <c r="A5" s="34" t="s">
        <v>0</v>
      </c>
      <c r="B5" s="35">
        <v>2003</v>
      </c>
      <c r="C5" s="35">
        <v>2004</v>
      </c>
      <c r="D5" s="36">
        <v>2005</v>
      </c>
      <c r="E5" s="36">
        <v>2006</v>
      </c>
      <c r="F5" s="36">
        <v>2007</v>
      </c>
      <c r="G5" s="36">
        <v>2008</v>
      </c>
      <c r="H5" s="36">
        <v>2009</v>
      </c>
      <c r="I5" s="36">
        <v>2010</v>
      </c>
      <c r="J5" s="36">
        <v>2011</v>
      </c>
      <c r="K5" s="36">
        <v>2012</v>
      </c>
      <c r="L5" s="36">
        <v>2013</v>
      </c>
      <c r="M5" s="36">
        <v>2014</v>
      </c>
      <c r="N5" s="35">
        <v>2015</v>
      </c>
      <c r="O5" s="36">
        <v>2016</v>
      </c>
      <c r="P5" s="36">
        <v>2017</v>
      </c>
      <c r="Q5" s="35">
        <v>2018</v>
      </c>
      <c r="R5" s="36">
        <v>2019</v>
      </c>
      <c r="S5" s="35">
        <v>2020</v>
      </c>
      <c r="T5" s="36">
        <v>2021</v>
      </c>
      <c r="U5" s="36">
        <v>2022</v>
      </c>
      <c r="V5" s="36">
        <v>2023</v>
      </c>
      <c r="W5" s="36">
        <v>2024</v>
      </c>
    </row>
    <row r="6" spans="1:23" ht="4.5" customHeight="1" x14ac:dyDescent="0.2">
      <c r="A6" s="3"/>
      <c r="B6" s="3"/>
      <c r="C6" s="3"/>
      <c r="D6" s="41"/>
      <c r="E6" s="41"/>
      <c r="F6" s="41"/>
      <c r="G6" s="41"/>
      <c r="H6" s="41"/>
      <c r="I6" s="44"/>
      <c r="J6" s="44"/>
      <c r="K6" s="44"/>
      <c r="L6" s="44" t="s">
        <v>45</v>
      </c>
      <c r="M6" s="44"/>
      <c r="N6" s="4"/>
      <c r="O6" s="21"/>
      <c r="P6" s="21"/>
      <c r="Q6" s="4"/>
      <c r="R6" s="21"/>
      <c r="S6" s="4"/>
      <c r="T6" s="21"/>
      <c r="U6" s="21"/>
      <c r="V6" s="21"/>
      <c r="W6" s="21"/>
    </row>
    <row r="7" spans="1:23" ht="12" x14ac:dyDescent="0.2">
      <c r="A7" s="37" t="s">
        <v>1</v>
      </c>
      <c r="B7" s="50">
        <f>SUM(B9,B53)</f>
        <v>93650189312.050003</v>
      </c>
      <c r="C7" s="50">
        <f>SUM(C9,C53)</f>
        <v>142062220568.28</v>
      </c>
      <c r="D7" s="50">
        <f>SUM(D8,D53)</f>
        <v>27185351280.84</v>
      </c>
      <c r="E7" s="50">
        <f t="shared" ref="E7:K7" si="0">SUM(E9,E53)</f>
        <v>220618316386.81998</v>
      </c>
      <c r="F7" s="50">
        <f t="shared" si="0"/>
        <v>270618972413.23999</v>
      </c>
      <c r="G7" s="50">
        <f t="shared" si="0"/>
        <v>340324776129.2699</v>
      </c>
      <c r="H7" s="50">
        <f t="shared" si="0"/>
        <v>322785572617.89008</v>
      </c>
      <c r="I7" s="50">
        <f t="shared" si="0"/>
        <v>364942369610.53998</v>
      </c>
      <c r="J7" s="50">
        <f t="shared" si="0"/>
        <v>398343353996.09991</v>
      </c>
      <c r="K7" s="50">
        <f t="shared" si="0"/>
        <v>507717065899.22998</v>
      </c>
      <c r="L7" s="50">
        <f t="shared" ref="L7:V7" si="1">SUM(L11,L16,L44,L53)</f>
        <v>513192941879.11035</v>
      </c>
      <c r="M7" s="50">
        <f t="shared" si="1"/>
        <v>600227568835.56018</v>
      </c>
      <c r="N7" s="50">
        <f t="shared" si="1"/>
        <v>798490832760.07996</v>
      </c>
      <c r="O7" s="50">
        <f t="shared" si="1"/>
        <v>661184930994.72034</v>
      </c>
      <c r="P7" s="50">
        <f t="shared" si="1"/>
        <v>710515715240.15015</v>
      </c>
      <c r="Q7" s="50">
        <f t="shared" si="1"/>
        <v>810742240393.88013</v>
      </c>
      <c r="R7" s="50">
        <f t="shared" si="1"/>
        <v>885942363163.53992</v>
      </c>
      <c r="S7" s="50">
        <f t="shared" si="1"/>
        <v>1133802586583.98</v>
      </c>
      <c r="T7" s="47">
        <f t="shared" si="1"/>
        <v>1094745988915.8099</v>
      </c>
      <c r="U7" s="47">
        <f t="shared" si="1"/>
        <v>1250652452837.5999</v>
      </c>
      <c r="V7" s="47">
        <f t="shared" si="1"/>
        <v>1383450751364.9299</v>
      </c>
      <c r="W7" s="47">
        <v>1544787972921.4199</v>
      </c>
    </row>
    <row r="8" spans="1:23" ht="4.5" customHeight="1" x14ac:dyDescent="0.2">
      <c r="A8" s="5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47"/>
      <c r="U8" s="47"/>
      <c r="V8" s="47"/>
      <c r="W8" s="47"/>
    </row>
    <row r="9" spans="1:23" ht="12" x14ac:dyDescent="0.2">
      <c r="A9" s="37" t="s">
        <v>43</v>
      </c>
      <c r="B9" s="50">
        <f t="shared" ref="B9:V9" si="2">SUM(B11,B16,B44)</f>
        <v>93650189312.050003</v>
      </c>
      <c r="C9" s="50">
        <f t="shared" si="2"/>
        <v>121031491867.64</v>
      </c>
      <c r="D9" s="50">
        <f t="shared" si="2"/>
        <v>162377728672.11002</v>
      </c>
      <c r="E9" s="50">
        <f t="shared" si="2"/>
        <v>187362072281.47998</v>
      </c>
      <c r="F9" s="50">
        <f t="shared" si="2"/>
        <v>232809475333.98999</v>
      </c>
      <c r="G9" s="50">
        <f t="shared" si="2"/>
        <v>304195780145.04993</v>
      </c>
      <c r="H9" s="50">
        <f t="shared" si="2"/>
        <v>278650078026.69006</v>
      </c>
      <c r="I9" s="50">
        <f t="shared" si="2"/>
        <v>312522798549.23999</v>
      </c>
      <c r="J9" s="50">
        <f t="shared" si="2"/>
        <v>338898719673.54993</v>
      </c>
      <c r="K9" s="50">
        <f t="shared" si="2"/>
        <v>447232011900.08997</v>
      </c>
      <c r="L9" s="50">
        <f t="shared" si="2"/>
        <v>437870986692.54034</v>
      </c>
      <c r="M9" s="50">
        <f t="shared" si="2"/>
        <v>491911115043.61017</v>
      </c>
      <c r="N9" s="50">
        <f t="shared" si="2"/>
        <v>517765190738.97998</v>
      </c>
      <c r="O9" s="50">
        <f t="shared" si="2"/>
        <v>561995747064.35034</v>
      </c>
      <c r="P9" s="50">
        <f t="shared" si="2"/>
        <v>623948637379.39014</v>
      </c>
      <c r="Q9" s="50">
        <f t="shared" si="2"/>
        <v>685335562042.16016</v>
      </c>
      <c r="R9" s="50">
        <f t="shared" si="2"/>
        <v>744267108769.12988</v>
      </c>
      <c r="S9" s="50">
        <f t="shared" si="2"/>
        <v>973062116979.86987</v>
      </c>
      <c r="T9" s="47">
        <f t="shared" si="2"/>
        <v>985407500140.29993</v>
      </c>
      <c r="U9" s="47">
        <f t="shared" si="2"/>
        <v>1173736709688.8699</v>
      </c>
      <c r="V9" s="47">
        <f t="shared" si="2"/>
        <v>1279237204118.75</v>
      </c>
      <c r="W9" s="47">
        <v>1446490194681.3801</v>
      </c>
    </row>
    <row r="10" spans="1:23" ht="4.5" customHeight="1" x14ac:dyDescent="0.2">
      <c r="A10" s="37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47"/>
      <c r="U10" s="47"/>
      <c r="V10" s="47"/>
      <c r="W10" s="47"/>
    </row>
    <row r="11" spans="1:23" ht="12" x14ac:dyDescent="0.2">
      <c r="A11" s="38" t="s">
        <v>46</v>
      </c>
      <c r="B11" s="50">
        <v>960145129.49000001</v>
      </c>
      <c r="C11" s="50">
        <v>1445583276.9000003</v>
      </c>
      <c r="D11" s="50">
        <v>2634674918.3400002</v>
      </c>
      <c r="E11" s="50">
        <v>3712093614.6899996</v>
      </c>
      <c r="F11" s="50">
        <v>4308253648.3800011</v>
      </c>
      <c r="G11" s="50">
        <v>4883015077.7299995</v>
      </c>
      <c r="H11" s="50">
        <v>5033014912.8299999</v>
      </c>
      <c r="I11" s="50">
        <v>4953781557.7600002</v>
      </c>
      <c r="J11" s="50">
        <v>5026689055.4899988</v>
      </c>
      <c r="K11" s="50">
        <v>5701964564.0399981</v>
      </c>
      <c r="L11" s="50">
        <v>5742736805.7700195</v>
      </c>
      <c r="M11" s="50">
        <f t="shared" ref="M11:V11" si="3">SUM(M13:M14)</f>
        <v>5753437225.5900002</v>
      </c>
      <c r="N11" s="50">
        <f t="shared" si="3"/>
        <v>6036758063.4899998</v>
      </c>
      <c r="O11" s="50">
        <f t="shared" si="3"/>
        <v>6220764700.6200275</v>
      </c>
      <c r="P11" s="50">
        <f t="shared" si="3"/>
        <v>6466735266.1000004</v>
      </c>
      <c r="Q11" s="50">
        <f t="shared" si="3"/>
        <v>7223490099</v>
      </c>
      <c r="R11" s="50">
        <f t="shared" si="3"/>
        <v>7745014077.8299999</v>
      </c>
      <c r="S11" s="50">
        <f t="shared" si="3"/>
        <v>8492538570.8499994</v>
      </c>
      <c r="T11" s="47">
        <f t="shared" si="3"/>
        <v>7818719834.8199997</v>
      </c>
      <c r="U11" s="47">
        <f t="shared" si="3"/>
        <v>7818709981.9099979</v>
      </c>
      <c r="V11" s="47">
        <f t="shared" si="3"/>
        <v>8818719836.0000019</v>
      </c>
      <c r="W11" s="47">
        <v>9853719835</v>
      </c>
    </row>
    <row r="12" spans="1:23" ht="4.5" customHeight="1" x14ac:dyDescent="0.2">
      <c r="A12" s="7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45"/>
      <c r="U12" s="45"/>
      <c r="V12" s="45"/>
      <c r="W12" s="45"/>
    </row>
    <row r="13" spans="1:23" ht="12" x14ac:dyDescent="0.2">
      <c r="A13" s="5" t="s">
        <v>4</v>
      </c>
      <c r="B13" s="51" t="s">
        <v>53</v>
      </c>
      <c r="C13" s="51" t="s">
        <v>53</v>
      </c>
      <c r="D13" s="51" t="s">
        <v>53</v>
      </c>
      <c r="E13" s="51" t="s">
        <v>53</v>
      </c>
      <c r="F13" s="51" t="s">
        <v>53</v>
      </c>
      <c r="G13" s="51" t="s">
        <v>53</v>
      </c>
      <c r="H13" s="51" t="s">
        <v>53</v>
      </c>
      <c r="I13" s="51" t="s">
        <v>53</v>
      </c>
      <c r="J13" s="51" t="s">
        <v>53</v>
      </c>
      <c r="K13" s="51" t="s">
        <v>53</v>
      </c>
      <c r="L13" s="51" t="s">
        <v>53</v>
      </c>
      <c r="M13" s="51">
        <v>1925779118</v>
      </c>
      <c r="N13" s="51">
        <v>2100779118</v>
      </c>
      <c r="O13" s="51">
        <v>2175779124</v>
      </c>
      <c r="P13" s="51">
        <v>2225779114</v>
      </c>
      <c r="Q13" s="51">
        <v>2504779121.0000005</v>
      </c>
      <c r="R13" s="51">
        <v>2535779124</v>
      </c>
      <c r="S13" s="51">
        <v>2735779123.96</v>
      </c>
      <c r="T13" s="45">
        <v>2635779123.8199997</v>
      </c>
      <c r="U13" s="45">
        <v>2635769443.4999995</v>
      </c>
      <c r="V13" s="45">
        <v>2635779124.0000005</v>
      </c>
      <c r="W13" s="45">
        <v>3110779124</v>
      </c>
    </row>
    <row r="14" spans="1:23" ht="12.75" customHeight="1" x14ac:dyDescent="0.2">
      <c r="A14" s="5" t="s">
        <v>2</v>
      </c>
      <c r="B14" s="51" t="s">
        <v>53</v>
      </c>
      <c r="C14" s="51" t="s">
        <v>53</v>
      </c>
      <c r="D14" s="51" t="s">
        <v>53</v>
      </c>
      <c r="E14" s="51" t="s">
        <v>53</v>
      </c>
      <c r="F14" s="51" t="s">
        <v>53</v>
      </c>
      <c r="G14" s="51" t="s">
        <v>53</v>
      </c>
      <c r="H14" s="51" t="s">
        <v>53</v>
      </c>
      <c r="I14" s="51" t="s">
        <v>53</v>
      </c>
      <c r="J14" s="51" t="s">
        <v>53</v>
      </c>
      <c r="K14" s="51" t="s">
        <v>53</v>
      </c>
      <c r="L14" s="51" t="s">
        <v>53</v>
      </c>
      <c r="M14" s="51">
        <v>3827658107.5900002</v>
      </c>
      <c r="N14" s="51">
        <v>3935978945.4899998</v>
      </c>
      <c r="O14" s="51">
        <v>4044985576.6200271</v>
      </c>
      <c r="P14" s="51">
        <v>4240956152.0999999</v>
      </c>
      <c r="Q14" s="51">
        <v>4718710978</v>
      </c>
      <c r="R14" s="51">
        <v>5209234953.8299999</v>
      </c>
      <c r="S14" s="51">
        <v>5756759446.8899994</v>
      </c>
      <c r="T14" s="45">
        <v>5182940711</v>
      </c>
      <c r="U14" s="45">
        <v>5182940538.4099989</v>
      </c>
      <c r="V14" s="45">
        <v>6182940712.000001</v>
      </c>
      <c r="W14" s="45">
        <v>6742940711</v>
      </c>
    </row>
    <row r="15" spans="1:23" ht="4.5" customHeight="1" x14ac:dyDescent="0.2">
      <c r="A15" s="5"/>
      <c r="B15" s="51"/>
      <c r="C15" s="51"/>
      <c r="D15" s="51"/>
      <c r="E15" s="51"/>
      <c r="F15" s="51"/>
      <c r="G15" s="51"/>
      <c r="H15" s="52"/>
      <c r="I15" s="52"/>
      <c r="J15" s="52"/>
      <c r="K15" s="52"/>
      <c r="L15" s="52"/>
      <c r="M15" s="52"/>
      <c r="N15" s="53"/>
      <c r="O15" s="52"/>
      <c r="P15" s="52"/>
      <c r="Q15" s="53"/>
      <c r="R15" s="52"/>
      <c r="S15" s="53"/>
      <c r="T15" s="52"/>
      <c r="U15" s="52"/>
      <c r="V15" s="52"/>
      <c r="W15" s="52"/>
    </row>
    <row r="16" spans="1:23" ht="12" x14ac:dyDescent="0.2">
      <c r="A16" s="38" t="s">
        <v>5</v>
      </c>
      <c r="B16" s="50">
        <f>SUM(B18:B42)</f>
        <v>90764289829.529999</v>
      </c>
      <c r="C16" s="50">
        <f t="shared" ref="C16:V16" si="4">SUM(C18:C42)</f>
        <v>116085985516.66</v>
      </c>
      <c r="D16" s="50">
        <f t="shared" si="4"/>
        <v>155683364507.42001</v>
      </c>
      <c r="E16" s="50">
        <f t="shared" si="4"/>
        <v>177619254495.24997</v>
      </c>
      <c r="F16" s="50">
        <f t="shared" si="4"/>
        <v>223114551156.40997</v>
      </c>
      <c r="G16" s="50">
        <f t="shared" si="4"/>
        <v>291302808878.31995</v>
      </c>
      <c r="H16" s="50">
        <f t="shared" si="4"/>
        <v>266458691787.78006</v>
      </c>
      <c r="I16" s="50">
        <f t="shared" si="4"/>
        <v>299422243849.75</v>
      </c>
      <c r="J16" s="50">
        <f t="shared" si="4"/>
        <v>326817993130.70996</v>
      </c>
      <c r="K16" s="50">
        <f t="shared" si="4"/>
        <v>431756048655.41998</v>
      </c>
      <c r="L16" s="50">
        <f t="shared" si="4"/>
        <v>422855676546.93036</v>
      </c>
      <c r="M16" s="50">
        <f t="shared" si="4"/>
        <v>475161635859.93011</v>
      </c>
      <c r="N16" s="50">
        <f t="shared" si="4"/>
        <v>498288590697.02997</v>
      </c>
      <c r="O16" s="50">
        <f t="shared" si="4"/>
        <v>539566913616.45032</v>
      </c>
      <c r="P16" s="50">
        <f t="shared" si="4"/>
        <v>604259573753.15015</v>
      </c>
      <c r="Q16" s="50">
        <f t="shared" si="4"/>
        <v>663234019957.6001</v>
      </c>
      <c r="R16" s="50">
        <f t="shared" si="4"/>
        <v>717370947178.21997</v>
      </c>
      <c r="S16" s="50">
        <f t="shared" si="4"/>
        <v>939298943921.19995</v>
      </c>
      <c r="T16" s="47">
        <f t="shared" si="4"/>
        <v>957130509587.90002</v>
      </c>
      <c r="U16" s="47">
        <f t="shared" si="4"/>
        <v>1146226904323.71</v>
      </c>
      <c r="V16" s="47">
        <f t="shared" si="4"/>
        <v>1240777669874.24</v>
      </c>
      <c r="W16" s="47">
        <v>1404903736643.1501</v>
      </c>
    </row>
    <row r="17" spans="1:23" ht="4.5" customHeight="1" x14ac:dyDescent="0.2">
      <c r="A17" s="7"/>
      <c r="B17" s="51"/>
      <c r="C17" s="53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3"/>
      <c r="O17" s="54"/>
      <c r="P17" s="54"/>
      <c r="Q17" s="55"/>
      <c r="R17" s="54"/>
      <c r="S17" s="55"/>
      <c r="T17" s="56"/>
      <c r="U17" s="56"/>
      <c r="V17" s="56"/>
      <c r="W17" s="56"/>
    </row>
    <row r="18" spans="1:23" ht="12" x14ac:dyDescent="0.2">
      <c r="A18" s="5" t="s">
        <v>10</v>
      </c>
      <c r="B18" s="51">
        <v>13201599507.58</v>
      </c>
      <c r="C18" s="51">
        <v>21996788716.669998</v>
      </c>
      <c r="D18" s="51">
        <v>30778169692.050007</v>
      </c>
      <c r="E18" s="51">
        <v>29913390947.039986</v>
      </c>
      <c r="F18" s="51">
        <v>33595201614.680016</v>
      </c>
      <c r="G18" s="51">
        <v>36079041296.150017</v>
      </c>
      <c r="H18" s="51">
        <v>33523968244.609982</v>
      </c>
      <c r="I18" s="51">
        <v>42789966813.990005</v>
      </c>
      <c r="J18" s="51">
        <v>35639440614.760002</v>
      </c>
      <c r="K18" s="51">
        <v>56722659298.509949</v>
      </c>
      <c r="L18" s="51">
        <v>41160833191.299995</v>
      </c>
      <c r="M18" s="51">
        <v>42830540233.040009</v>
      </c>
      <c r="N18" s="51">
        <v>42778351932.610008</v>
      </c>
      <c r="O18" s="51">
        <v>46967206636.980133</v>
      </c>
      <c r="P18" s="51">
        <v>54506345699.750008</v>
      </c>
      <c r="Q18" s="51">
        <v>56506248300.220001</v>
      </c>
      <c r="R18" s="51">
        <v>56454245839.040009</v>
      </c>
      <c r="S18" s="51">
        <v>131585823913.57004</v>
      </c>
      <c r="T18" s="45">
        <v>101969562825.49998</v>
      </c>
      <c r="U18" s="45">
        <v>100145751113.75996</v>
      </c>
      <c r="V18" s="45">
        <v>122089565284.32008</v>
      </c>
      <c r="W18" s="45">
        <v>130847698049.8</v>
      </c>
    </row>
    <row r="19" spans="1:23" ht="12" x14ac:dyDescent="0.2">
      <c r="A19" s="5" t="s">
        <v>11</v>
      </c>
      <c r="B19" s="51">
        <v>6761885560.46</v>
      </c>
      <c r="C19" s="51">
        <v>9663615476.739996</v>
      </c>
      <c r="D19" s="51">
        <v>15964431477.809998</v>
      </c>
      <c r="E19" s="51">
        <v>19033101100.839993</v>
      </c>
      <c r="F19" s="51">
        <v>20575569688.800003</v>
      </c>
      <c r="G19" s="51">
        <v>22960292027.229992</v>
      </c>
      <c r="H19" s="51">
        <v>23501093871.990013</v>
      </c>
      <c r="I19" s="51">
        <v>23816039213.310001</v>
      </c>
      <c r="J19" s="51">
        <v>24564673408.079994</v>
      </c>
      <c r="K19" s="51">
        <v>26267807637.550003</v>
      </c>
      <c r="L19" s="51">
        <v>28865244063.010056</v>
      </c>
      <c r="M19" s="51">
        <v>33243998170.82</v>
      </c>
      <c r="N19" s="51">
        <v>33863576782.839993</v>
      </c>
      <c r="O19" s="51">
        <v>34866209077.150108</v>
      </c>
      <c r="P19" s="51">
        <v>33173933777.470005</v>
      </c>
      <c r="Q19" s="51">
        <v>35817042576.649994</v>
      </c>
      <c r="R19" s="51">
        <v>37682974664.239998</v>
      </c>
      <c r="S19" s="51">
        <v>40115862059.93</v>
      </c>
      <c r="T19" s="45">
        <v>50169229527.509995</v>
      </c>
      <c r="U19" s="45">
        <v>55170094199.660034</v>
      </c>
      <c r="V19" s="45">
        <v>62512527947.100029</v>
      </c>
      <c r="W19" s="45">
        <v>68492678999.090004</v>
      </c>
    </row>
    <row r="20" spans="1:23" ht="12" x14ac:dyDescent="0.2">
      <c r="A20" s="5" t="s">
        <v>13</v>
      </c>
      <c r="B20" s="51">
        <v>4803585114.7200003</v>
      </c>
      <c r="C20" s="51">
        <v>6436065450.9800005</v>
      </c>
      <c r="D20" s="51">
        <v>8305066611.5300045</v>
      </c>
      <c r="E20" s="51">
        <v>8620791442.0400066</v>
      </c>
      <c r="F20" s="51">
        <v>9153314439.0600014</v>
      </c>
      <c r="G20" s="51">
        <v>11629264690.899998</v>
      </c>
      <c r="H20" s="51">
        <v>11587429378.899998</v>
      </c>
      <c r="I20" s="51">
        <v>13238534126.799997</v>
      </c>
      <c r="J20" s="51">
        <v>13326199122.490002</v>
      </c>
      <c r="K20" s="51">
        <v>15584289783.289995</v>
      </c>
      <c r="L20" s="51">
        <v>16028402801.269985</v>
      </c>
      <c r="M20" s="51">
        <v>19058887650.470001</v>
      </c>
      <c r="N20" s="51">
        <v>20633989567.099998</v>
      </c>
      <c r="O20" s="51">
        <v>22110498481.649986</v>
      </c>
      <c r="P20" s="51">
        <v>25328099602.729996</v>
      </c>
      <c r="Q20" s="51">
        <v>29396410316.589993</v>
      </c>
      <c r="R20" s="51">
        <v>31460375786.5</v>
      </c>
      <c r="S20" s="51">
        <v>32940731211.170002</v>
      </c>
      <c r="T20" s="45">
        <v>34903848896.169991</v>
      </c>
      <c r="U20" s="45">
        <v>42513800683.380035</v>
      </c>
      <c r="V20" s="45">
        <v>53149046136.409996</v>
      </c>
      <c r="W20" s="45">
        <v>60303429592.590004</v>
      </c>
    </row>
    <row r="21" spans="1:23" ht="12" x14ac:dyDescent="0.2">
      <c r="A21" s="10" t="s">
        <v>17</v>
      </c>
      <c r="B21" s="51">
        <v>1042492280.92</v>
      </c>
      <c r="C21" s="51">
        <v>1487983305.7199998</v>
      </c>
      <c r="D21" s="51">
        <v>1926391298.2400012</v>
      </c>
      <c r="E21" s="51">
        <v>2358006142.2399998</v>
      </c>
      <c r="F21" s="51">
        <v>2818630409.7399998</v>
      </c>
      <c r="G21" s="51">
        <v>3348565794.3600001</v>
      </c>
      <c r="H21" s="51">
        <v>4105412890.2799993</v>
      </c>
      <c r="I21" s="51">
        <v>4462610454.4800005</v>
      </c>
      <c r="J21" s="51">
        <v>5375751044.9400005</v>
      </c>
      <c r="K21" s="51">
        <v>6095874106.4300003</v>
      </c>
      <c r="L21" s="51">
        <v>6027014683.1100025</v>
      </c>
      <c r="M21" s="51">
        <v>7178930589.5100002</v>
      </c>
      <c r="N21" s="51">
        <v>6263641186.6999998</v>
      </c>
      <c r="O21" s="51">
        <v>7305633751.6599979</v>
      </c>
      <c r="P21" s="51">
        <v>7495914196.8200006</v>
      </c>
      <c r="Q21" s="51">
        <v>8793304259.1000004</v>
      </c>
      <c r="R21" s="51">
        <v>9905909617.0900002</v>
      </c>
      <c r="S21" s="51">
        <v>9401003667.4899998</v>
      </c>
      <c r="T21" s="45">
        <v>8261136983.5500002</v>
      </c>
      <c r="U21" s="45">
        <v>9902376489.9599934</v>
      </c>
      <c r="V21" s="45">
        <v>12059201041.630003</v>
      </c>
      <c r="W21" s="45">
        <v>12420846220.190001</v>
      </c>
    </row>
    <row r="22" spans="1:23" ht="12" x14ac:dyDescent="0.2">
      <c r="A22" s="10" t="s">
        <v>14</v>
      </c>
      <c r="B22" s="51">
        <v>5681529960.3999996</v>
      </c>
      <c r="C22" s="51">
        <v>5417615316.9100008</v>
      </c>
      <c r="D22" s="51">
        <v>6025644059.0899954</v>
      </c>
      <c r="E22" s="51">
        <v>9193768901.8100033</v>
      </c>
      <c r="F22" s="51">
        <v>9596425690.6900005</v>
      </c>
      <c r="G22" s="51">
        <v>15846657207.220005</v>
      </c>
      <c r="H22" s="51">
        <v>14384320834.23</v>
      </c>
      <c r="I22" s="51">
        <v>8430849954.1500063</v>
      </c>
      <c r="J22" s="51">
        <v>8537150261.3199987</v>
      </c>
      <c r="K22" s="51">
        <v>10921547660.499992</v>
      </c>
      <c r="L22" s="51">
        <v>10632264801.140003</v>
      </c>
      <c r="M22" s="51">
        <v>11014293184.740002</v>
      </c>
      <c r="N22" s="51">
        <v>11538151145.370001</v>
      </c>
      <c r="O22" s="51">
        <v>12157594594.689993</v>
      </c>
      <c r="P22" s="51">
        <v>15098279484.940001</v>
      </c>
      <c r="Q22" s="51">
        <v>17593286469.120003</v>
      </c>
      <c r="R22" s="51">
        <v>20914625355.060001</v>
      </c>
      <c r="S22" s="51">
        <v>20088141893.209999</v>
      </c>
      <c r="T22" s="45">
        <v>20222491904.919998</v>
      </c>
      <c r="U22" s="45">
        <v>21185357401.160011</v>
      </c>
      <c r="V22" s="45">
        <v>23374339561.240002</v>
      </c>
      <c r="W22" s="45">
        <v>23921814083.880005</v>
      </c>
    </row>
    <row r="23" spans="1:23" ht="12" x14ac:dyDescent="0.2">
      <c r="A23" s="10" t="s">
        <v>6</v>
      </c>
      <c r="B23" s="51">
        <v>9483637327.3400002</v>
      </c>
      <c r="C23" s="51">
        <v>11780924668.130003</v>
      </c>
      <c r="D23" s="51">
        <v>15875842319.990002</v>
      </c>
      <c r="E23" s="51">
        <v>17923986284.380013</v>
      </c>
      <c r="F23" s="51">
        <v>24323822590.169998</v>
      </c>
      <c r="G23" s="51">
        <v>28785166452.959999</v>
      </c>
      <c r="H23" s="51">
        <v>31705034953.85001</v>
      </c>
      <c r="I23" s="51">
        <v>35266941054.100006</v>
      </c>
      <c r="J23" s="51">
        <v>39054046133.830009</v>
      </c>
      <c r="K23" s="51">
        <v>50295469058.510002</v>
      </c>
      <c r="L23" s="51">
        <v>95049998215.460297</v>
      </c>
      <c r="M23" s="51">
        <v>105980319204.95003</v>
      </c>
      <c r="N23" s="51">
        <v>115531873188.41998</v>
      </c>
      <c r="O23" s="51">
        <v>127195188455.94011</v>
      </c>
      <c r="P23" s="51">
        <v>142186990418.92999</v>
      </c>
      <c r="Q23" s="51">
        <v>152330968228.09</v>
      </c>
      <c r="R23" s="51">
        <v>169237795232.78</v>
      </c>
      <c r="S23" s="51">
        <v>201338343808.60004</v>
      </c>
      <c r="T23" s="45">
        <v>186774494864.95999</v>
      </c>
      <c r="U23" s="45">
        <v>226061955765.50006</v>
      </c>
      <c r="V23" s="45">
        <v>252234153238.94</v>
      </c>
      <c r="W23" s="45">
        <v>290852354169.63</v>
      </c>
    </row>
    <row r="24" spans="1:23" ht="12" x14ac:dyDescent="0.2">
      <c r="A24" s="10" t="s">
        <v>8</v>
      </c>
      <c r="B24" s="51">
        <v>6892685530.8299999</v>
      </c>
      <c r="C24" s="51">
        <v>14943291805.409998</v>
      </c>
      <c r="D24" s="51">
        <v>18879127504.48</v>
      </c>
      <c r="E24" s="51">
        <v>22363789930.659988</v>
      </c>
      <c r="F24" s="51">
        <v>26811538362.779987</v>
      </c>
      <c r="G24" s="51">
        <v>31147829816.329987</v>
      </c>
      <c r="H24" s="51">
        <v>30149877163.839985</v>
      </c>
      <c r="I24" s="51">
        <v>36412705814.959976</v>
      </c>
      <c r="J24" s="51">
        <v>42058756662.37999</v>
      </c>
      <c r="K24" s="51">
        <v>53328195044.860016</v>
      </c>
      <c r="L24" s="51">
        <v>52109924083.180016</v>
      </c>
      <c r="M24" s="51">
        <v>57544573200.720009</v>
      </c>
      <c r="N24" s="51">
        <v>60640183988.640015</v>
      </c>
      <c r="O24" s="51">
        <v>61014054128.159828</v>
      </c>
      <c r="P24" s="51">
        <v>71252045781.75</v>
      </c>
      <c r="Q24" s="51">
        <v>71888123752.820007</v>
      </c>
      <c r="R24" s="51">
        <v>79894889627.330002</v>
      </c>
      <c r="S24" s="51">
        <v>109677572197.69002</v>
      </c>
      <c r="T24" s="45">
        <v>145792041708.08002</v>
      </c>
      <c r="U24" s="45">
        <v>134412773327.04994</v>
      </c>
      <c r="V24" s="45">
        <v>143325066301.30997</v>
      </c>
      <c r="W24" s="45">
        <v>159714321894.49002</v>
      </c>
    </row>
    <row r="25" spans="1:23" ht="12" x14ac:dyDescent="0.2">
      <c r="A25" s="10" t="s">
        <v>22</v>
      </c>
      <c r="B25" s="51">
        <v>2005251109.6400001</v>
      </c>
      <c r="C25" s="51">
        <v>761211760.20000005</v>
      </c>
      <c r="D25" s="51">
        <v>1293578614.7099998</v>
      </c>
      <c r="E25" s="51">
        <v>1453933526.9000001</v>
      </c>
      <c r="F25" s="51">
        <v>1806772434.2499998</v>
      </c>
      <c r="G25" s="51">
        <v>1769542022.6600006</v>
      </c>
      <c r="H25" s="51">
        <v>1832135710.9800005</v>
      </c>
      <c r="I25" s="51">
        <v>1957996909.6500001</v>
      </c>
      <c r="J25" s="51">
        <v>1979102933.5699995</v>
      </c>
      <c r="K25" s="51">
        <v>2097585727.8799999</v>
      </c>
      <c r="L25" s="51">
        <v>2025314666.4699993</v>
      </c>
      <c r="M25" s="51">
        <v>2206904204.2399998</v>
      </c>
      <c r="N25" s="51">
        <v>2103079711.3899999</v>
      </c>
      <c r="O25" s="51">
        <v>2163491379.2200031</v>
      </c>
      <c r="P25" s="51">
        <v>2296264563.6399999</v>
      </c>
      <c r="Q25" s="51">
        <v>3425730759.1700001</v>
      </c>
      <c r="R25" s="51">
        <v>2774726438.3600001</v>
      </c>
      <c r="S25" s="51">
        <v>2553157604.5300002</v>
      </c>
      <c r="T25" s="45">
        <v>3041611938.46</v>
      </c>
      <c r="U25" s="45">
        <v>3733144015.3300004</v>
      </c>
      <c r="V25" s="45">
        <v>3938959827.3399992</v>
      </c>
      <c r="W25" s="45">
        <v>4635604106.8999996</v>
      </c>
    </row>
    <row r="26" spans="1:23" ht="12" x14ac:dyDescent="0.2">
      <c r="A26" s="5" t="s">
        <v>23</v>
      </c>
      <c r="B26" s="51">
        <v>886696678.35000002</v>
      </c>
      <c r="C26" s="51">
        <v>606876177.96000016</v>
      </c>
      <c r="D26" s="51">
        <v>720534322.62</v>
      </c>
      <c r="E26" s="51">
        <v>611807762.65999961</v>
      </c>
      <c r="F26" s="51">
        <v>958068860.75999999</v>
      </c>
      <c r="G26" s="51">
        <v>1276261825.7800004</v>
      </c>
      <c r="H26" s="51">
        <v>1443914869.2999997</v>
      </c>
      <c r="I26" s="51">
        <v>1216060372.4300001</v>
      </c>
      <c r="J26" s="51">
        <v>1407750224.95</v>
      </c>
      <c r="K26" s="51">
        <v>1657766516.9999998</v>
      </c>
      <c r="L26" s="51">
        <v>1651820016.5600002</v>
      </c>
      <c r="M26" s="51">
        <v>1835875129.5699999</v>
      </c>
      <c r="N26" s="51">
        <v>2013635264.52</v>
      </c>
      <c r="O26" s="51">
        <v>1988025768.8899982</v>
      </c>
      <c r="P26" s="51">
        <v>2124982151.9499996</v>
      </c>
      <c r="Q26" s="51">
        <v>2194165652.21</v>
      </c>
      <c r="R26" s="51">
        <v>2359934423.77</v>
      </c>
      <c r="S26" s="51">
        <v>2158705842.96</v>
      </c>
      <c r="T26" s="45">
        <v>1874073576.52</v>
      </c>
      <c r="U26" s="45">
        <v>2099428594.6099999</v>
      </c>
      <c r="V26" s="45">
        <v>2342894794.289999</v>
      </c>
      <c r="W26" s="45">
        <v>2848153930.0499997</v>
      </c>
    </row>
    <row r="27" spans="1:23" ht="12" x14ac:dyDescent="0.2">
      <c r="A27" s="5" t="s">
        <v>16</v>
      </c>
      <c r="B27" s="51">
        <v>3763626583.3800001</v>
      </c>
      <c r="C27" s="51">
        <v>3381187024.6700015</v>
      </c>
      <c r="D27" s="51">
        <v>5609814912.9900017</v>
      </c>
      <c r="E27" s="51">
        <v>5552048579.750001</v>
      </c>
      <c r="F27" s="51">
        <v>6957271425.79</v>
      </c>
      <c r="G27" s="51">
        <v>9785601625.25</v>
      </c>
      <c r="H27" s="51">
        <v>7534377703.039999</v>
      </c>
      <c r="I27" s="51">
        <v>7198501461.0299959</v>
      </c>
      <c r="J27" s="51">
        <v>7059564234.6599989</v>
      </c>
      <c r="K27" s="51">
        <v>9002436557.8999996</v>
      </c>
      <c r="L27" s="51">
        <v>9011772270.0599937</v>
      </c>
      <c r="M27" s="51">
        <v>8050641426.5100002</v>
      </c>
      <c r="N27" s="51">
        <v>8414518027.1000004</v>
      </c>
      <c r="O27" s="51">
        <v>9013657152.1299896</v>
      </c>
      <c r="P27" s="51">
        <v>9769948070.3099995</v>
      </c>
      <c r="Q27" s="51">
        <v>9836963001.7199993</v>
      </c>
      <c r="R27" s="51">
        <v>11665203841.76</v>
      </c>
      <c r="S27" s="51">
        <v>12297118487.440001</v>
      </c>
      <c r="T27" s="45">
        <v>16918221101.879999</v>
      </c>
      <c r="U27" s="45">
        <v>24345782113.069992</v>
      </c>
      <c r="V27" s="45">
        <v>21764716365.429996</v>
      </c>
      <c r="W27" s="45">
        <v>21299592178.739998</v>
      </c>
    </row>
    <row r="28" spans="1:23" ht="12" x14ac:dyDescent="0.2">
      <c r="A28" s="5" t="s">
        <v>12</v>
      </c>
      <c r="B28" s="51">
        <v>4164515111.3099999</v>
      </c>
      <c r="C28" s="51">
        <v>2077836266.2600002</v>
      </c>
      <c r="D28" s="51">
        <v>7223930557.6100006</v>
      </c>
      <c r="E28" s="51">
        <v>7413417381.999999</v>
      </c>
      <c r="F28" s="51">
        <v>22592937374.940006</v>
      </c>
      <c r="G28" s="51">
        <v>28851259273.359997</v>
      </c>
      <c r="H28" s="51">
        <v>22711960749.71999</v>
      </c>
      <c r="I28" s="51">
        <v>26936122225.749992</v>
      </c>
      <c r="J28" s="51">
        <v>33005947824.599987</v>
      </c>
      <c r="K28" s="51">
        <v>68494517937.770042</v>
      </c>
      <c r="L28" s="51">
        <v>23165754679.159988</v>
      </c>
      <c r="M28" s="51">
        <v>22782276594.150002</v>
      </c>
      <c r="N28" s="51">
        <v>29984809951.339993</v>
      </c>
      <c r="O28" s="51">
        <v>27032284742.820053</v>
      </c>
      <c r="P28" s="51">
        <v>36842117033.730003</v>
      </c>
      <c r="Q28" s="51">
        <v>33031369466.690006</v>
      </c>
      <c r="R28" s="51">
        <v>37204103679.93</v>
      </c>
      <c r="S28" s="51">
        <v>41072052647.089996</v>
      </c>
      <c r="T28" s="45">
        <v>45743372024.07</v>
      </c>
      <c r="U28" s="45">
        <v>48760564008.149986</v>
      </c>
      <c r="V28" s="45">
        <v>66811982350.810013</v>
      </c>
      <c r="W28" s="45">
        <v>68649839301.840004</v>
      </c>
    </row>
    <row r="29" spans="1:23" ht="12" x14ac:dyDescent="0.2">
      <c r="A29" s="5" t="s">
        <v>40</v>
      </c>
      <c r="B29" s="51">
        <v>590572592.12</v>
      </c>
      <c r="C29" s="51">
        <v>419292459.27999997</v>
      </c>
      <c r="D29" s="51">
        <v>984796462.63</v>
      </c>
      <c r="E29" s="51">
        <v>886080999.27999985</v>
      </c>
      <c r="F29" s="51">
        <v>1194690022.6200004</v>
      </c>
      <c r="G29" s="51">
        <v>1629594351.0900004</v>
      </c>
      <c r="H29" s="51">
        <v>1592837443.1200006</v>
      </c>
      <c r="I29" s="51">
        <v>1483250848.2800007</v>
      </c>
      <c r="J29" s="51">
        <v>1503296890.2800002</v>
      </c>
      <c r="K29" s="51">
        <v>4208893291.2900009</v>
      </c>
      <c r="L29" s="51">
        <v>3577271812.0300002</v>
      </c>
      <c r="M29" s="51">
        <v>2995271443.96</v>
      </c>
      <c r="N29" s="51">
        <v>3547088790.5799994</v>
      </c>
      <c r="O29" s="51">
        <v>3634013666.8799992</v>
      </c>
      <c r="P29" s="51">
        <v>4856505481.0100002</v>
      </c>
      <c r="Q29" s="51">
        <v>5474940426.6500006</v>
      </c>
      <c r="R29" s="51">
        <v>6189092602.4700003</v>
      </c>
      <c r="S29" s="51">
        <v>5888192366.7099991</v>
      </c>
      <c r="T29" s="45">
        <v>17938366655.889999</v>
      </c>
      <c r="U29" s="45">
        <v>44667257378.799988</v>
      </c>
      <c r="V29" s="45">
        <v>21143466219.75</v>
      </c>
      <c r="W29" s="45">
        <v>27675443252.400002</v>
      </c>
    </row>
    <row r="30" spans="1:23" ht="12" x14ac:dyDescent="0.2">
      <c r="A30" s="5" t="s">
        <v>19</v>
      </c>
      <c r="B30" s="51">
        <v>665759341.39999998</v>
      </c>
      <c r="C30" s="51">
        <v>724519921.47000015</v>
      </c>
      <c r="D30" s="51">
        <v>711983123.03999996</v>
      </c>
      <c r="E30" s="51">
        <v>778086352.20000005</v>
      </c>
      <c r="F30" s="51">
        <v>781096015.77999985</v>
      </c>
      <c r="G30" s="51">
        <v>721300095.26999998</v>
      </c>
      <c r="H30" s="51">
        <v>799090604.66999984</v>
      </c>
      <c r="I30" s="51">
        <v>1855577136.4200003</v>
      </c>
      <c r="J30" s="51">
        <v>998846628.88999987</v>
      </c>
      <c r="K30" s="51">
        <v>1125948264.8</v>
      </c>
      <c r="L30" s="51">
        <v>2288239957.5500002</v>
      </c>
      <c r="M30" s="51">
        <v>2418198989.5900002</v>
      </c>
      <c r="N30" s="51">
        <v>4622228230.7600002</v>
      </c>
      <c r="O30" s="51">
        <v>4816694922.5799999</v>
      </c>
      <c r="P30" s="51">
        <v>4592090912.0299997</v>
      </c>
      <c r="Q30" s="51">
        <v>6006014671.8599997</v>
      </c>
      <c r="R30" s="51">
        <v>6364956590.1000004</v>
      </c>
      <c r="S30" s="51">
        <v>6609399619.6399994</v>
      </c>
      <c r="T30" s="45">
        <v>3940210676.4200001</v>
      </c>
      <c r="U30" s="45">
        <v>4788027965.6999998</v>
      </c>
      <c r="V30" s="45">
        <v>6121145056.579999</v>
      </c>
      <c r="W30" s="45">
        <v>7267208406.9799995</v>
      </c>
    </row>
    <row r="31" spans="1:23" ht="12" x14ac:dyDescent="0.2">
      <c r="A31" s="5" t="s">
        <v>20</v>
      </c>
      <c r="B31" s="51">
        <v>525393628.91999996</v>
      </c>
      <c r="C31" s="51">
        <v>664433728.28000033</v>
      </c>
      <c r="D31" s="51">
        <v>1094844846.0600004</v>
      </c>
      <c r="E31" s="51">
        <v>1512092507.1499999</v>
      </c>
      <c r="F31" s="51">
        <v>1999959757.1900001</v>
      </c>
      <c r="G31" s="51">
        <v>2568157407.0000005</v>
      </c>
      <c r="H31" s="51">
        <v>2549386503.3800006</v>
      </c>
      <c r="I31" s="51">
        <v>2548503673.1599998</v>
      </c>
      <c r="J31" s="51">
        <v>2620000514.1199999</v>
      </c>
      <c r="K31" s="51">
        <v>2747621979.4299994</v>
      </c>
      <c r="L31" s="51">
        <v>3208669441.25</v>
      </c>
      <c r="M31" s="51">
        <v>3665581057.1500001</v>
      </c>
      <c r="N31" s="51">
        <v>4159988113.6900005</v>
      </c>
      <c r="O31" s="51">
        <v>4336098768.1099997</v>
      </c>
      <c r="P31" s="51">
        <v>5920877987.5600004</v>
      </c>
      <c r="Q31" s="51">
        <v>7197148530.5199995</v>
      </c>
      <c r="R31" s="51">
        <v>10195017959.650002</v>
      </c>
      <c r="S31" s="51">
        <v>10684116911.969999</v>
      </c>
      <c r="T31" s="45">
        <v>10566729557.74</v>
      </c>
      <c r="U31" s="45">
        <v>9621018303.5100002</v>
      </c>
      <c r="V31" s="45">
        <v>9769738281.5099945</v>
      </c>
      <c r="W31" s="45">
        <v>10190610227.900002</v>
      </c>
    </row>
    <row r="32" spans="1:23" ht="12" x14ac:dyDescent="0.2">
      <c r="A32" s="5" t="s">
        <v>27</v>
      </c>
      <c r="B32" s="51">
        <v>126521885.67</v>
      </c>
      <c r="C32" s="51">
        <v>127125477.48999998</v>
      </c>
      <c r="D32" s="51">
        <v>153353774.57000005</v>
      </c>
      <c r="E32" s="51">
        <v>168107134.44000003</v>
      </c>
      <c r="F32" s="51">
        <v>186457198.89000008</v>
      </c>
      <c r="G32" s="51">
        <v>242999080.0200001</v>
      </c>
      <c r="H32" s="51">
        <v>261273437.51000005</v>
      </c>
      <c r="I32" s="51">
        <v>288165983.71000004</v>
      </c>
      <c r="J32" s="51">
        <v>309656321.64999998</v>
      </c>
      <c r="K32" s="51">
        <v>365295288.85000002</v>
      </c>
      <c r="L32" s="51">
        <v>458858238.82000005</v>
      </c>
      <c r="M32" s="51">
        <v>458761808.11000007</v>
      </c>
      <c r="N32" s="51">
        <v>411019979.38999993</v>
      </c>
      <c r="O32" s="51">
        <v>434343314.59000087</v>
      </c>
      <c r="P32" s="51">
        <v>484776413.46000004</v>
      </c>
      <c r="Q32" s="51">
        <v>592133165.13999999</v>
      </c>
      <c r="R32" s="51">
        <v>709749744.5</v>
      </c>
      <c r="S32" s="51">
        <v>817455569.87999988</v>
      </c>
      <c r="T32" s="45">
        <v>1050462822.8299998</v>
      </c>
      <c r="U32" s="45">
        <v>1194343659.0799999</v>
      </c>
      <c r="V32" s="45">
        <v>1241751179.9900002</v>
      </c>
      <c r="W32" s="45">
        <v>1289836563.7399998</v>
      </c>
    </row>
    <row r="33" spans="1:23" ht="12" x14ac:dyDescent="0.2">
      <c r="A33" s="5" t="s">
        <v>24</v>
      </c>
      <c r="B33" s="51">
        <v>421840329.33999997</v>
      </c>
      <c r="C33" s="51">
        <v>465087269.36999989</v>
      </c>
      <c r="D33" s="51">
        <v>629782020.86000037</v>
      </c>
      <c r="E33" s="51">
        <v>873536911.12000024</v>
      </c>
      <c r="F33" s="51">
        <v>913766369.71999967</v>
      </c>
      <c r="G33" s="51">
        <v>1020068094.3400003</v>
      </c>
      <c r="H33" s="51">
        <v>945333584.80000007</v>
      </c>
      <c r="I33" s="51">
        <v>1108632290.2900002</v>
      </c>
      <c r="J33" s="51">
        <v>1285080898.7499998</v>
      </c>
      <c r="K33" s="51">
        <v>1372275430.78</v>
      </c>
      <c r="L33" s="51">
        <v>1624190882.3699996</v>
      </c>
      <c r="M33" s="51">
        <v>1844793953.3299999</v>
      </c>
      <c r="N33" s="51">
        <v>1891151468.1700001</v>
      </c>
      <c r="O33" s="51">
        <v>2148788098.9299936</v>
      </c>
      <c r="P33" s="51">
        <v>2140979557.9000001</v>
      </c>
      <c r="Q33" s="51">
        <v>2282369216.8199997</v>
      </c>
      <c r="R33" s="51">
        <v>2567681257.6900001</v>
      </c>
      <c r="S33" s="51">
        <v>2513266301.1200004</v>
      </c>
      <c r="T33" s="45">
        <v>2797080497.0899997</v>
      </c>
      <c r="U33" s="45">
        <v>3502781224.6800008</v>
      </c>
      <c r="V33" s="45">
        <v>3784035327.6300006</v>
      </c>
      <c r="W33" s="45">
        <v>4057482387.8700004</v>
      </c>
    </row>
    <row r="34" spans="1:23" ht="12" x14ac:dyDescent="0.2">
      <c r="A34" s="5" t="s">
        <v>28</v>
      </c>
      <c r="B34" s="51">
        <v>122995155.03</v>
      </c>
      <c r="C34" s="51">
        <v>104707121.14999998</v>
      </c>
      <c r="D34" s="51">
        <v>160572011.38</v>
      </c>
      <c r="E34" s="51">
        <v>198777843.69</v>
      </c>
      <c r="F34" s="51">
        <v>221874979.65000004</v>
      </c>
      <c r="G34" s="51">
        <v>315163812.81999993</v>
      </c>
      <c r="H34" s="51">
        <v>291948306.9799999</v>
      </c>
      <c r="I34" s="51">
        <v>311105195.23999995</v>
      </c>
      <c r="J34" s="51">
        <v>304640799.72000003</v>
      </c>
      <c r="K34" s="51">
        <v>313477067.44999999</v>
      </c>
      <c r="L34" s="51">
        <v>361775652.10999995</v>
      </c>
      <c r="M34" s="51">
        <v>390746521.78000003</v>
      </c>
      <c r="N34" s="51">
        <v>399476349.38999999</v>
      </c>
      <c r="O34" s="51">
        <v>430089351.04999995</v>
      </c>
      <c r="P34" s="51">
        <v>463183914.81000006</v>
      </c>
      <c r="Q34" s="51">
        <v>551452484.73999989</v>
      </c>
      <c r="R34" s="51">
        <v>592678613.75</v>
      </c>
      <c r="S34" s="51">
        <v>732148453.44999993</v>
      </c>
      <c r="T34" s="45">
        <v>626848908.52999997</v>
      </c>
      <c r="U34" s="45">
        <v>669451744.75999999</v>
      </c>
      <c r="V34" s="45">
        <v>662464713.23000002</v>
      </c>
      <c r="W34" s="45">
        <v>673194647.1099999</v>
      </c>
    </row>
    <row r="35" spans="1:23" ht="12" x14ac:dyDescent="0.2">
      <c r="A35" s="5" t="s">
        <v>18</v>
      </c>
      <c r="B35" s="51">
        <v>1509624635.9300001</v>
      </c>
      <c r="C35" s="51">
        <v>1855641507.3900008</v>
      </c>
      <c r="D35" s="51">
        <v>2180099776.9100003</v>
      </c>
      <c r="E35" s="51">
        <v>2050481023.9500003</v>
      </c>
      <c r="F35" s="51">
        <v>2985406169.2699981</v>
      </c>
      <c r="G35" s="51">
        <v>3037000526.7199998</v>
      </c>
      <c r="H35" s="51">
        <v>2828600472.8600016</v>
      </c>
      <c r="I35" s="51">
        <v>3189012867.500001</v>
      </c>
      <c r="J35" s="51">
        <v>4186011800.2099981</v>
      </c>
      <c r="K35" s="51">
        <v>6468951771.250001</v>
      </c>
      <c r="L35" s="51">
        <v>4240198269.9599986</v>
      </c>
      <c r="M35" s="51">
        <v>4073296181.8499999</v>
      </c>
      <c r="N35" s="51">
        <v>5378832170.0500002</v>
      </c>
      <c r="O35" s="51">
        <v>5418777818.2499895</v>
      </c>
      <c r="P35" s="51">
        <v>6740083568.2399998</v>
      </c>
      <c r="Q35" s="51">
        <v>6658815336.4400005</v>
      </c>
      <c r="R35" s="51">
        <v>13255374319.320002</v>
      </c>
      <c r="S35" s="51">
        <v>12786178464.52</v>
      </c>
      <c r="T35" s="45">
        <v>12237611021.360001</v>
      </c>
      <c r="U35" s="45">
        <v>17323662083.199997</v>
      </c>
      <c r="V35" s="45">
        <v>19237776845.470001</v>
      </c>
      <c r="W35" s="45">
        <v>14639139656.599998</v>
      </c>
    </row>
    <row r="36" spans="1:23" ht="12" x14ac:dyDescent="0.2">
      <c r="A36" s="5" t="s">
        <v>15</v>
      </c>
      <c r="B36" s="51">
        <v>1183017512.8699999</v>
      </c>
      <c r="C36" s="51">
        <v>1545214016.3400002</v>
      </c>
      <c r="D36" s="51">
        <v>2170642539.3999996</v>
      </c>
      <c r="E36" s="51">
        <v>2774467513.5000005</v>
      </c>
      <c r="F36" s="51">
        <v>4279151697.5800004</v>
      </c>
      <c r="G36" s="51">
        <v>4601604212.9099998</v>
      </c>
      <c r="H36" s="51">
        <v>5630504548.1900005</v>
      </c>
      <c r="I36" s="51">
        <v>6154102926.0699997</v>
      </c>
      <c r="J36" s="51">
        <v>6482446808.2399988</v>
      </c>
      <c r="K36" s="51">
        <v>8504602418.9199982</v>
      </c>
      <c r="L36" s="51">
        <v>10702875539.899998</v>
      </c>
      <c r="M36" s="51">
        <v>10972268067.009998</v>
      </c>
      <c r="N36" s="51">
        <v>11365465164.640001</v>
      </c>
      <c r="O36" s="51">
        <v>11802300694.69002</v>
      </c>
      <c r="P36" s="51">
        <v>13033724643.209999</v>
      </c>
      <c r="Q36" s="51">
        <v>14453445399.4</v>
      </c>
      <c r="R36" s="51">
        <v>14631043127.680002</v>
      </c>
      <c r="S36" s="51">
        <v>14417431203.940002</v>
      </c>
      <c r="T36" s="45">
        <v>16876109465.18</v>
      </c>
      <c r="U36" s="45">
        <v>19458200179.940002</v>
      </c>
      <c r="V36" s="45">
        <v>18784622736.880001</v>
      </c>
      <c r="W36" s="45">
        <v>21883176675.349998</v>
      </c>
    </row>
    <row r="37" spans="1:23" ht="12" x14ac:dyDescent="0.2">
      <c r="A37" s="5" t="s">
        <v>21</v>
      </c>
      <c r="B37" s="51" t="s">
        <v>54</v>
      </c>
      <c r="C37" s="51" t="s">
        <v>54</v>
      </c>
      <c r="D37" s="51" t="s">
        <v>54</v>
      </c>
      <c r="E37" s="51" t="s">
        <v>54</v>
      </c>
      <c r="F37" s="51" t="s">
        <v>54</v>
      </c>
      <c r="G37" s="51">
        <v>4492367033.2299976</v>
      </c>
      <c r="H37" s="51">
        <v>4775721468.8300076</v>
      </c>
      <c r="I37" s="51">
        <v>2565784845.9500008</v>
      </c>
      <c r="J37" s="51">
        <v>2446224202.5800004</v>
      </c>
      <c r="K37" s="51">
        <v>2736560258.6700015</v>
      </c>
      <c r="L37" s="51">
        <v>3557969793.3799973</v>
      </c>
      <c r="M37" s="51">
        <v>2596748038.8000002</v>
      </c>
      <c r="N37" s="51">
        <v>2473699904.7999997</v>
      </c>
      <c r="O37" s="51">
        <v>2785028488.8899994</v>
      </c>
      <c r="P37" s="51">
        <v>2755286172.5199995</v>
      </c>
      <c r="Q37" s="51">
        <v>2493152426.1599998</v>
      </c>
      <c r="R37" s="51">
        <v>2536608720.8299994</v>
      </c>
      <c r="S37" s="51">
        <v>2169276101.9000001</v>
      </c>
      <c r="T37" s="45">
        <v>2438494144.1199999</v>
      </c>
      <c r="U37" s="45">
        <v>5901571203.039999</v>
      </c>
      <c r="V37" s="45">
        <v>3456160397.1300001</v>
      </c>
      <c r="W37" s="45">
        <v>3149912585.5</v>
      </c>
    </row>
    <row r="38" spans="1:23" ht="12" x14ac:dyDescent="0.2">
      <c r="A38" s="5" t="s">
        <v>26</v>
      </c>
      <c r="B38" s="51" t="s">
        <v>54</v>
      </c>
      <c r="C38" s="51" t="s">
        <v>54</v>
      </c>
      <c r="D38" s="51" t="s">
        <v>54</v>
      </c>
      <c r="E38" s="51" t="s">
        <v>54</v>
      </c>
      <c r="F38" s="51" t="s">
        <v>54</v>
      </c>
      <c r="G38" s="51" t="s">
        <v>54</v>
      </c>
      <c r="H38" s="51">
        <v>293549448.25</v>
      </c>
      <c r="I38" s="51">
        <v>324940028.44</v>
      </c>
      <c r="J38" s="51">
        <v>327852824.10999995</v>
      </c>
      <c r="K38" s="51">
        <v>330237980.94</v>
      </c>
      <c r="L38" s="51">
        <v>400299352.09000087</v>
      </c>
      <c r="M38" s="51">
        <v>491990305.61999995</v>
      </c>
      <c r="N38" s="51">
        <v>650819561.97000003</v>
      </c>
      <c r="O38" s="51">
        <v>774557190.10000229</v>
      </c>
      <c r="P38" s="51">
        <v>766555378.93999994</v>
      </c>
      <c r="Q38" s="51">
        <v>895870376.46000004</v>
      </c>
      <c r="R38" s="51">
        <v>960432300.89999998</v>
      </c>
      <c r="S38" s="51">
        <v>774151847.78000009</v>
      </c>
      <c r="T38" s="45">
        <v>916023908.27999997</v>
      </c>
      <c r="U38" s="45">
        <v>1642175975.3099999</v>
      </c>
      <c r="V38" s="45">
        <v>2073745411.2799997</v>
      </c>
      <c r="W38" s="45">
        <v>2547658565.9799995</v>
      </c>
    </row>
    <row r="39" spans="1:23" ht="12" x14ac:dyDescent="0.2">
      <c r="A39" s="5" t="s">
        <v>25</v>
      </c>
      <c r="B39" s="51" t="s">
        <v>54</v>
      </c>
      <c r="C39" s="51" t="s">
        <v>54</v>
      </c>
      <c r="D39" s="51" t="s">
        <v>54</v>
      </c>
      <c r="E39" s="51" t="s">
        <v>54</v>
      </c>
      <c r="F39" s="51" t="s">
        <v>54</v>
      </c>
      <c r="G39" s="51" t="s">
        <v>54</v>
      </c>
      <c r="H39" s="51" t="s">
        <v>54</v>
      </c>
      <c r="I39" s="51" t="s">
        <v>54</v>
      </c>
      <c r="J39" s="51" t="s">
        <v>54</v>
      </c>
      <c r="K39" s="51" t="s">
        <v>54</v>
      </c>
      <c r="L39" s="51" t="s">
        <v>54</v>
      </c>
      <c r="M39" s="51">
        <v>599371463.91999996</v>
      </c>
      <c r="N39" s="51">
        <v>898628024.52999997</v>
      </c>
      <c r="O39" s="51">
        <v>1039648113.9200023</v>
      </c>
      <c r="P39" s="51">
        <v>1108926956.1700001</v>
      </c>
      <c r="Q39" s="51">
        <v>1188736557.3200002</v>
      </c>
      <c r="R39" s="51">
        <v>1261334231.9900002</v>
      </c>
      <c r="S39" s="51">
        <v>1191078488.1399999</v>
      </c>
      <c r="T39" s="45">
        <v>1524638866.4000001</v>
      </c>
      <c r="U39" s="45">
        <v>2137045631.0300002</v>
      </c>
      <c r="V39" s="45">
        <v>2473774794.71</v>
      </c>
      <c r="W39" s="45">
        <v>2630358103.79</v>
      </c>
    </row>
    <row r="40" spans="1:23" ht="12" x14ac:dyDescent="0.2">
      <c r="A40" s="5" t="s">
        <v>47</v>
      </c>
      <c r="B40" s="51" t="s">
        <v>54</v>
      </c>
      <c r="C40" s="51" t="s">
        <v>54</v>
      </c>
      <c r="D40" s="51" t="s">
        <v>54</v>
      </c>
      <c r="E40" s="51" t="s">
        <v>54</v>
      </c>
      <c r="F40" s="51" t="s">
        <v>54</v>
      </c>
      <c r="G40" s="51" t="s">
        <v>54</v>
      </c>
      <c r="H40" s="51" t="s">
        <v>54</v>
      </c>
      <c r="I40" s="51" t="s">
        <v>54</v>
      </c>
      <c r="J40" s="51" t="s">
        <v>54</v>
      </c>
      <c r="K40" s="51" t="s">
        <v>54</v>
      </c>
      <c r="L40" s="51" t="s">
        <v>54</v>
      </c>
      <c r="M40" s="51" t="s">
        <v>54</v>
      </c>
      <c r="N40" s="51" t="s">
        <v>54</v>
      </c>
      <c r="O40" s="51" t="s">
        <v>54</v>
      </c>
      <c r="P40" s="51" t="s">
        <v>54</v>
      </c>
      <c r="Q40" s="51" t="s">
        <v>54</v>
      </c>
      <c r="R40" s="51" t="s">
        <v>54</v>
      </c>
      <c r="S40" s="51" t="s">
        <v>54</v>
      </c>
      <c r="T40" s="51" t="s">
        <v>54</v>
      </c>
      <c r="U40" s="45">
        <v>18325508051.560001</v>
      </c>
      <c r="V40" s="45">
        <v>19853341536</v>
      </c>
      <c r="W40" s="45">
        <v>19890233283.550003</v>
      </c>
    </row>
    <row r="41" spans="1:23" ht="12" x14ac:dyDescent="0.2">
      <c r="A41" s="5" t="s">
        <v>7</v>
      </c>
      <c r="B41" s="51">
        <v>25051578700.880001</v>
      </c>
      <c r="C41" s="51">
        <v>13717993694.23</v>
      </c>
      <c r="D41" s="51">
        <v>10791551483.68</v>
      </c>
      <c r="E41" s="51">
        <v>13498171990.140001</v>
      </c>
      <c r="F41" s="51">
        <v>15660902622.099998</v>
      </c>
      <c r="G41" s="51">
        <v>21601399970.649998</v>
      </c>
      <c r="H41" s="51">
        <v>31178746946.759998</v>
      </c>
      <c r="I41" s="51">
        <v>37775957594.209999</v>
      </c>
      <c r="J41" s="51">
        <v>39390117820.25</v>
      </c>
      <c r="K41" s="51">
        <v>45614314045.260002</v>
      </c>
      <c r="L41" s="51">
        <v>59733525597.189949</v>
      </c>
      <c r="M41" s="51">
        <v>71170602732.910004</v>
      </c>
      <c r="N41" s="51">
        <v>82361468377.679993</v>
      </c>
      <c r="O41" s="51">
        <v>97710851920.249985</v>
      </c>
      <c r="P41" s="51">
        <v>85864312716.150009</v>
      </c>
      <c r="Q41" s="51">
        <v>130869458107.73999</v>
      </c>
      <c r="R41" s="51">
        <v>144889237037.35999</v>
      </c>
      <c r="S41" s="51">
        <v>161351485015.60999</v>
      </c>
      <c r="T41" s="45">
        <v>172430474978.85001</v>
      </c>
      <c r="U41" s="45">
        <v>207283709907.85999</v>
      </c>
      <c r="V41" s="45">
        <v>241087316519.55997</v>
      </c>
      <c r="W41" s="45">
        <v>289585425016.98004</v>
      </c>
    </row>
    <row r="42" spans="1:23" ht="12" x14ac:dyDescent="0.2">
      <c r="A42" s="10" t="s">
        <v>9</v>
      </c>
      <c r="B42" s="51">
        <v>1879481282.4400001</v>
      </c>
      <c r="C42" s="51">
        <v>17908574352.010002</v>
      </c>
      <c r="D42" s="51">
        <v>24203207097.77</v>
      </c>
      <c r="E42" s="51">
        <v>30441410219.460003</v>
      </c>
      <c r="F42" s="51">
        <v>35701693431.949997</v>
      </c>
      <c r="G42" s="51">
        <v>59593672262.070007</v>
      </c>
      <c r="H42" s="51">
        <v>32832172651.689995</v>
      </c>
      <c r="I42" s="51">
        <v>40090882059.829994</v>
      </c>
      <c r="J42" s="51">
        <v>54955435156.329994</v>
      </c>
      <c r="K42" s="51">
        <v>57499721527.580002</v>
      </c>
      <c r="L42" s="51">
        <v>46973458539.559982</v>
      </c>
      <c r="M42" s="51">
        <v>61756765707.179993</v>
      </c>
      <c r="N42" s="51">
        <v>46362913815.349998</v>
      </c>
      <c r="O42" s="51">
        <v>52421877098.920013</v>
      </c>
      <c r="P42" s="51">
        <v>75457349269.130005</v>
      </c>
      <c r="Q42" s="51">
        <v>63756870475.970001</v>
      </c>
      <c r="R42" s="51">
        <v>53662956166.119995</v>
      </c>
      <c r="S42" s="51">
        <v>116136250242.86002</v>
      </c>
      <c r="T42" s="45">
        <v>98117372733.589996</v>
      </c>
      <c r="U42" s="45">
        <v>141381123303.60999</v>
      </c>
      <c r="V42" s="45">
        <v>127485878005.69998</v>
      </c>
      <c r="W42" s="45">
        <v>155437724742.20001</v>
      </c>
    </row>
    <row r="43" spans="1:23" ht="4.5" customHeight="1" x14ac:dyDescent="0.2">
      <c r="A43" s="10"/>
      <c r="B43" s="51"/>
      <c r="C43" s="57"/>
      <c r="D43" s="58"/>
      <c r="E43" s="58"/>
      <c r="F43" s="58"/>
      <c r="G43" s="58"/>
      <c r="H43" s="58"/>
      <c r="I43" s="51"/>
      <c r="J43" s="51"/>
      <c r="K43" s="51"/>
      <c r="L43" s="51"/>
      <c r="M43" s="51"/>
      <c r="N43" s="51"/>
      <c r="O43" s="58"/>
      <c r="P43" s="58"/>
      <c r="Q43" s="57"/>
      <c r="R43" s="58"/>
      <c r="S43" s="57"/>
      <c r="T43" s="59"/>
      <c r="U43" s="59"/>
      <c r="V43" s="59"/>
      <c r="W43" s="59"/>
    </row>
    <row r="44" spans="1:23" ht="12" x14ac:dyDescent="0.2">
      <c r="A44" s="38" t="s">
        <v>29</v>
      </c>
      <c r="B44" s="50">
        <f t="shared" ref="B44:U44" si="5">SUM(B46:B51)</f>
        <v>1925754353.03</v>
      </c>
      <c r="C44" s="50">
        <f t="shared" si="5"/>
        <v>3499923074.0800004</v>
      </c>
      <c r="D44" s="50">
        <f t="shared" si="5"/>
        <v>4059689246.3499985</v>
      </c>
      <c r="E44" s="50">
        <f t="shared" si="5"/>
        <v>6030724171.5400009</v>
      </c>
      <c r="F44" s="50">
        <f t="shared" si="5"/>
        <v>5386670529.2000008</v>
      </c>
      <c r="G44" s="50">
        <f t="shared" si="5"/>
        <v>8009956189.0000019</v>
      </c>
      <c r="H44" s="50">
        <f t="shared" si="5"/>
        <v>7158371326.0799999</v>
      </c>
      <c r="I44" s="50">
        <f t="shared" si="5"/>
        <v>8146773141.7300005</v>
      </c>
      <c r="J44" s="50">
        <f t="shared" si="5"/>
        <v>7054037487.3500004</v>
      </c>
      <c r="K44" s="50">
        <f t="shared" si="5"/>
        <v>9773998680.6300011</v>
      </c>
      <c r="L44" s="50">
        <f t="shared" si="5"/>
        <v>9272573339.8399944</v>
      </c>
      <c r="M44" s="50">
        <f t="shared" si="5"/>
        <v>10996041958.09</v>
      </c>
      <c r="N44" s="50">
        <f t="shared" si="5"/>
        <v>13439841978.460003</v>
      </c>
      <c r="O44" s="50">
        <f t="shared" si="5"/>
        <v>16208068747.279984</v>
      </c>
      <c r="P44" s="50">
        <f t="shared" si="5"/>
        <v>13222328360.139999</v>
      </c>
      <c r="Q44" s="50">
        <f t="shared" si="5"/>
        <v>14878051985.559999</v>
      </c>
      <c r="R44" s="50">
        <f t="shared" si="5"/>
        <v>19151147513.079998</v>
      </c>
      <c r="S44" s="50">
        <f t="shared" si="5"/>
        <v>25270634487.820004</v>
      </c>
      <c r="T44" s="47">
        <f t="shared" si="5"/>
        <v>20458270717.579998</v>
      </c>
      <c r="U44" s="47">
        <f t="shared" si="5"/>
        <v>19691095383.249996</v>
      </c>
      <c r="V44" s="47">
        <f>SUM(V46:V52)</f>
        <v>29640814408.509995</v>
      </c>
      <c r="W44" s="47">
        <f>SUM(W46:W52)</f>
        <v>31732738203.23</v>
      </c>
    </row>
    <row r="45" spans="1:23" ht="4.5" customHeight="1" x14ac:dyDescent="0.2">
      <c r="A45" s="7"/>
      <c r="B45" s="51"/>
      <c r="C45" s="51"/>
      <c r="D45" s="51"/>
      <c r="E45" s="51"/>
      <c r="F45" s="51"/>
      <c r="G45" s="51"/>
      <c r="H45" s="51"/>
      <c r="I45" s="60"/>
      <c r="J45" s="60"/>
      <c r="K45" s="60"/>
      <c r="L45" s="60"/>
      <c r="M45" s="60"/>
      <c r="N45" s="61"/>
      <c r="O45" s="60"/>
      <c r="P45" s="60"/>
      <c r="Q45" s="61"/>
      <c r="R45" s="60"/>
      <c r="S45" s="61"/>
      <c r="T45" s="60"/>
      <c r="U45" s="60"/>
      <c r="V45" s="60"/>
      <c r="W45" s="60"/>
    </row>
    <row r="46" spans="1:23" ht="12" x14ac:dyDescent="0.2">
      <c r="A46" s="5" t="s">
        <v>30</v>
      </c>
      <c r="B46" s="51">
        <v>1112366648.27</v>
      </c>
      <c r="C46" s="51">
        <v>1543568033.1000001</v>
      </c>
      <c r="D46" s="51">
        <v>2325499087.7599993</v>
      </c>
      <c r="E46" s="51">
        <v>3198896992.0400009</v>
      </c>
      <c r="F46" s="51">
        <v>3165579407.3000007</v>
      </c>
      <c r="G46" s="51">
        <v>3512882980.4800005</v>
      </c>
      <c r="H46" s="51">
        <v>3732696331.48</v>
      </c>
      <c r="I46" s="51">
        <v>3688660900.1000004</v>
      </c>
      <c r="J46" s="51">
        <v>3562763315</v>
      </c>
      <c r="K46" s="51">
        <v>4006609311</v>
      </c>
      <c r="L46" s="51">
        <v>4497202827.9999943</v>
      </c>
      <c r="M46" s="51">
        <v>5222202813.999999</v>
      </c>
      <c r="N46" s="51">
        <v>5322202828.0000029</v>
      </c>
      <c r="O46" s="51">
        <v>6022202827.9999886</v>
      </c>
      <c r="P46" s="51">
        <v>6872201924</v>
      </c>
      <c r="Q46" s="51">
        <v>7452202828</v>
      </c>
      <c r="R46" s="51">
        <v>8135723213.3600006</v>
      </c>
      <c r="S46" s="51">
        <v>8619263331.0799999</v>
      </c>
      <c r="T46" s="45">
        <v>11253383542.489998</v>
      </c>
      <c r="U46" s="45">
        <v>9087263133.3699989</v>
      </c>
      <c r="V46" s="45">
        <v>9999593859.8999958</v>
      </c>
      <c r="W46" s="45">
        <v>9542593823.1399994</v>
      </c>
    </row>
    <row r="47" spans="1:23" ht="12" x14ac:dyDescent="0.2">
      <c r="A47" s="5" t="s">
        <v>31</v>
      </c>
      <c r="B47" s="51">
        <v>713387704.75999999</v>
      </c>
      <c r="C47" s="51">
        <v>1826355041.9700007</v>
      </c>
      <c r="D47" s="51">
        <v>1509960158.5899994</v>
      </c>
      <c r="E47" s="51">
        <v>2475141235.5</v>
      </c>
      <c r="F47" s="51">
        <v>1824405456.0300002</v>
      </c>
      <c r="G47" s="51">
        <v>4073211362.0000005</v>
      </c>
      <c r="H47" s="51">
        <v>3001849994.5700002</v>
      </c>
      <c r="I47" s="51">
        <v>4034258740.0000005</v>
      </c>
      <c r="J47" s="51">
        <v>3066731054.0000005</v>
      </c>
      <c r="K47" s="51">
        <v>4738962590.999999</v>
      </c>
      <c r="L47" s="51">
        <v>3455938460</v>
      </c>
      <c r="M47" s="51">
        <v>4155938460.0000005</v>
      </c>
      <c r="N47" s="51">
        <v>6167938459.999999</v>
      </c>
      <c r="O47" s="51">
        <v>7813220972.5</v>
      </c>
      <c r="P47" s="51">
        <v>3885938419</v>
      </c>
      <c r="Q47" s="51">
        <v>4687627003</v>
      </c>
      <c r="R47" s="51">
        <v>8165564955.9599991</v>
      </c>
      <c r="S47" s="51">
        <v>13735041298.100004</v>
      </c>
      <c r="T47" s="45">
        <v>5261291956.5199986</v>
      </c>
      <c r="U47" s="45">
        <v>6361291957</v>
      </c>
      <c r="V47" s="45">
        <v>14311291957</v>
      </c>
      <c r="W47" s="45">
        <v>16345409402</v>
      </c>
    </row>
    <row r="48" spans="1:23" ht="12" x14ac:dyDescent="0.2">
      <c r="A48" s="5" t="s">
        <v>48</v>
      </c>
      <c r="B48" s="51">
        <v>100000000</v>
      </c>
      <c r="C48" s="51">
        <v>129999999.00999998</v>
      </c>
      <c r="D48" s="51">
        <v>224230000</v>
      </c>
      <c r="E48" s="51">
        <v>356685944.00000012</v>
      </c>
      <c r="F48" s="51">
        <v>396685665.87</v>
      </c>
      <c r="G48" s="51">
        <v>423861846.51999998</v>
      </c>
      <c r="H48" s="51">
        <v>423825000.03000003</v>
      </c>
      <c r="I48" s="51">
        <v>423853501.63</v>
      </c>
      <c r="J48" s="51">
        <v>424543118.34999996</v>
      </c>
      <c r="K48" s="51">
        <v>428426791.28999996</v>
      </c>
      <c r="L48" s="51">
        <v>519432056.84000063</v>
      </c>
      <c r="M48" s="51">
        <v>516040878.1099999</v>
      </c>
      <c r="N48" s="51">
        <v>596248015.37</v>
      </c>
      <c r="O48" s="51">
        <v>648956057.50999594</v>
      </c>
      <c r="P48" s="51">
        <v>729188308.1400001</v>
      </c>
      <c r="Q48" s="51">
        <v>820222238.55999994</v>
      </c>
      <c r="R48" s="51">
        <v>883044196.75999999</v>
      </c>
      <c r="S48" s="51">
        <v>974248086.63999987</v>
      </c>
      <c r="T48" s="45">
        <v>1673918968.5800002</v>
      </c>
      <c r="U48" s="45">
        <v>1474246648.3699999</v>
      </c>
      <c r="V48" s="45">
        <v>1524248085.02</v>
      </c>
      <c r="W48" s="45">
        <v>1524248086.9999998</v>
      </c>
    </row>
    <row r="49" spans="1:23" ht="12" x14ac:dyDescent="0.2">
      <c r="A49" s="5" t="s">
        <v>32</v>
      </c>
      <c r="B49" s="48">
        <v>0</v>
      </c>
      <c r="C49" s="48">
        <v>0</v>
      </c>
      <c r="D49" s="48">
        <v>0</v>
      </c>
      <c r="E49" s="48">
        <v>0</v>
      </c>
      <c r="F49" s="48">
        <v>0</v>
      </c>
      <c r="G49" s="48">
        <v>0</v>
      </c>
      <c r="H49" s="48">
        <v>0</v>
      </c>
      <c r="I49" s="48">
        <v>0</v>
      </c>
      <c r="J49" s="48">
        <v>0</v>
      </c>
      <c r="K49" s="51">
        <v>399999996.33999997</v>
      </c>
      <c r="L49" s="51">
        <v>550000000</v>
      </c>
      <c r="M49" s="51">
        <v>683529027.98000002</v>
      </c>
      <c r="N49" s="51">
        <v>853452675.09000015</v>
      </c>
      <c r="O49" s="51">
        <v>1073688889.65</v>
      </c>
      <c r="P49" s="51">
        <v>1072999722</v>
      </c>
      <c r="Q49" s="51">
        <v>1092999916.0000005</v>
      </c>
      <c r="R49" s="51">
        <v>1154778895.0000002</v>
      </c>
      <c r="S49" s="51">
        <v>1175371875.0000002</v>
      </c>
      <c r="T49" s="45">
        <v>1425371875</v>
      </c>
      <c r="U49" s="45">
        <v>1575371781.9399996</v>
      </c>
      <c r="V49" s="45">
        <v>1756771875</v>
      </c>
      <c r="W49" s="45">
        <v>1950371875.0000002</v>
      </c>
    </row>
    <row r="50" spans="1:23" ht="12" x14ac:dyDescent="0.2">
      <c r="A50" s="5" t="s">
        <v>33</v>
      </c>
      <c r="B50" s="48">
        <v>0</v>
      </c>
      <c r="C50" s="48">
        <v>0</v>
      </c>
      <c r="D50" s="48">
        <v>0</v>
      </c>
      <c r="E50" s="48">
        <v>0</v>
      </c>
      <c r="F50" s="48">
        <v>0</v>
      </c>
      <c r="G50" s="48">
        <v>0</v>
      </c>
      <c r="H50" s="48">
        <v>0</v>
      </c>
      <c r="I50" s="48">
        <v>0</v>
      </c>
      <c r="J50" s="48">
        <v>0</v>
      </c>
      <c r="K50" s="51" t="s">
        <v>3</v>
      </c>
      <c r="L50" s="51">
        <v>50000000</v>
      </c>
      <c r="M50" s="51">
        <v>150000000</v>
      </c>
      <c r="N50" s="51">
        <v>150000000</v>
      </c>
      <c r="O50" s="51">
        <v>149999999.99999997</v>
      </c>
      <c r="P50" s="51">
        <v>149999987</v>
      </c>
      <c r="Q50" s="51">
        <v>165000000</v>
      </c>
      <c r="R50" s="51">
        <v>165000000</v>
      </c>
      <c r="S50" s="51">
        <v>165328228</v>
      </c>
      <c r="T50" s="45">
        <v>160053162.61000001</v>
      </c>
      <c r="U50" s="45">
        <v>273940193.56999999</v>
      </c>
      <c r="V50" s="45">
        <v>345185015.79000002</v>
      </c>
      <c r="W50" s="45">
        <v>401908841.96999997</v>
      </c>
    </row>
    <row r="51" spans="1:23" ht="12.75" customHeight="1" x14ac:dyDescent="0.2">
      <c r="A51" s="5" t="s">
        <v>34</v>
      </c>
      <c r="B51" s="48">
        <v>0</v>
      </c>
      <c r="C51" s="48">
        <v>0</v>
      </c>
      <c r="D51" s="48">
        <v>0</v>
      </c>
      <c r="E51" s="48">
        <v>0</v>
      </c>
      <c r="F51" s="48">
        <v>0</v>
      </c>
      <c r="G51" s="48">
        <v>0</v>
      </c>
      <c r="H51" s="48">
        <v>0</v>
      </c>
      <c r="I51" s="48">
        <v>0</v>
      </c>
      <c r="J51" s="48">
        <v>0</v>
      </c>
      <c r="K51" s="51">
        <v>199999991.00000003</v>
      </c>
      <c r="L51" s="51">
        <v>199999995</v>
      </c>
      <c r="M51" s="51">
        <v>268330778</v>
      </c>
      <c r="N51" s="51">
        <v>350000000</v>
      </c>
      <c r="O51" s="51">
        <v>499999999.61999935</v>
      </c>
      <c r="P51" s="51">
        <v>512000000.00000012</v>
      </c>
      <c r="Q51" s="51">
        <v>660000000</v>
      </c>
      <c r="R51" s="51">
        <v>647036251.99999988</v>
      </c>
      <c r="S51" s="51">
        <v>601381669</v>
      </c>
      <c r="T51" s="45">
        <v>684251212.38000011</v>
      </c>
      <c r="U51" s="45">
        <v>918981668.99999988</v>
      </c>
      <c r="V51" s="45">
        <v>1031081611.63</v>
      </c>
      <c r="W51" s="45">
        <v>1172006942.1200001</v>
      </c>
    </row>
    <row r="52" spans="1:23" ht="13.5" customHeight="1" x14ac:dyDescent="0.2">
      <c r="A52" s="5" t="s">
        <v>50</v>
      </c>
      <c r="B52" s="51" t="s">
        <v>44</v>
      </c>
      <c r="C52" s="51" t="s">
        <v>44</v>
      </c>
      <c r="D52" s="48">
        <v>0</v>
      </c>
      <c r="E52" s="48">
        <v>0</v>
      </c>
      <c r="F52" s="48">
        <v>0</v>
      </c>
      <c r="G52" s="48">
        <v>0</v>
      </c>
      <c r="H52" s="48">
        <v>0</v>
      </c>
      <c r="I52" s="51" t="s">
        <v>54</v>
      </c>
      <c r="J52" s="51" t="s">
        <v>54</v>
      </c>
      <c r="K52" s="51" t="s">
        <v>54</v>
      </c>
      <c r="L52" s="51" t="s">
        <v>54</v>
      </c>
      <c r="M52" s="51" t="s">
        <v>54</v>
      </c>
      <c r="N52" s="51" t="s">
        <v>54</v>
      </c>
      <c r="O52" s="51" t="s">
        <v>54</v>
      </c>
      <c r="P52" s="51" t="s">
        <v>54</v>
      </c>
      <c r="Q52" s="51" t="s">
        <v>54</v>
      </c>
      <c r="R52" s="51" t="s">
        <v>54</v>
      </c>
      <c r="S52" s="51" t="s">
        <v>54</v>
      </c>
      <c r="T52" s="51" t="s">
        <v>54</v>
      </c>
      <c r="U52" s="51" t="s">
        <v>54</v>
      </c>
      <c r="V52" s="45">
        <v>672642004.16999996</v>
      </c>
      <c r="W52" s="45">
        <v>796199232</v>
      </c>
    </row>
    <row r="53" spans="1:23" ht="15.75" customHeight="1" x14ac:dyDescent="0.2">
      <c r="A53" s="38" t="s">
        <v>35</v>
      </c>
      <c r="B53" s="65">
        <f t="shared" ref="B53:L53" si="6">SUM(B55:B79)</f>
        <v>0</v>
      </c>
      <c r="C53" s="50">
        <f t="shared" si="6"/>
        <v>21030728700.640003</v>
      </c>
      <c r="D53" s="50">
        <f t="shared" si="6"/>
        <v>27185351280.84</v>
      </c>
      <c r="E53" s="50">
        <f t="shared" si="6"/>
        <v>33256244105.34</v>
      </c>
      <c r="F53" s="50">
        <f t="shared" si="6"/>
        <v>37809497079.25</v>
      </c>
      <c r="G53" s="50">
        <f t="shared" si="6"/>
        <v>36128995984.219986</v>
      </c>
      <c r="H53" s="50">
        <f t="shared" si="6"/>
        <v>44135494591.200005</v>
      </c>
      <c r="I53" s="50">
        <f t="shared" si="6"/>
        <v>52419571061.299995</v>
      </c>
      <c r="J53" s="50">
        <f t="shared" si="6"/>
        <v>59444634322.550003</v>
      </c>
      <c r="K53" s="50">
        <f t="shared" si="6"/>
        <v>60485053999.139992</v>
      </c>
      <c r="L53" s="50">
        <f t="shared" si="6"/>
        <v>75321955186.570007</v>
      </c>
      <c r="M53" s="50">
        <f t="shared" ref="M53:V53" si="7">SUM(M55:M79)</f>
        <v>108316453791.95001</v>
      </c>
      <c r="N53" s="50">
        <f t="shared" si="7"/>
        <v>280725642021.09998</v>
      </c>
      <c r="O53" s="50">
        <f t="shared" si="7"/>
        <v>99189183930.36998</v>
      </c>
      <c r="P53" s="50">
        <f t="shared" si="7"/>
        <v>86567077860.759995</v>
      </c>
      <c r="Q53" s="50">
        <f t="shared" si="7"/>
        <v>125406678351.71999</v>
      </c>
      <c r="R53" s="50">
        <f t="shared" si="7"/>
        <v>141675254394.41003</v>
      </c>
      <c r="S53" s="50">
        <f t="shared" si="7"/>
        <v>160740469604.10999</v>
      </c>
      <c r="T53" s="47">
        <f t="shared" si="7"/>
        <v>109338488775.51001</v>
      </c>
      <c r="U53" s="47">
        <f t="shared" si="7"/>
        <v>76915743148.72998</v>
      </c>
      <c r="V53" s="47">
        <f t="shared" si="7"/>
        <v>104213547246.17999</v>
      </c>
      <c r="W53" s="47">
        <v>98297778240.039993</v>
      </c>
    </row>
    <row r="54" spans="1:23" ht="4.5" customHeight="1" x14ac:dyDescent="0.2">
      <c r="A54" s="7"/>
      <c r="B54" s="51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</row>
    <row r="55" spans="1:23" ht="15" customHeight="1" x14ac:dyDescent="0.2">
      <c r="A55" s="7" t="s">
        <v>38</v>
      </c>
      <c r="B55" s="51" t="s">
        <v>54</v>
      </c>
      <c r="C55" s="51">
        <v>60706827.940000005</v>
      </c>
      <c r="D55" s="51">
        <v>87122526.999999985</v>
      </c>
      <c r="E55" s="51">
        <v>114895877.97999997</v>
      </c>
      <c r="F55" s="51">
        <v>77500099.959999993</v>
      </c>
      <c r="G55" s="51">
        <v>90121973.500000015</v>
      </c>
      <c r="H55" s="51">
        <v>90121972.080000013</v>
      </c>
      <c r="I55" s="51">
        <v>90121973.000000015</v>
      </c>
      <c r="J55" s="51">
        <v>90121972</v>
      </c>
      <c r="K55" s="51">
        <v>50527832</v>
      </c>
      <c r="L55" s="51" t="s">
        <v>54</v>
      </c>
      <c r="M55" s="51" t="s">
        <v>54</v>
      </c>
      <c r="N55" s="51" t="s">
        <v>54</v>
      </c>
      <c r="O55" s="51" t="s">
        <v>54</v>
      </c>
      <c r="P55" s="51" t="s">
        <v>54</v>
      </c>
      <c r="Q55" s="51" t="s">
        <v>54</v>
      </c>
      <c r="R55" s="51" t="s">
        <v>54</v>
      </c>
      <c r="S55" s="51" t="s">
        <v>54</v>
      </c>
      <c r="T55" s="51" t="s">
        <v>54</v>
      </c>
      <c r="U55" s="51" t="s">
        <v>54</v>
      </c>
      <c r="V55" s="51" t="s">
        <v>54</v>
      </c>
      <c r="W55" s="51" t="s">
        <v>54</v>
      </c>
    </row>
    <row r="56" spans="1:23" s="14" customFormat="1" ht="16.5" customHeight="1" x14ac:dyDescent="0.2">
      <c r="A56" s="15" t="s">
        <v>2</v>
      </c>
      <c r="B56" s="48">
        <v>0</v>
      </c>
      <c r="C56" s="48">
        <v>0</v>
      </c>
      <c r="D56" s="48">
        <v>0</v>
      </c>
      <c r="E56" s="48">
        <v>0</v>
      </c>
      <c r="F56" s="48">
        <v>0</v>
      </c>
      <c r="G56" s="48">
        <v>0</v>
      </c>
      <c r="H56" s="48">
        <v>0</v>
      </c>
      <c r="I56" s="48">
        <v>0</v>
      </c>
      <c r="J56" s="48">
        <v>0</v>
      </c>
      <c r="K56" s="48">
        <v>0</v>
      </c>
      <c r="L56" s="48">
        <v>0</v>
      </c>
      <c r="M56" s="48">
        <v>0</v>
      </c>
      <c r="N56" s="48">
        <v>0</v>
      </c>
      <c r="O56" s="48">
        <v>0</v>
      </c>
      <c r="P56" s="48">
        <v>0</v>
      </c>
      <c r="Q56" s="48">
        <v>0</v>
      </c>
      <c r="R56" s="48">
        <v>0</v>
      </c>
      <c r="S56" s="51">
        <v>600000000</v>
      </c>
      <c r="T56" s="45">
        <v>1000386000</v>
      </c>
      <c r="U56" s="45">
        <v>1300000000</v>
      </c>
      <c r="V56" s="48">
        <v>0</v>
      </c>
      <c r="W56" s="48">
        <v>0</v>
      </c>
    </row>
    <row r="57" spans="1:23" s="14" customFormat="1" ht="16.5" customHeight="1" x14ac:dyDescent="0.2">
      <c r="A57" s="15" t="s">
        <v>7</v>
      </c>
      <c r="B57" s="51" t="s">
        <v>54</v>
      </c>
      <c r="C57" s="51">
        <v>20799462586.960003</v>
      </c>
      <c r="D57" s="51">
        <v>22408145964.82</v>
      </c>
      <c r="E57" s="51">
        <v>33090917283.360001</v>
      </c>
      <c r="F57" s="51">
        <v>36880386928.159996</v>
      </c>
      <c r="G57" s="51">
        <v>31300953990.129993</v>
      </c>
      <c r="H57" s="51">
        <v>43157802869.120003</v>
      </c>
      <c r="I57" s="51">
        <v>52275541162.299995</v>
      </c>
      <c r="J57" s="51">
        <v>59301526042.090004</v>
      </c>
      <c r="K57" s="51">
        <v>60379767966.139992</v>
      </c>
      <c r="L57" s="51">
        <v>68964673091.780014</v>
      </c>
      <c r="M57" s="51">
        <v>105027525731.34001</v>
      </c>
      <c r="N57" s="51">
        <v>266158315346.79001</v>
      </c>
      <c r="O57" s="51">
        <v>63551255428.199966</v>
      </c>
      <c r="P57" s="51">
        <v>57603664912.989998</v>
      </c>
      <c r="Q57" s="51">
        <v>81809625741.359985</v>
      </c>
      <c r="R57" s="51">
        <v>103754371564.92999</v>
      </c>
      <c r="S57" s="51">
        <v>78173058689.849991</v>
      </c>
      <c r="T57" s="45">
        <v>72965765704.960007</v>
      </c>
      <c r="U57" s="45">
        <v>63416536863.669991</v>
      </c>
      <c r="V57" s="51">
        <v>96814184470.929993</v>
      </c>
      <c r="W57" s="51">
        <v>89568301389.930008</v>
      </c>
    </row>
    <row r="58" spans="1:23" s="14" customFormat="1" ht="16.5" customHeight="1" x14ac:dyDescent="0.2">
      <c r="A58" s="15" t="s">
        <v>30</v>
      </c>
      <c r="B58" s="51" t="s">
        <v>54</v>
      </c>
      <c r="C58" s="51">
        <v>9999999.9999999981</v>
      </c>
      <c r="D58" s="51">
        <v>22717950.999999993</v>
      </c>
      <c r="E58" s="51">
        <v>40000000</v>
      </c>
      <c r="F58" s="51">
        <v>40000000</v>
      </c>
      <c r="G58" s="51">
        <v>39999999</v>
      </c>
      <c r="H58" s="51">
        <v>39999999.000000007</v>
      </c>
      <c r="I58" s="51">
        <v>39999999</v>
      </c>
      <c r="J58" s="51">
        <v>40000000.000000007</v>
      </c>
      <c r="K58" s="51">
        <v>40000000</v>
      </c>
      <c r="L58" s="51" t="s">
        <v>54</v>
      </c>
      <c r="M58" s="51" t="s">
        <v>54</v>
      </c>
      <c r="N58" s="51" t="s">
        <v>54</v>
      </c>
      <c r="O58" s="51" t="s">
        <v>54</v>
      </c>
      <c r="P58" s="51" t="s">
        <v>54</v>
      </c>
      <c r="Q58" s="51" t="s">
        <v>54</v>
      </c>
      <c r="R58" s="51" t="s">
        <v>54</v>
      </c>
      <c r="S58" s="51">
        <v>103000000</v>
      </c>
      <c r="T58" s="48">
        <v>0</v>
      </c>
      <c r="U58" s="45">
        <v>2500000000</v>
      </c>
      <c r="V58" s="48">
        <v>0</v>
      </c>
      <c r="W58" s="48">
        <v>0</v>
      </c>
    </row>
    <row r="59" spans="1:23" s="14" customFormat="1" ht="16.5" customHeight="1" x14ac:dyDescent="0.2">
      <c r="A59" s="15" t="s">
        <v>31</v>
      </c>
      <c r="B59" s="51" t="s">
        <v>54</v>
      </c>
      <c r="C59" s="51">
        <v>7999999.9999999981</v>
      </c>
      <c r="D59" s="51">
        <v>6430947.0000000009</v>
      </c>
      <c r="E59" s="51">
        <v>10430944</v>
      </c>
      <c r="F59" s="51">
        <v>10430945</v>
      </c>
      <c r="G59" s="51">
        <v>10430945.000000002</v>
      </c>
      <c r="H59" s="51">
        <v>13907927</v>
      </c>
      <c r="I59" s="51">
        <v>13907927</v>
      </c>
      <c r="J59" s="51">
        <v>11907927</v>
      </c>
      <c r="K59" s="51">
        <v>14758201</v>
      </c>
      <c r="L59" s="51" t="s">
        <v>54</v>
      </c>
      <c r="M59" s="51" t="s">
        <v>54</v>
      </c>
      <c r="N59" s="51" t="s">
        <v>54</v>
      </c>
      <c r="O59" s="51" t="s">
        <v>54</v>
      </c>
      <c r="P59" s="48">
        <v>0</v>
      </c>
      <c r="Q59" s="51">
        <v>1000000000</v>
      </c>
      <c r="R59" s="51">
        <v>1188000000</v>
      </c>
      <c r="S59" s="48">
        <v>0</v>
      </c>
      <c r="T59" s="48">
        <v>0</v>
      </c>
      <c r="U59" s="45">
        <v>2000000000</v>
      </c>
      <c r="V59" s="48">
        <v>0</v>
      </c>
      <c r="W59" s="48">
        <v>0</v>
      </c>
    </row>
    <row r="60" spans="1:23" s="14" customFormat="1" ht="16.5" customHeight="1" x14ac:dyDescent="0.2">
      <c r="A60" s="15" t="s">
        <v>36</v>
      </c>
      <c r="B60" s="51" t="s">
        <v>54</v>
      </c>
      <c r="C60" s="48">
        <v>0</v>
      </c>
      <c r="D60" s="51">
        <v>3825000000</v>
      </c>
      <c r="E60" s="48">
        <v>0</v>
      </c>
      <c r="F60" s="48">
        <v>0</v>
      </c>
      <c r="G60" s="51">
        <v>3912807856.75</v>
      </c>
      <c r="H60" s="51">
        <v>5353220</v>
      </c>
      <c r="I60" s="51" t="s">
        <v>54</v>
      </c>
      <c r="J60" s="51" t="s">
        <v>54</v>
      </c>
      <c r="K60" s="51" t="s">
        <v>54</v>
      </c>
      <c r="L60" s="51">
        <v>4357282094.79</v>
      </c>
      <c r="M60" s="51" t="s">
        <v>54</v>
      </c>
      <c r="N60" s="51">
        <v>485179363.66999996</v>
      </c>
      <c r="O60" s="51">
        <v>14793145974.27</v>
      </c>
      <c r="P60" s="51">
        <v>15791010316.51</v>
      </c>
      <c r="Q60" s="51">
        <v>21788834984.009998</v>
      </c>
      <c r="R60" s="51">
        <v>21839838892.770004</v>
      </c>
      <c r="S60" s="51">
        <v>54482943698.369995</v>
      </c>
      <c r="T60" s="51">
        <v>23986626116.680004</v>
      </c>
      <c r="U60" s="49">
        <v>3744143917.1100006</v>
      </c>
      <c r="V60" s="51">
        <v>3383182829.5200005</v>
      </c>
      <c r="W60" s="51">
        <v>5207310184.8800001</v>
      </c>
    </row>
    <row r="61" spans="1:23" s="14" customFormat="1" ht="16.5" customHeight="1" x14ac:dyDescent="0.2">
      <c r="A61" s="15" t="s">
        <v>19</v>
      </c>
      <c r="B61" s="51" t="s">
        <v>54</v>
      </c>
      <c r="C61" s="51" t="s">
        <v>54</v>
      </c>
      <c r="D61" s="51" t="s">
        <v>54</v>
      </c>
      <c r="E61" s="51" t="s">
        <v>54</v>
      </c>
      <c r="F61" s="51" t="s">
        <v>54</v>
      </c>
      <c r="G61" s="51" t="s">
        <v>54</v>
      </c>
      <c r="H61" s="51" t="s">
        <v>54</v>
      </c>
      <c r="I61" s="51" t="s">
        <v>54</v>
      </c>
      <c r="J61" s="51" t="s">
        <v>54</v>
      </c>
      <c r="K61" s="51" t="s">
        <v>54</v>
      </c>
      <c r="L61" s="51" t="s">
        <v>54</v>
      </c>
      <c r="M61" s="51" t="s">
        <v>54</v>
      </c>
      <c r="N61" s="51" t="s">
        <v>54</v>
      </c>
      <c r="O61" s="51">
        <v>8533780012.510006</v>
      </c>
      <c r="P61" s="51">
        <v>209300000</v>
      </c>
      <c r="Q61" s="48">
        <v>0</v>
      </c>
      <c r="R61" s="48">
        <v>0</v>
      </c>
      <c r="S61" s="48">
        <v>0</v>
      </c>
      <c r="T61" s="48">
        <v>0</v>
      </c>
      <c r="U61" s="48">
        <v>0</v>
      </c>
      <c r="V61" s="48">
        <v>0</v>
      </c>
      <c r="W61" s="48">
        <v>0</v>
      </c>
    </row>
    <row r="62" spans="1:23" ht="16.5" customHeight="1" x14ac:dyDescent="0.2">
      <c r="A62" s="15" t="s">
        <v>10</v>
      </c>
      <c r="B62" s="51" t="s">
        <v>54</v>
      </c>
      <c r="C62" s="51">
        <v>18850095.200000003</v>
      </c>
      <c r="D62" s="51">
        <v>73580425</v>
      </c>
      <c r="E62" s="48">
        <v>0</v>
      </c>
      <c r="F62" s="51">
        <v>47243593.109999999</v>
      </c>
      <c r="G62" s="51">
        <v>445366.38999999996</v>
      </c>
      <c r="H62" s="48">
        <v>0</v>
      </c>
      <c r="I62" s="51" t="s">
        <v>54</v>
      </c>
      <c r="J62" s="51">
        <v>1078381.46</v>
      </c>
      <c r="K62" s="51" t="s">
        <v>3</v>
      </c>
      <c r="L62" s="51" t="s">
        <v>54</v>
      </c>
      <c r="M62" s="51" t="s">
        <v>54</v>
      </c>
      <c r="N62" s="51">
        <v>2776039918.9300003</v>
      </c>
      <c r="O62" s="51">
        <v>6592652260.2199984</v>
      </c>
      <c r="P62" s="51">
        <v>5626912345.04</v>
      </c>
      <c r="Q62" s="51">
        <v>3783913700.73</v>
      </c>
      <c r="R62" s="51">
        <v>2762297929.4500003</v>
      </c>
      <c r="S62" s="51">
        <v>3520939207.0999999</v>
      </c>
      <c r="T62" s="48">
        <v>0</v>
      </c>
      <c r="U62" s="48">
        <v>0</v>
      </c>
      <c r="V62" s="48">
        <v>0</v>
      </c>
      <c r="W62" s="48">
        <v>0</v>
      </c>
    </row>
    <row r="63" spans="1:23" ht="16.5" customHeight="1" x14ac:dyDescent="0.2">
      <c r="A63" s="15" t="s">
        <v>20</v>
      </c>
      <c r="B63" s="51" t="s">
        <v>54</v>
      </c>
      <c r="C63" s="64">
        <v>0</v>
      </c>
      <c r="D63" s="64">
        <v>0</v>
      </c>
      <c r="E63" s="48">
        <v>0</v>
      </c>
      <c r="F63" s="48">
        <v>0</v>
      </c>
      <c r="G63" s="48">
        <v>0</v>
      </c>
      <c r="H63" s="48">
        <v>0</v>
      </c>
      <c r="I63" s="48">
        <v>0</v>
      </c>
      <c r="J63" s="48">
        <v>0</v>
      </c>
      <c r="K63" s="48">
        <v>0</v>
      </c>
      <c r="L63" s="48">
        <v>0</v>
      </c>
      <c r="M63" s="48">
        <v>0</v>
      </c>
      <c r="N63" s="48">
        <v>0</v>
      </c>
      <c r="O63" s="48">
        <v>0</v>
      </c>
      <c r="P63" s="48">
        <v>0</v>
      </c>
      <c r="Q63" s="48">
        <v>0</v>
      </c>
      <c r="R63" s="48">
        <v>0</v>
      </c>
      <c r="S63" s="48">
        <v>0</v>
      </c>
      <c r="T63" s="51">
        <v>350000</v>
      </c>
      <c r="U63" s="67">
        <v>0</v>
      </c>
      <c r="V63" s="48">
        <v>0</v>
      </c>
      <c r="W63" s="48">
        <v>0</v>
      </c>
    </row>
    <row r="64" spans="1:23" ht="16.5" customHeight="1" x14ac:dyDescent="0.2">
      <c r="A64" s="15" t="s">
        <v>27</v>
      </c>
      <c r="B64" s="51" t="s">
        <v>54</v>
      </c>
      <c r="C64" s="64">
        <v>0</v>
      </c>
      <c r="D64" s="64">
        <v>0</v>
      </c>
      <c r="E64" s="48">
        <v>0</v>
      </c>
      <c r="F64" s="48">
        <v>0</v>
      </c>
      <c r="G64" s="48">
        <v>0</v>
      </c>
      <c r="H64" s="48">
        <v>0</v>
      </c>
      <c r="I64" s="48">
        <v>0</v>
      </c>
      <c r="J64" s="48">
        <v>0</v>
      </c>
      <c r="K64" s="48">
        <v>0</v>
      </c>
      <c r="L64" s="48">
        <v>0</v>
      </c>
      <c r="M64" s="48">
        <v>0</v>
      </c>
      <c r="N64" s="48">
        <v>0</v>
      </c>
      <c r="O64" s="48">
        <v>0</v>
      </c>
      <c r="P64" s="48">
        <v>0</v>
      </c>
      <c r="Q64" s="51">
        <v>5536480.8200000003</v>
      </c>
      <c r="R64" s="51">
        <v>1082456.76</v>
      </c>
      <c r="S64" s="48">
        <v>0</v>
      </c>
      <c r="T64" s="48">
        <v>0</v>
      </c>
      <c r="U64" s="48">
        <v>0</v>
      </c>
      <c r="V64" s="48">
        <v>0</v>
      </c>
      <c r="W64" s="48">
        <v>0</v>
      </c>
    </row>
    <row r="65" spans="1:23" ht="16.5" customHeight="1" x14ac:dyDescent="0.2">
      <c r="A65" s="15" t="s">
        <v>8</v>
      </c>
      <c r="B65" s="51" t="s">
        <v>54</v>
      </c>
      <c r="C65" s="64">
        <v>0</v>
      </c>
      <c r="D65" s="64">
        <v>0</v>
      </c>
      <c r="E65" s="48">
        <v>0</v>
      </c>
      <c r="F65" s="48">
        <v>0</v>
      </c>
      <c r="G65" s="48">
        <v>0</v>
      </c>
      <c r="H65" s="48">
        <v>0</v>
      </c>
      <c r="I65" s="51" t="s">
        <v>54</v>
      </c>
      <c r="J65" s="51" t="s">
        <v>54</v>
      </c>
      <c r="K65" s="51" t="s">
        <v>54</v>
      </c>
      <c r="L65" s="51" t="s">
        <v>54</v>
      </c>
      <c r="M65" s="51">
        <v>1299746819.3000004</v>
      </c>
      <c r="N65" s="51">
        <v>1899480556.52</v>
      </c>
      <c r="O65" s="51">
        <v>2041183846.1600006</v>
      </c>
      <c r="P65" s="51">
        <v>72117999.439999998</v>
      </c>
      <c r="Q65" s="51">
        <v>55359821.330000013</v>
      </c>
      <c r="R65" s="51">
        <v>557739614.5</v>
      </c>
      <c r="S65" s="51">
        <v>48356188.520000003</v>
      </c>
      <c r="T65" s="48">
        <v>0</v>
      </c>
      <c r="U65" s="48">
        <v>0</v>
      </c>
      <c r="V65" s="48">
        <v>0</v>
      </c>
      <c r="W65" s="48">
        <v>0</v>
      </c>
    </row>
    <row r="66" spans="1:23" ht="16.5" customHeight="1" x14ac:dyDescent="0.2">
      <c r="A66" s="15" t="s">
        <v>23</v>
      </c>
      <c r="B66" s="51" t="s">
        <v>54</v>
      </c>
      <c r="C66" s="64">
        <v>0</v>
      </c>
      <c r="D66" s="64">
        <v>0</v>
      </c>
      <c r="E66" s="48">
        <v>0</v>
      </c>
      <c r="F66" s="48">
        <v>0</v>
      </c>
      <c r="G66" s="48">
        <v>0</v>
      </c>
      <c r="H66" s="48">
        <v>0</v>
      </c>
      <c r="I66" s="51" t="s">
        <v>54</v>
      </c>
      <c r="J66" s="51" t="s">
        <v>54</v>
      </c>
      <c r="K66" s="51" t="s">
        <v>54</v>
      </c>
      <c r="L66" s="51" t="s">
        <v>54</v>
      </c>
      <c r="M66" s="51" t="s">
        <v>54</v>
      </c>
      <c r="N66" s="51" t="s">
        <v>54</v>
      </c>
      <c r="O66" s="51" t="s">
        <v>54</v>
      </c>
      <c r="P66" s="51">
        <v>3443772.28</v>
      </c>
      <c r="Q66" s="51">
        <v>13129954.720000001</v>
      </c>
      <c r="R66" s="48">
        <v>0</v>
      </c>
      <c r="S66" s="48">
        <v>0</v>
      </c>
      <c r="T66" s="48">
        <v>0</v>
      </c>
      <c r="U66" s="48">
        <v>0</v>
      </c>
      <c r="V66" s="48">
        <v>0</v>
      </c>
      <c r="W66" s="48">
        <v>0</v>
      </c>
    </row>
    <row r="67" spans="1:23" ht="16.5" customHeight="1" x14ac:dyDescent="0.2">
      <c r="A67" s="15" t="s">
        <v>12</v>
      </c>
      <c r="B67" s="51" t="s">
        <v>54</v>
      </c>
      <c r="C67" s="64">
        <v>0</v>
      </c>
      <c r="D67" s="64">
        <v>0</v>
      </c>
      <c r="E67" s="48">
        <v>0</v>
      </c>
      <c r="F67" s="48">
        <v>0</v>
      </c>
      <c r="G67" s="48">
        <v>0</v>
      </c>
      <c r="H67" s="48">
        <v>0</v>
      </c>
      <c r="I67" s="51" t="s">
        <v>54</v>
      </c>
      <c r="J67" s="51" t="s">
        <v>54</v>
      </c>
      <c r="K67" s="51" t="s">
        <v>54</v>
      </c>
      <c r="L67" s="51" t="s">
        <v>54</v>
      </c>
      <c r="M67" s="51" t="s">
        <v>54</v>
      </c>
      <c r="N67" s="51">
        <v>6297031869.8999996</v>
      </c>
      <c r="O67" s="51">
        <v>2029189396</v>
      </c>
      <c r="P67" s="51">
        <v>4558600486.8299999</v>
      </c>
      <c r="Q67" s="51">
        <v>12700329890.200001</v>
      </c>
      <c r="R67" s="51">
        <v>7712800043.5299997</v>
      </c>
      <c r="S67" s="51">
        <v>15645008850.029999</v>
      </c>
      <c r="T67" s="51">
        <v>3135400953.8699999</v>
      </c>
      <c r="U67" s="51">
        <v>1605082370.02</v>
      </c>
      <c r="V67" s="48">
        <v>0</v>
      </c>
      <c r="W67" s="51">
        <v>764461278.46000004</v>
      </c>
    </row>
    <row r="68" spans="1:23" ht="16.5" customHeight="1" x14ac:dyDescent="0.2">
      <c r="A68" s="15" t="s">
        <v>14</v>
      </c>
      <c r="B68" s="51" t="s">
        <v>54</v>
      </c>
      <c r="C68" s="51">
        <v>19680368</v>
      </c>
      <c r="D68" s="64">
        <v>0</v>
      </c>
      <c r="E68" s="48">
        <v>0</v>
      </c>
      <c r="F68" s="51">
        <v>645000000</v>
      </c>
      <c r="G68" s="51">
        <v>682474500.00000012</v>
      </c>
      <c r="H68" s="51">
        <v>828308604</v>
      </c>
      <c r="I68" s="51" t="s">
        <v>54</v>
      </c>
      <c r="J68" s="51" t="s">
        <v>54</v>
      </c>
      <c r="K68" s="51" t="s">
        <v>54</v>
      </c>
      <c r="L68" s="51" t="s">
        <v>54</v>
      </c>
      <c r="M68" s="51" t="s">
        <v>54</v>
      </c>
      <c r="N68" s="51" t="s">
        <v>54</v>
      </c>
      <c r="O68" s="51">
        <v>756000000</v>
      </c>
      <c r="P68" s="51">
        <v>53606250</v>
      </c>
      <c r="Q68" s="51">
        <v>371703745</v>
      </c>
      <c r="R68" s="51">
        <v>451210589.19999999</v>
      </c>
      <c r="S68" s="51">
        <v>162936156.59999999</v>
      </c>
      <c r="T68" s="48">
        <v>0</v>
      </c>
      <c r="U68" s="48">
        <v>0</v>
      </c>
      <c r="V68" s="48">
        <v>0</v>
      </c>
      <c r="W68" s="48">
        <v>0</v>
      </c>
    </row>
    <row r="69" spans="1:23" ht="16.5" customHeight="1" x14ac:dyDescent="0.2">
      <c r="A69" s="15" t="s">
        <v>41</v>
      </c>
      <c r="B69" s="51" t="s">
        <v>54</v>
      </c>
      <c r="C69" s="51">
        <v>24000000</v>
      </c>
      <c r="D69" s="51">
        <v>754200000</v>
      </c>
      <c r="E69" s="48">
        <v>0</v>
      </c>
      <c r="F69" s="48">
        <v>0</v>
      </c>
      <c r="G69" s="48">
        <v>0</v>
      </c>
      <c r="H69" s="48">
        <v>0</v>
      </c>
      <c r="I69" s="51" t="s">
        <v>54</v>
      </c>
      <c r="J69" s="51" t="s">
        <v>54</v>
      </c>
      <c r="K69" s="51" t="s">
        <v>54</v>
      </c>
      <c r="L69" s="51" t="s">
        <v>54</v>
      </c>
      <c r="M69" s="51" t="s">
        <v>54</v>
      </c>
      <c r="N69" s="51" t="s">
        <v>54</v>
      </c>
      <c r="O69" s="51" t="s">
        <v>54</v>
      </c>
      <c r="P69" s="48">
        <v>0</v>
      </c>
      <c r="Q69" s="51">
        <v>36623776.520000003</v>
      </c>
      <c r="R69" s="48">
        <v>0</v>
      </c>
      <c r="S69" s="48">
        <v>0</v>
      </c>
      <c r="T69" s="48">
        <v>0</v>
      </c>
      <c r="U69" s="48">
        <v>0</v>
      </c>
      <c r="V69" s="51">
        <v>550000000</v>
      </c>
      <c r="W69" s="48">
        <v>0</v>
      </c>
    </row>
    <row r="70" spans="1:23" ht="16.5" customHeight="1" x14ac:dyDescent="0.2">
      <c r="A70" s="15" t="s">
        <v>22</v>
      </c>
      <c r="B70" s="51" t="s">
        <v>54</v>
      </c>
      <c r="C70" s="51">
        <v>32503401.109999999</v>
      </c>
      <c r="D70" s="51">
        <v>8153466.0200000014</v>
      </c>
      <c r="E70" s="48">
        <v>0</v>
      </c>
      <c r="F70" s="48">
        <v>0</v>
      </c>
      <c r="G70" s="48">
        <v>0</v>
      </c>
      <c r="H70" s="48">
        <v>0</v>
      </c>
      <c r="I70" s="51" t="s">
        <v>54</v>
      </c>
      <c r="J70" s="51" t="s">
        <v>54</v>
      </c>
      <c r="K70" s="51" t="s">
        <v>54</v>
      </c>
      <c r="L70" s="51" t="s">
        <v>54</v>
      </c>
      <c r="M70" s="51" t="s">
        <v>54</v>
      </c>
      <c r="N70" s="51" t="s">
        <v>54</v>
      </c>
      <c r="O70" s="51" t="s">
        <v>54</v>
      </c>
      <c r="P70" s="48">
        <v>0</v>
      </c>
      <c r="Q70" s="48">
        <v>0</v>
      </c>
      <c r="R70" s="48">
        <v>0</v>
      </c>
      <c r="S70" s="51">
        <v>8340479.1299999999</v>
      </c>
      <c r="T70" s="48">
        <v>0</v>
      </c>
      <c r="U70" s="48">
        <v>0</v>
      </c>
      <c r="V70" s="48">
        <v>0</v>
      </c>
      <c r="W70" s="48">
        <v>0</v>
      </c>
    </row>
    <row r="71" spans="1:23" ht="16.5" customHeight="1" x14ac:dyDescent="0.2">
      <c r="A71" s="15" t="s">
        <v>6</v>
      </c>
      <c r="B71" s="51" t="s">
        <v>54</v>
      </c>
      <c r="C71" s="48">
        <v>0</v>
      </c>
      <c r="D71" s="48">
        <v>0</v>
      </c>
      <c r="E71" s="48">
        <v>0</v>
      </c>
      <c r="F71" s="48">
        <v>0</v>
      </c>
      <c r="G71" s="48">
        <v>0</v>
      </c>
      <c r="H71" s="48">
        <v>0</v>
      </c>
      <c r="I71" s="51" t="s">
        <v>54</v>
      </c>
      <c r="J71" s="51" t="s">
        <v>54</v>
      </c>
      <c r="K71" s="51" t="s">
        <v>54</v>
      </c>
      <c r="L71" s="51" t="s">
        <v>54</v>
      </c>
      <c r="M71" s="51" t="s">
        <v>54</v>
      </c>
      <c r="N71" s="51" t="s">
        <v>54</v>
      </c>
      <c r="O71" s="51" t="s">
        <v>54</v>
      </c>
      <c r="P71" s="51">
        <v>3343277.95</v>
      </c>
      <c r="Q71" s="48">
        <v>0</v>
      </c>
      <c r="R71" s="48">
        <v>0</v>
      </c>
      <c r="S71" s="51">
        <v>162879823.71000001</v>
      </c>
      <c r="T71" s="48">
        <v>0</v>
      </c>
      <c r="U71" s="48">
        <v>0</v>
      </c>
      <c r="V71" s="51">
        <v>466179945.72999996</v>
      </c>
      <c r="W71" s="51">
        <v>25209900.089999996</v>
      </c>
    </row>
    <row r="72" spans="1:23" ht="16.5" customHeight="1" x14ac:dyDescent="0.2">
      <c r="A72" s="15" t="s">
        <v>37</v>
      </c>
      <c r="B72" s="51" t="s">
        <v>54</v>
      </c>
      <c r="C72" s="48">
        <v>0</v>
      </c>
      <c r="D72" s="48">
        <v>0</v>
      </c>
      <c r="E72" s="48">
        <v>0</v>
      </c>
      <c r="F72" s="51">
        <v>58809105.940000005</v>
      </c>
      <c r="G72" s="51">
        <v>49999999.999999993</v>
      </c>
      <c r="H72" s="48">
        <v>0</v>
      </c>
      <c r="I72" s="51" t="s">
        <v>54</v>
      </c>
      <c r="J72" s="51" t="s">
        <v>54</v>
      </c>
      <c r="K72" s="51" t="s">
        <v>54</v>
      </c>
      <c r="L72" s="51" t="s">
        <v>54</v>
      </c>
      <c r="M72" s="51" t="s">
        <v>54</v>
      </c>
      <c r="N72" s="51">
        <v>739973957.49000001</v>
      </c>
      <c r="O72" s="51">
        <v>457287892.00999999</v>
      </c>
      <c r="P72" s="51">
        <v>611321</v>
      </c>
      <c r="Q72" s="51">
        <v>300000000</v>
      </c>
      <c r="R72" s="51">
        <v>299068314.74000007</v>
      </c>
      <c r="S72" s="51">
        <v>120926858.11999999</v>
      </c>
      <c r="T72" s="48">
        <v>0</v>
      </c>
      <c r="U72" s="48">
        <v>0</v>
      </c>
      <c r="V72" s="48">
        <v>0</v>
      </c>
      <c r="W72" s="48">
        <v>0</v>
      </c>
    </row>
    <row r="73" spans="1:23" ht="16.5" customHeight="1" x14ac:dyDescent="0.2">
      <c r="A73" s="15" t="s">
        <v>42</v>
      </c>
      <c r="B73" s="51" t="s">
        <v>54</v>
      </c>
      <c r="C73" s="48">
        <v>0</v>
      </c>
      <c r="D73" s="48">
        <v>0</v>
      </c>
      <c r="E73" s="48">
        <v>0</v>
      </c>
      <c r="F73" s="48">
        <v>0</v>
      </c>
      <c r="G73" s="48">
        <v>0</v>
      </c>
      <c r="H73" s="48">
        <v>0</v>
      </c>
      <c r="I73" s="48">
        <v>0</v>
      </c>
      <c r="J73" s="48">
        <v>0</v>
      </c>
      <c r="K73" s="48">
        <v>0</v>
      </c>
      <c r="L73" s="48">
        <v>0</v>
      </c>
      <c r="M73" s="48">
        <v>0</v>
      </c>
      <c r="N73" s="48">
        <v>0</v>
      </c>
      <c r="O73" s="48">
        <v>0</v>
      </c>
      <c r="P73" s="51">
        <v>500000000</v>
      </c>
      <c r="Q73" s="51">
        <v>233263717.13999999</v>
      </c>
      <c r="R73" s="51">
        <v>34996463.310000002</v>
      </c>
      <c r="S73" s="51">
        <v>38331180</v>
      </c>
      <c r="T73" s="48">
        <v>0</v>
      </c>
      <c r="U73" s="48">
        <v>0</v>
      </c>
      <c r="V73" s="48">
        <v>0</v>
      </c>
      <c r="W73" s="51">
        <v>849204676.67999995</v>
      </c>
    </row>
    <row r="74" spans="1:23" ht="16.5" customHeight="1" x14ac:dyDescent="0.2">
      <c r="A74" s="15" t="s">
        <v>24</v>
      </c>
      <c r="B74" s="51" t="s">
        <v>54</v>
      </c>
      <c r="C74" s="48">
        <v>0</v>
      </c>
      <c r="D74" s="48">
        <v>0</v>
      </c>
      <c r="E74" s="48">
        <v>0</v>
      </c>
      <c r="F74" s="48">
        <v>0</v>
      </c>
      <c r="G74" s="48">
        <v>0</v>
      </c>
      <c r="H74" s="48">
        <v>0</v>
      </c>
      <c r="I74" s="51" t="s">
        <v>54</v>
      </c>
      <c r="J74" s="51" t="s">
        <v>54</v>
      </c>
      <c r="K74" s="51" t="s">
        <v>54</v>
      </c>
      <c r="L74" s="51" t="s">
        <v>54</v>
      </c>
      <c r="M74" s="51" t="s">
        <v>54</v>
      </c>
      <c r="N74" s="51">
        <v>59998821.969999991</v>
      </c>
      <c r="O74" s="51">
        <v>410538305.69999999</v>
      </c>
      <c r="P74" s="48">
        <v>0</v>
      </c>
      <c r="Q74" s="51">
        <v>9407406.6899999995</v>
      </c>
      <c r="R74" s="48">
        <v>0</v>
      </c>
      <c r="S74" s="48">
        <v>0</v>
      </c>
      <c r="T74" s="48">
        <v>0</v>
      </c>
      <c r="U74" s="48">
        <v>0</v>
      </c>
      <c r="V74" s="48">
        <v>0</v>
      </c>
      <c r="W74" s="48">
        <v>0</v>
      </c>
    </row>
    <row r="75" spans="1:23" ht="16.5" customHeight="1" x14ac:dyDescent="0.2">
      <c r="A75" s="15" t="s">
        <v>18</v>
      </c>
      <c r="B75" s="51" t="s">
        <v>54</v>
      </c>
      <c r="C75" s="51">
        <v>50106198.049999997</v>
      </c>
      <c r="D75" s="48">
        <v>0</v>
      </c>
      <c r="E75" s="48">
        <v>0</v>
      </c>
      <c r="F75" s="48">
        <v>0</v>
      </c>
      <c r="G75" s="48">
        <v>0</v>
      </c>
      <c r="H75" s="48">
        <v>0</v>
      </c>
      <c r="I75" s="51" t="s">
        <v>54</v>
      </c>
      <c r="J75" s="51" t="s">
        <v>54</v>
      </c>
      <c r="K75" s="51" t="s">
        <v>54</v>
      </c>
      <c r="L75" s="51" t="s">
        <v>54</v>
      </c>
      <c r="M75" s="51" t="s">
        <v>54</v>
      </c>
      <c r="N75" s="51" t="s">
        <v>54</v>
      </c>
      <c r="O75" s="51" t="s">
        <v>54</v>
      </c>
      <c r="P75" s="51">
        <v>21465645.5</v>
      </c>
      <c r="Q75" s="51">
        <v>8194272.3399999999</v>
      </c>
      <c r="R75" s="51">
        <v>1117943.1299999999</v>
      </c>
      <c r="S75" s="48">
        <v>0</v>
      </c>
      <c r="T75" s="48">
        <v>0</v>
      </c>
      <c r="U75" s="48">
        <v>0</v>
      </c>
      <c r="V75" s="48">
        <v>0</v>
      </c>
      <c r="W75" s="48">
        <v>0</v>
      </c>
    </row>
    <row r="76" spans="1:23" ht="16.5" customHeight="1" x14ac:dyDescent="0.2">
      <c r="A76" s="15" t="s">
        <v>13</v>
      </c>
      <c r="B76" s="51" t="s">
        <v>54</v>
      </c>
      <c r="C76" s="64">
        <v>0</v>
      </c>
      <c r="D76" s="48">
        <v>0</v>
      </c>
      <c r="E76" s="48">
        <v>0</v>
      </c>
      <c r="F76" s="48">
        <v>0</v>
      </c>
      <c r="G76" s="48">
        <v>0</v>
      </c>
      <c r="H76" s="48">
        <v>0</v>
      </c>
      <c r="I76" s="51" t="s">
        <v>54</v>
      </c>
      <c r="J76" s="51" t="s">
        <v>54</v>
      </c>
      <c r="K76" s="51" t="s">
        <v>54</v>
      </c>
      <c r="L76" s="51" t="s">
        <v>54</v>
      </c>
      <c r="M76" s="51" t="s">
        <v>54</v>
      </c>
      <c r="N76" s="51">
        <v>109622188.83000001</v>
      </c>
      <c r="O76" s="51">
        <v>16104075.520000001</v>
      </c>
      <c r="P76" s="51">
        <v>54355589.490000002</v>
      </c>
      <c r="Q76" s="51">
        <v>88303729.299999997</v>
      </c>
      <c r="R76" s="51">
        <v>126167602.25999999</v>
      </c>
      <c r="S76" s="51">
        <v>73277044.129999995</v>
      </c>
      <c r="T76" s="48">
        <v>0</v>
      </c>
      <c r="U76" s="48">
        <v>0</v>
      </c>
      <c r="V76" s="48">
        <v>0</v>
      </c>
      <c r="W76" s="51">
        <v>1202290810</v>
      </c>
    </row>
    <row r="77" spans="1:23" ht="16.5" customHeight="1" x14ac:dyDescent="0.2">
      <c r="A77" s="15" t="s">
        <v>11</v>
      </c>
      <c r="B77" s="51" t="s">
        <v>54</v>
      </c>
      <c r="C77" s="51">
        <v>7419223.3799999999</v>
      </c>
      <c r="D77" s="48">
        <v>0</v>
      </c>
      <c r="E77" s="48">
        <v>0</v>
      </c>
      <c r="F77" s="51">
        <v>50126407.079999991</v>
      </c>
      <c r="G77" s="51">
        <v>41761353.449999996</v>
      </c>
      <c r="H77" s="48">
        <v>0</v>
      </c>
      <c r="I77" s="51" t="s">
        <v>54</v>
      </c>
      <c r="J77" s="51" t="s">
        <v>54</v>
      </c>
      <c r="K77" s="51" t="s">
        <v>54</v>
      </c>
      <c r="L77" s="51" t="s">
        <v>54</v>
      </c>
      <c r="M77" s="51" t="s">
        <v>54</v>
      </c>
      <c r="N77" s="51">
        <v>200000000</v>
      </c>
      <c r="O77" s="51">
        <v>8046739.7800000012</v>
      </c>
      <c r="P77" s="51">
        <v>21170000</v>
      </c>
      <c r="Q77" s="51">
        <v>220757282.53999999</v>
      </c>
      <c r="R77" s="51">
        <v>185312031.42999998</v>
      </c>
      <c r="S77" s="51">
        <v>217141613.49000001</v>
      </c>
      <c r="T77" s="48">
        <v>0</v>
      </c>
      <c r="U77" s="48">
        <v>0</v>
      </c>
      <c r="V77" s="48">
        <v>0</v>
      </c>
      <c r="W77" s="48">
        <v>0</v>
      </c>
    </row>
    <row r="78" spans="1:23" ht="16.5" customHeight="1" x14ac:dyDescent="0.2">
      <c r="A78" s="15" t="s">
        <v>17</v>
      </c>
      <c r="B78" s="51" t="s">
        <v>54</v>
      </c>
      <c r="C78" s="48">
        <v>0</v>
      </c>
      <c r="D78" s="48">
        <v>0</v>
      </c>
      <c r="E78" s="48">
        <v>0</v>
      </c>
      <c r="F78" s="48">
        <v>0</v>
      </c>
      <c r="G78" s="48">
        <v>0</v>
      </c>
      <c r="H78" s="48">
        <v>0</v>
      </c>
      <c r="I78" s="48">
        <v>0</v>
      </c>
      <c r="J78" s="48">
        <v>0</v>
      </c>
      <c r="K78" s="48">
        <v>0</v>
      </c>
      <c r="L78" s="48">
        <v>0</v>
      </c>
      <c r="M78" s="48">
        <v>0</v>
      </c>
      <c r="N78" s="48">
        <v>0</v>
      </c>
      <c r="O78" s="48">
        <v>0</v>
      </c>
      <c r="P78" s="48">
        <v>0</v>
      </c>
      <c r="Q78" s="51">
        <v>391459862.27999997</v>
      </c>
      <c r="R78" s="51">
        <v>241033974.91999999</v>
      </c>
      <c r="S78" s="51">
        <v>185243598.81999999</v>
      </c>
      <c r="T78" s="48">
        <v>0</v>
      </c>
      <c r="U78" s="48">
        <v>0</v>
      </c>
      <c r="V78" s="48">
        <v>0</v>
      </c>
      <c r="W78" s="48">
        <v>0</v>
      </c>
    </row>
    <row r="79" spans="1:23" ht="12" customHeight="1" x14ac:dyDescent="0.2">
      <c r="A79" s="18" t="s">
        <v>16</v>
      </c>
      <c r="B79" s="62" t="s">
        <v>54</v>
      </c>
      <c r="C79" s="66">
        <v>0</v>
      </c>
      <c r="D79" s="66">
        <v>0</v>
      </c>
      <c r="E79" s="66">
        <v>0</v>
      </c>
      <c r="F79" s="66">
        <v>0</v>
      </c>
      <c r="G79" s="66">
        <v>0</v>
      </c>
      <c r="H79" s="66">
        <v>0</v>
      </c>
      <c r="I79" s="62" t="s">
        <v>54</v>
      </c>
      <c r="J79" s="62" t="s">
        <v>54</v>
      </c>
      <c r="K79" s="62" t="s">
        <v>54</v>
      </c>
      <c r="L79" s="62">
        <v>2000000000</v>
      </c>
      <c r="M79" s="62">
        <v>1989181241.3099999</v>
      </c>
      <c r="N79" s="62">
        <v>1999999997.0000002</v>
      </c>
      <c r="O79" s="63">
        <v>0</v>
      </c>
      <c r="P79" s="62">
        <v>2047475943.73</v>
      </c>
      <c r="Q79" s="62">
        <v>2590233986.7400002</v>
      </c>
      <c r="R79" s="62">
        <v>2520216973.48</v>
      </c>
      <c r="S79" s="62">
        <v>7198086216.2399998</v>
      </c>
      <c r="T79" s="62">
        <v>8249960000</v>
      </c>
      <c r="U79" s="46">
        <v>2349979997.9300003</v>
      </c>
      <c r="V79" s="62">
        <v>3000000000</v>
      </c>
      <c r="W79" s="62">
        <v>681000000</v>
      </c>
    </row>
    <row r="80" spans="1:23" ht="22.5" customHeight="1" x14ac:dyDescent="0.2">
      <c r="A80" s="68" t="s">
        <v>51</v>
      </c>
      <c r="B80" s="13"/>
      <c r="C80" s="14"/>
      <c r="D80" s="13"/>
      <c r="E80" s="13"/>
      <c r="F80" s="13"/>
      <c r="G80" s="13"/>
      <c r="H80" s="13"/>
      <c r="I80" s="8"/>
      <c r="J80" s="8"/>
      <c r="K80" s="8"/>
      <c r="L80" s="8"/>
      <c r="M80" s="8"/>
      <c r="N80" s="6"/>
      <c r="O80" s="8"/>
      <c r="P80" s="8"/>
      <c r="Q80" s="6"/>
      <c r="R80" s="8"/>
      <c r="S80" s="6"/>
      <c r="T80" s="8"/>
      <c r="U80" s="8"/>
      <c r="V80" s="8"/>
      <c r="W80" s="8"/>
    </row>
    <row r="81" spans="1:23" ht="15.75" customHeight="1" x14ac:dyDescent="0.2">
      <c r="A81" s="72" t="s">
        <v>55</v>
      </c>
      <c r="B81" s="19"/>
      <c r="C81" s="19"/>
      <c r="D81" s="42"/>
      <c r="E81" s="42"/>
      <c r="F81" s="42"/>
      <c r="G81" s="42"/>
      <c r="H81" s="42"/>
      <c r="I81" s="12"/>
      <c r="J81" s="12"/>
      <c r="K81" s="12"/>
      <c r="L81" s="12"/>
      <c r="M81" s="12"/>
    </row>
    <row r="82" spans="1:23" ht="20.25" customHeight="1" x14ac:dyDescent="0.2">
      <c r="A82" s="71" t="s">
        <v>39</v>
      </c>
      <c r="B82" s="71"/>
      <c r="C82" s="20"/>
      <c r="D82" s="43"/>
      <c r="E82" s="43"/>
      <c r="F82" s="43"/>
      <c r="G82" s="43"/>
      <c r="H82" s="43"/>
      <c r="I82" s="12"/>
      <c r="J82" s="12"/>
      <c r="K82" s="12"/>
      <c r="L82" s="12"/>
      <c r="M82" s="12"/>
    </row>
    <row r="83" spans="1:23" ht="15" x14ac:dyDescent="0.25">
      <c r="B83" s="21"/>
      <c r="C83" s="21"/>
      <c r="D83" s="21"/>
      <c r="E83" s="21"/>
      <c r="F83" s="21"/>
      <c r="G83" s="21"/>
      <c r="H83" s="21"/>
      <c r="I83" s="8"/>
      <c r="J83" s="8"/>
      <c r="K83" s="8"/>
      <c r="L83" s="8"/>
      <c r="M83" s="22"/>
      <c r="N83" s="23"/>
      <c r="O83" s="23"/>
      <c r="P83" s="23"/>
      <c r="Q83" s="23"/>
      <c r="R83" s="23"/>
      <c r="S83" s="23"/>
      <c r="T83" s="23"/>
      <c r="U83" s="23"/>
      <c r="V83" s="23"/>
      <c r="W83" s="23"/>
    </row>
    <row r="84" spans="1:23" ht="12.75" x14ac:dyDescent="0.2">
      <c r="A84" s="21"/>
      <c r="B84" s="21"/>
      <c r="C84" s="21"/>
      <c r="D84" s="21"/>
      <c r="E84" s="21"/>
      <c r="F84" s="21"/>
      <c r="G84" s="21"/>
      <c r="H84" s="21"/>
      <c r="I84" s="8"/>
      <c r="J84" s="8"/>
      <c r="K84" s="8"/>
      <c r="L84" s="8"/>
      <c r="M84" s="24"/>
      <c r="N84" s="23"/>
      <c r="O84" s="23"/>
      <c r="P84" s="23"/>
      <c r="Q84" s="23"/>
      <c r="R84" s="23"/>
      <c r="S84" s="23"/>
      <c r="T84" s="23"/>
      <c r="U84" s="23"/>
      <c r="V84" s="23"/>
      <c r="W84" s="23"/>
    </row>
    <row r="85" spans="1:23" ht="12" x14ac:dyDescent="0.2">
      <c r="A85" s="15"/>
      <c r="B85" s="15"/>
      <c r="C85" s="15"/>
      <c r="D85" s="26"/>
      <c r="E85" s="26"/>
      <c r="F85" s="26"/>
      <c r="G85" s="26"/>
      <c r="H85" s="26"/>
      <c r="I85" s="8"/>
      <c r="J85" s="8"/>
      <c r="K85" s="8"/>
      <c r="L85" s="8"/>
      <c r="M85" s="8"/>
      <c r="N85" s="6"/>
      <c r="O85" s="8"/>
      <c r="P85" s="8"/>
      <c r="Q85" s="6"/>
      <c r="R85" s="8"/>
      <c r="S85" s="6"/>
      <c r="T85" s="8"/>
      <c r="U85" s="8"/>
      <c r="V85" s="8"/>
      <c r="W85" s="8"/>
    </row>
    <row r="86" spans="1:23" ht="12" x14ac:dyDescent="0.2">
      <c r="A86" s="15"/>
      <c r="B86" s="15"/>
      <c r="C86" s="15"/>
      <c r="D86" s="26"/>
      <c r="E86" s="26"/>
      <c r="F86" s="26"/>
      <c r="G86" s="26"/>
      <c r="H86" s="26"/>
      <c r="I86" s="8"/>
      <c r="J86" s="8"/>
      <c r="K86" s="8"/>
      <c r="L86" s="8"/>
      <c r="M86" s="8"/>
      <c r="N86" s="6"/>
      <c r="O86" s="8"/>
      <c r="P86" s="8"/>
      <c r="Q86" s="6"/>
      <c r="R86" s="8"/>
      <c r="S86" s="6"/>
      <c r="T86" s="8"/>
      <c r="U86" s="8"/>
      <c r="V86" s="8"/>
      <c r="W86" s="8"/>
    </row>
    <row r="87" spans="1:23" ht="12" x14ac:dyDescent="0.2">
      <c r="A87" s="15"/>
      <c r="B87" s="15"/>
      <c r="C87" s="15"/>
      <c r="D87" s="26"/>
      <c r="E87" s="26"/>
      <c r="F87" s="26"/>
      <c r="G87" s="26"/>
      <c r="H87" s="26"/>
      <c r="I87" s="8"/>
      <c r="J87" s="8"/>
      <c r="K87" s="8"/>
      <c r="L87" s="8"/>
      <c r="M87" s="8"/>
      <c r="N87" s="6"/>
      <c r="O87" s="8"/>
      <c r="P87" s="8"/>
      <c r="Q87" s="6"/>
      <c r="R87" s="8"/>
      <c r="S87" s="6"/>
      <c r="T87" s="8"/>
      <c r="U87" s="8"/>
      <c r="V87" s="8"/>
      <c r="W87" s="8"/>
    </row>
    <row r="88" spans="1:23" ht="12" x14ac:dyDescent="0.2">
      <c r="A88" s="15"/>
      <c r="B88" s="15"/>
      <c r="C88" s="15"/>
      <c r="D88" s="26"/>
      <c r="E88" s="26"/>
      <c r="F88" s="26"/>
      <c r="G88" s="26"/>
      <c r="H88" s="26"/>
      <c r="I88" s="8"/>
      <c r="J88" s="8"/>
      <c r="K88" s="8"/>
      <c r="L88" s="8"/>
      <c r="M88" s="8"/>
      <c r="N88" s="6"/>
      <c r="O88" s="8"/>
      <c r="P88" s="8"/>
      <c r="Q88" s="6"/>
      <c r="R88" s="8"/>
      <c r="S88" s="6"/>
      <c r="T88" s="8"/>
      <c r="U88" s="8"/>
      <c r="V88" s="8"/>
      <c r="W88" s="8"/>
    </row>
    <row r="89" spans="1:23" ht="12" x14ac:dyDescent="0.2">
      <c r="A89" s="15"/>
      <c r="B89" s="15"/>
      <c r="C89" s="15"/>
      <c r="D89" s="26"/>
      <c r="E89" s="26"/>
      <c r="F89" s="26"/>
      <c r="G89" s="26"/>
      <c r="H89" s="26"/>
      <c r="I89" s="8"/>
      <c r="J89" s="8"/>
      <c r="K89" s="8"/>
      <c r="L89" s="8"/>
      <c r="M89" s="8"/>
      <c r="N89" s="6"/>
      <c r="O89" s="8"/>
      <c r="P89" s="8"/>
      <c r="Q89" s="6"/>
      <c r="R89" s="8"/>
      <c r="S89" s="6"/>
      <c r="T89" s="8"/>
      <c r="U89" s="8"/>
      <c r="V89" s="8"/>
      <c r="W89" s="8"/>
    </row>
    <row r="90" spans="1:23" ht="12" x14ac:dyDescent="0.2">
      <c r="A90" s="15"/>
      <c r="B90" s="15"/>
      <c r="C90" s="15"/>
      <c r="D90" s="26"/>
      <c r="E90" s="26"/>
      <c r="F90" s="26"/>
      <c r="G90" s="26"/>
      <c r="H90" s="26"/>
      <c r="I90" s="8"/>
      <c r="J90" s="8"/>
      <c r="K90" s="8"/>
      <c r="L90" s="8"/>
      <c r="M90" s="8"/>
      <c r="N90" s="6"/>
      <c r="O90" s="8"/>
      <c r="P90" s="8"/>
      <c r="Q90" s="6"/>
      <c r="R90" s="8"/>
      <c r="S90" s="6"/>
      <c r="T90" s="8"/>
      <c r="U90" s="8"/>
      <c r="V90" s="8"/>
      <c r="W90" s="8"/>
    </row>
    <row r="91" spans="1:23" ht="12" x14ac:dyDescent="0.2">
      <c r="A91" s="15"/>
      <c r="B91" s="15"/>
      <c r="C91" s="15"/>
      <c r="D91" s="26"/>
      <c r="E91" s="26"/>
      <c r="F91" s="26"/>
      <c r="G91" s="26"/>
      <c r="H91" s="26"/>
      <c r="I91" s="8"/>
      <c r="J91" s="8"/>
      <c r="K91" s="8"/>
      <c r="L91" s="8"/>
      <c r="M91" s="8"/>
      <c r="N91" s="17"/>
      <c r="O91" s="8"/>
      <c r="P91" s="8"/>
      <c r="Q91" s="6"/>
      <c r="R91" s="8"/>
      <c r="S91" s="6"/>
      <c r="T91" s="8"/>
      <c r="U91" s="8"/>
      <c r="V91" s="8"/>
      <c r="W91" s="8"/>
    </row>
    <row r="92" spans="1:23" ht="12" x14ac:dyDescent="0.2">
      <c r="A92" s="15"/>
      <c r="B92" s="15"/>
      <c r="C92" s="15"/>
      <c r="D92" s="26"/>
      <c r="E92" s="26"/>
      <c r="F92" s="26"/>
      <c r="G92" s="26"/>
      <c r="H92" s="26"/>
      <c r="I92" s="8"/>
      <c r="J92" s="8"/>
      <c r="K92" s="8"/>
      <c r="L92" s="8"/>
      <c r="M92" s="8"/>
      <c r="N92" s="6"/>
      <c r="O92" s="8"/>
      <c r="P92" s="8"/>
      <c r="Q92" s="6"/>
      <c r="R92" s="8"/>
      <c r="S92" s="6"/>
      <c r="T92" s="8"/>
      <c r="U92" s="8"/>
      <c r="V92" s="8"/>
      <c r="W92" s="8"/>
    </row>
    <row r="93" spans="1:23" ht="12" x14ac:dyDescent="0.2">
      <c r="A93" s="15"/>
      <c r="B93" s="15"/>
      <c r="C93" s="15"/>
      <c r="D93" s="26"/>
      <c r="E93" s="26"/>
      <c r="F93" s="26"/>
      <c r="G93" s="26"/>
      <c r="H93" s="26"/>
      <c r="I93" s="8"/>
      <c r="J93" s="8"/>
      <c r="K93" s="8"/>
      <c r="L93" s="8"/>
      <c r="M93" s="8"/>
      <c r="N93" s="6"/>
      <c r="O93" s="8"/>
      <c r="P93" s="8"/>
      <c r="Q93" s="6"/>
      <c r="R93" s="8"/>
      <c r="S93" s="6"/>
      <c r="T93" s="8"/>
      <c r="U93" s="8"/>
      <c r="V93" s="8"/>
      <c r="W93" s="8"/>
    </row>
    <row r="94" spans="1:23" ht="12" x14ac:dyDescent="0.2">
      <c r="A94" s="15"/>
      <c r="B94" s="15"/>
      <c r="C94" s="15"/>
      <c r="D94" s="26"/>
      <c r="E94" s="26"/>
      <c r="F94" s="26"/>
      <c r="G94" s="26"/>
      <c r="H94" s="26"/>
      <c r="I94" s="8"/>
      <c r="J94" s="8"/>
      <c r="K94" s="8"/>
      <c r="L94" s="8"/>
      <c r="M94" s="8"/>
      <c r="N94" s="6"/>
      <c r="O94" s="8"/>
      <c r="P94" s="8"/>
      <c r="Q94" s="6"/>
      <c r="R94" s="8"/>
      <c r="S94" s="6"/>
      <c r="T94" s="8"/>
      <c r="U94" s="8"/>
      <c r="V94" s="8"/>
      <c r="W94" s="8"/>
    </row>
    <row r="95" spans="1:23" ht="12" x14ac:dyDescent="0.2">
      <c r="A95" s="26"/>
      <c r="B95" s="26"/>
      <c r="C95" s="26"/>
      <c r="D95" s="26"/>
      <c r="E95" s="26"/>
      <c r="F95" s="26"/>
      <c r="G95" s="26"/>
      <c r="H95" s="26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</row>
    <row r="96" spans="1:23" ht="15" x14ac:dyDescent="0.25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</row>
    <row r="97" spans="1:23" ht="15" x14ac:dyDescent="0.25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</row>
    <row r="98" spans="1:23" ht="15" x14ac:dyDescent="0.25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</row>
    <row r="99" spans="1:23" ht="15" x14ac:dyDescent="0.25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</row>
    <row r="100" spans="1:23" ht="15" x14ac:dyDescent="0.25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</row>
    <row r="101" spans="1:23" ht="15" x14ac:dyDescent="0.25">
      <c r="A101" s="28"/>
      <c r="B101" s="28"/>
      <c r="C101" s="28"/>
      <c r="D101" s="28"/>
      <c r="E101" s="28"/>
      <c r="F101" s="28"/>
      <c r="G101" s="28"/>
      <c r="H101" s="28"/>
      <c r="I101" s="8"/>
      <c r="J101" s="8"/>
      <c r="K101" s="8"/>
      <c r="L101" s="8"/>
      <c r="M101" s="11"/>
      <c r="N101" s="21"/>
      <c r="O101" s="25"/>
      <c r="P101" s="25"/>
      <c r="Q101" s="25"/>
      <c r="R101" s="25"/>
      <c r="S101" s="25"/>
      <c r="T101" s="25"/>
      <c r="U101" s="25"/>
      <c r="V101" s="25"/>
      <c r="W101" s="25"/>
    </row>
    <row r="102" spans="1:23" ht="15" x14ac:dyDescent="0.25">
      <c r="A102" s="28"/>
      <c r="B102" s="28"/>
      <c r="C102" s="28"/>
      <c r="D102" s="28"/>
      <c r="E102" s="28"/>
      <c r="F102" s="28"/>
      <c r="G102" s="28"/>
      <c r="H102" s="28"/>
      <c r="I102" s="8"/>
      <c r="J102" s="8"/>
      <c r="K102" s="8"/>
      <c r="L102" s="8"/>
      <c r="M102" s="11"/>
      <c r="N102" s="21"/>
      <c r="O102" s="25"/>
      <c r="P102" s="25"/>
      <c r="Q102" s="25"/>
      <c r="R102" s="25"/>
      <c r="S102" s="25"/>
      <c r="T102" s="25"/>
      <c r="U102" s="25"/>
      <c r="V102" s="25"/>
      <c r="W102" s="25"/>
    </row>
    <row r="103" spans="1:23" ht="15" x14ac:dyDescent="0.25">
      <c r="A103" s="28"/>
      <c r="B103" s="28"/>
      <c r="C103" s="28"/>
      <c r="D103" s="28"/>
      <c r="E103" s="28"/>
      <c r="F103" s="28"/>
      <c r="G103" s="28"/>
      <c r="H103" s="28"/>
      <c r="I103" s="8"/>
      <c r="J103" s="8"/>
      <c r="K103" s="8"/>
      <c r="L103" s="8"/>
      <c r="M103" s="11"/>
      <c r="N103" s="21"/>
      <c r="O103" s="25"/>
      <c r="P103" s="25"/>
      <c r="Q103" s="25"/>
      <c r="R103" s="25"/>
      <c r="S103" s="25"/>
      <c r="T103" s="25"/>
      <c r="U103" s="25"/>
      <c r="V103" s="25"/>
      <c r="W103" s="25"/>
    </row>
    <row r="104" spans="1:23" ht="15" x14ac:dyDescent="0.25">
      <c r="A104" s="28"/>
      <c r="B104" s="28"/>
      <c r="C104" s="28"/>
      <c r="D104" s="28"/>
      <c r="E104" s="28"/>
      <c r="F104" s="28"/>
      <c r="G104" s="28"/>
      <c r="H104" s="28"/>
      <c r="I104" s="8"/>
      <c r="J104" s="8"/>
      <c r="K104" s="8"/>
      <c r="L104" s="8"/>
      <c r="M104" s="11"/>
      <c r="N104" s="21"/>
      <c r="O104" s="25"/>
      <c r="P104" s="25"/>
      <c r="Q104" s="25"/>
      <c r="R104" s="25"/>
      <c r="S104" s="25"/>
      <c r="T104" s="25"/>
      <c r="U104" s="25"/>
      <c r="V104" s="25"/>
      <c r="W104" s="25"/>
    </row>
    <row r="105" spans="1:23" ht="15" x14ac:dyDescent="0.25">
      <c r="A105" s="28"/>
      <c r="B105" s="28"/>
      <c r="C105" s="28"/>
      <c r="D105" s="28"/>
      <c r="E105" s="28"/>
      <c r="F105" s="28"/>
      <c r="G105" s="28"/>
      <c r="H105" s="28"/>
      <c r="I105" s="8"/>
      <c r="J105" s="8"/>
      <c r="K105" s="8"/>
      <c r="L105" s="8"/>
      <c r="M105" s="11"/>
      <c r="N105" s="21"/>
      <c r="O105" s="25"/>
      <c r="P105" s="25"/>
      <c r="Q105" s="25"/>
      <c r="R105" s="25"/>
      <c r="S105" s="25"/>
      <c r="T105" s="25"/>
      <c r="U105" s="25"/>
      <c r="V105" s="25"/>
      <c r="W105" s="25"/>
    </row>
    <row r="106" spans="1:23" ht="15" x14ac:dyDescent="0.25">
      <c r="A106" s="28"/>
      <c r="B106" s="28"/>
      <c r="C106" s="28"/>
      <c r="D106" s="28"/>
      <c r="E106" s="28"/>
      <c r="F106" s="28"/>
      <c r="G106" s="28"/>
      <c r="H106" s="28"/>
      <c r="I106" s="8"/>
      <c r="J106" s="8"/>
      <c r="K106" s="8"/>
      <c r="L106" s="8"/>
      <c r="M106" s="11"/>
      <c r="N106" s="21"/>
      <c r="O106" s="25"/>
      <c r="P106" s="25"/>
      <c r="Q106" s="25"/>
      <c r="R106" s="25"/>
      <c r="S106" s="25"/>
      <c r="T106" s="25"/>
      <c r="U106" s="25"/>
      <c r="V106" s="25"/>
      <c r="W106" s="25"/>
    </row>
    <row r="107" spans="1:23" ht="15" x14ac:dyDescent="0.25">
      <c r="A107" s="28"/>
      <c r="B107" s="28"/>
      <c r="C107" s="28"/>
      <c r="D107" s="28"/>
      <c r="E107" s="28"/>
      <c r="F107" s="28"/>
      <c r="G107" s="28"/>
      <c r="H107" s="28"/>
      <c r="I107" s="8"/>
      <c r="J107" s="8"/>
      <c r="K107" s="8"/>
      <c r="L107" s="8"/>
      <c r="M107" s="11"/>
      <c r="N107" s="21"/>
      <c r="O107" s="25"/>
      <c r="P107" s="25"/>
      <c r="Q107" s="25"/>
      <c r="R107" s="25"/>
      <c r="S107" s="25"/>
      <c r="T107" s="25"/>
      <c r="U107" s="25"/>
      <c r="V107" s="25"/>
      <c r="W107" s="25"/>
    </row>
    <row r="108" spans="1:23" ht="15" x14ac:dyDescent="0.25">
      <c r="A108" s="28"/>
      <c r="B108" s="28"/>
      <c r="C108" s="28"/>
      <c r="D108" s="28"/>
      <c r="E108" s="28"/>
      <c r="F108" s="28"/>
      <c r="G108" s="28"/>
      <c r="H108" s="28"/>
      <c r="I108" s="8"/>
      <c r="J108" s="8"/>
      <c r="K108" s="8"/>
      <c r="L108" s="8"/>
      <c r="M108" s="11"/>
      <c r="N108" s="21"/>
      <c r="O108" s="25"/>
      <c r="P108" s="25"/>
      <c r="Q108" s="25"/>
      <c r="R108" s="25"/>
      <c r="S108" s="25"/>
      <c r="T108" s="25"/>
      <c r="U108" s="25"/>
      <c r="V108" s="25"/>
      <c r="W108" s="25"/>
    </row>
    <row r="109" spans="1:23" ht="15" x14ac:dyDescent="0.25">
      <c r="A109" s="28"/>
      <c r="B109" s="28"/>
      <c r="C109" s="28"/>
      <c r="D109" s="28"/>
      <c r="E109" s="28"/>
      <c r="F109" s="28"/>
      <c r="G109" s="28"/>
      <c r="H109" s="28"/>
      <c r="I109" s="8"/>
      <c r="J109" s="8"/>
      <c r="K109" s="8"/>
      <c r="L109" s="8"/>
      <c r="M109" s="11"/>
      <c r="N109" s="21"/>
      <c r="O109" s="25"/>
      <c r="P109" s="25"/>
      <c r="Q109" s="25"/>
      <c r="R109" s="25"/>
      <c r="S109" s="25"/>
      <c r="T109" s="25"/>
      <c r="U109" s="25"/>
      <c r="V109" s="25"/>
      <c r="W109" s="25"/>
    </row>
    <row r="110" spans="1:23" ht="15" x14ac:dyDescent="0.25">
      <c r="A110" s="28"/>
      <c r="B110" s="28"/>
      <c r="C110" s="28"/>
      <c r="D110" s="28"/>
      <c r="E110" s="28"/>
      <c r="F110" s="28"/>
      <c r="G110" s="28"/>
      <c r="H110" s="28"/>
      <c r="I110" s="8"/>
      <c r="J110" s="8"/>
      <c r="K110" s="8"/>
      <c r="L110" s="8"/>
      <c r="M110" s="11"/>
      <c r="N110" s="21"/>
      <c r="O110" s="25"/>
      <c r="P110" s="25"/>
      <c r="Q110" s="25"/>
      <c r="R110" s="25"/>
      <c r="S110" s="25"/>
      <c r="T110" s="25"/>
      <c r="U110" s="25"/>
      <c r="V110" s="25"/>
      <c r="W110" s="25"/>
    </row>
    <row r="111" spans="1:23" ht="15" x14ac:dyDescent="0.25">
      <c r="A111" s="28"/>
      <c r="B111" s="28"/>
      <c r="C111" s="28"/>
      <c r="D111" s="28"/>
      <c r="E111" s="28"/>
      <c r="F111" s="28"/>
      <c r="G111" s="28"/>
      <c r="H111" s="28"/>
      <c r="I111" s="8"/>
      <c r="J111" s="8"/>
      <c r="K111" s="8"/>
      <c r="L111" s="8"/>
      <c r="M111" s="11"/>
      <c r="N111" s="21"/>
      <c r="O111" s="25"/>
      <c r="P111" s="25"/>
      <c r="Q111" s="25"/>
      <c r="R111" s="25"/>
      <c r="S111" s="25"/>
      <c r="T111" s="25"/>
      <c r="U111" s="25"/>
      <c r="V111" s="25"/>
      <c r="W111" s="25"/>
    </row>
    <row r="112" spans="1:23" ht="15" x14ac:dyDescent="0.25">
      <c r="A112" s="28"/>
      <c r="B112" s="28"/>
      <c r="C112" s="28"/>
      <c r="D112" s="28"/>
      <c r="E112" s="28"/>
      <c r="F112" s="28"/>
      <c r="G112" s="28"/>
      <c r="H112" s="28"/>
      <c r="I112" s="8"/>
      <c r="J112" s="8"/>
      <c r="K112" s="8"/>
      <c r="L112" s="8"/>
      <c r="M112" s="11"/>
      <c r="N112" s="21"/>
      <c r="O112" s="25"/>
      <c r="P112" s="25"/>
      <c r="Q112" s="25"/>
      <c r="R112" s="25"/>
      <c r="S112" s="25"/>
      <c r="T112" s="25"/>
      <c r="U112" s="25"/>
      <c r="V112" s="25"/>
      <c r="W112" s="25"/>
    </row>
    <row r="113" spans="1:23" ht="15" x14ac:dyDescent="0.25">
      <c r="A113" s="28"/>
      <c r="B113" s="28"/>
      <c r="C113" s="28"/>
      <c r="D113" s="28"/>
      <c r="E113" s="28"/>
      <c r="F113" s="28"/>
      <c r="G113" s="28"/>
      <c r="H113" s="28"/>
      <c r="I113" s="8"/>
      <c r="J113" s="8"/>
      <c r="K113" s="8"/>
      <c r="L113" s="8"/>
      <c r="M113" s="11"/>
      <c r="N113" s="21"/>
      <c r="O113" s="25"/>
      <c r="P113" s="25"/>
      <c r="Q113" s="25"/>
      <c r="R113" s="25"/>
      <c r="S113" s="25"/>
      <c r="T113" s="25"/>
      <c r="U113" s="25"/>
      <c r="V113" s="25"/>
      <c r="W113" s="25"/>
    </row>
    <row r="114" spans="1:23" ht="15" x14ac:dyDescent="0.25">
      <c r="A114" s="28"/>
      <c r="B114" s="28"/>
      <c r="C114" s="28"/>
      <c r="D114" s="28"/>
      <c r="E114" s="28"/>
      <c r="F114" s="28"/>
      <c r="G114" s="28"/>
      <c r="H114" s="28"/>
      <c r="I114" s="8"/>
      <c r="J114" s="8"/>
      <c r="K114" s="8"/>
      <c r="L114" s="8"/>
      <c r="M114" s="11"/>
      <c r="N114" s="21"/>
      <c r="O114" s="25"/>
      <c r="P114" s="25"/>
      <c r="Q114" s="25"/>
      <c r="R114" s="25"/>
      <c r="S114" s="25"/>
      <c r="T114" s="25"/>
      <c r="U114" s="25"/>
      <c r="V114" s="25"/>
      <c r="W114" s="25"/>
    </row>
    <row r="115" spans="1:23" ht="15" x14ac:dyDescent="0.25">
      <c r="A115" s="28"/>
      <c r="B115" s="28"/>
      <c r="C115" s="28"/>
      <c r="D115" s="28"/>
      <c r="E115" s="28"/>
      <c r="F115" s="28"/>
      <c r="G115" s="28"/>
      <c r="H115" s="28"/>
      <c r="I115" s="8"/>
      <c r="J115" s="8"/>
      <c r="K115" s="8"/>
      <c r="L115" s="8"/>
      <c r="M115" s="11"/>
      <c r="N115" s="21"/>
      <c r="O115" s="25"/>
      <c r="P115" s="25"/>
      <c r="Q115" s="25"/>
      <c r="R115" s="25"/>
      <c r="S115" s="25"/>
      <c r="T115" s="25"/>
      <c r="U115" s="25"/>
      <c r="V115" s="25"/>
      <c r="W115" s="25"/>
    </row>
    <row r="116" spans="1:23" ht="15" x14ac:dyDescent="0.25">
      <c r="A116" s="28"/>
      <c r="B116" s="28"/>
      <c r="C116" s="28"/>
      <c r="D116" s="28"/>
      <c r="E116" s="28"/>
      <c r="F116" s="28"/>
      <c r="G116" s="28"/>
      <c r="H116" s="28"/>
      <c r="I116" s="29"/>
      <c r="J116" s="29"/>
      <c r="K116" s="29"/>
      <c r="L116" s="29"/>
      <c r="M116" s="30"/>
      <c r="N116" s="21"/>
      <c r="O116" s="25"/>
      <c r="P116" s="25"/>
      <c r="Q116" s="25"/>
      <c r="R116" s="25"/>
      <c r="S116" s="25"/>
      <c r="T116" s="25"/>
      <c r="U116" s="25"/>
      <c r="V116" s="25"/>
      <c r="W116" s="25"/>
    </row>
    <row r="117" spans="1:23" ht="15" x14ac:dyDescent="0.25">
      <c r="A117" s="31"/>
      <c r="B117" s="31"/>
      <c r="C117" s="31"/>
      <c r="D117" s="31"/>
      <c r="E117" s="31"/>
      <c r="F117" s="31"/>
      <c r="G117" s="31"/>
      <c r="H117" s="31"/>
      <c r="I117" s="8"/>
      <c r="J117" s="8"/>
      <c r="K117" s="8"/>
      <c r="L117" s="8"/>
      <c r="M117" s="30"/>
      <c r="N117" s="21"/>
      <c r="O117" s="25"/>
      <c r="P117" s="25"/>
      <c r="Q117" s="25"/>
      <c r="R117" s="25"/>
      <c r="S117" s="25"/>
      <c r="T117" s="25"/>
      <c r="U117" s="25"/>
      <c r="V117" s="25"/>
      <c r="W117" s="25"/>
    </row>
    <row r="118" spans="1:23" ht="15" x14ac:dyDescent="0.25">
      <c r="A118" s="31"/>
      <c r="B118" s="31"/>
      <c r="C118" s="31"/>
      <c r="D118" s="31"/>
      <c r="E118" s="31"/>
      <c r="F118" s="31"/>
      <c r="G118" s="31"/>
      <c r="H118" s="31"/>
      <c r="I118" s="8"/>
      <c r="J118" s="8"/>
      <c r="K118" s="8"/>
      <c r="L118" s="8"/>
      <c r="M118" s="30"/>
      <c r="N118" s="21"/>
      <c r="O118" s="25"/>
      <c r="P118" s="25"/>
      <c r="Q118" s="25"/>
      <c r="R118" s="25"/>
      <c r="S118" s="25"/>
      <c r="T118" s="25"/>
      <c r="U118" s="25"/>
      <c r="V118" s="25"/>
      <c r="W118" s="25"/>
    </row>
    <row r="119" spans="1:23" ht="15" x14ac:dyDescent="0.25">
      <c r="A119" s="28"/>
      <c r="B119" s="28"/>
      <c r="C119" s="28"/>
      <c r="D119" s="28"/>
      <c r="E119" s="28"/>
      <c r="F119" s="28"/>
      <c r="G119" s="28"/>
      <c r="H119" s="28"/>
      <c r="I119" s="8"/>
      <c r="J119" s="8"/>
      <c r="K119" s="8"/>
      <c r="L119" s="8"/>
      <c r="M119" s="30"/>
      <c r="N119" s="21"/>
      <c r="O119" s="25"/>
      <c r="P119" s="25"/>
      <c r="Q119" s="25"/>
      <c r="R119" s="25"/>
      <c r="S119" s="25"/>
      <c r="T119" s="25"/>
      <c r="U119" s="25"/>
      <c r="V119" s="25"/>
      <c r="W119" s="25"/>
    </row>
    <row r="120" spans="1:23" ht="15" x14ac:dyDescent="0.25">
      <c r="A120" s="28"/>
      <c r="B120" s="28"/>
      <c r="C120" s="28"/>
      <c r="D120" s="28"/>
      <c r="E120" s="28"/>
      <c r="F120" s="28"/>
      <c r="G120" s="28"/>
      <c r="H120" s="28"/>
      <c r="I120" s="8"/>
      <c r="J120" s="8"/>
      <c r="K120" s="8"/>
      <c r="L120" s="8"/>
      <c r="M120" s="30"/>
      <c r="N120" s="21"/>
      <c r="O120" s="25"/>
      <c r="P120" s="25"/>
      <c r="Q120" s="25"/>
      <c r="R120" s="25"/>
      <c r="S120" s="25"/>
      <c r="T120" s="25"/>
      <c r="U120" s="25"/>
      <c r="V120" s="25"/>
      <c r="W120" s="25"/>
    </row>
    <row r="121" spans="1:23" ht="15" x14ac:dyDescent="0.25">
      <c r="A121" s="28"/>
      <c r="B121" s="28"/>
      <c r="C121" s="28"/>
      <c r="D121" s="28"/>
      <c r="E121" s="28"/>
      <c r="F121" s="28"/>
      <c r="G121" s="28"/>
      <c r="H121" s="28"/>
      <c r="I121" s="8"/>
      <c r="J121" s="8"/>
      <c r="K121" s="8"/>
      <c r="L121" s="8"/>
      <c r="M121" s="30"/>
      <c r="N121" s="21"/>
      <c r="O121" s="25"/>
      <c r="P121" s="25"/>
      <c r="Q121" s="25"/>
      <c r="R121" s="25"/>
      <c r="S121" s="25"/>
      <c r="T121" s="25"/>
      <c r="U121" s="25"/>
      <c r="V121" s="25"/>
      <c r="W121" s="25"/>
    </row>
    <row r="122" spans="1:23" ht="15" x14ac:dyDescent="0.25">
      <c r="A122" s="28"/>
      <c r="B122" s="28"/>
      <c r="C122" s="28"/>
      <c r="D122" s="28"/>
      <c r="E122" s="28"/>
      <c r="F122" s="28"/>
      <c r="G122" s="28"/>
      <c r="H122" s="28"/>
      <c r="I122" s="8"/>
      <c r="J122" s="8"/>
      <c r="K122" s="8"/>
      <c r="L122" s="8"/>
      <c r="M122" s="32"/>
      <c r="N122" s="21"/>
      <c r="O122" s="21"/>
      <c r="P122" s="21"/>
      <c r="Q122" s="21"/>
      <c r="R122" s="21"/>
      <c r="S122" s="21"/>
      <c r="T122" s="21"/>
      <c r="U122" s="21"/>
      <c r="V122" s="21"/>
      <c r="W122" s="21"/>
    </row>
    <row r="123" spans="1:23" ht="12" x14ac:dyDescent="0.2">
      <c r="A123" s="28"/>
      <c r="B123" s="28"/>
      <c r="C123" s="28"/>
      <c r="D123" s="28"/>
      <c r="E123" s="28"/>
      <c r="F123" s="28"/>
      <c r="G123" s="28"/>
      <c r="H123" s="28"/>
      <c r="I123" s="8"/>
      <c r="J123" s="8"/>
      <c r="K123" s="8"/>
      <c r="L123" s="8"/>
      <c r="M123" s="8"/>
      <c r="N123" s="21"/>
      <c r="O123" s="21"/>
      <c r="P123" s="21"/>
      <c r="Q123" s="21"/>
      <c r="R123" s="21"/>
      <c r="S123" s="21"/>
      <c r="T123" s="21"/>
      <c r="U123" s="21"/>
      <c r="V123" s="21"/>
      <c r="W123" s="21"/>
    </row>
    <row r="124" spans="1:23" ht="12" x14ac:dyDescent="0.2">
      <c r="A124" s="28"/>
      <c r="B124" s="28"/>
      <c r="C124" s="28"/>
      <c r="D124" s="28"/>
      <c r="E124" s="28"/>
      <c r="F124" s="28"/>
      <c r="G124" s="28"/>
      <c r="H124" s="28"/>
      <c r="I124" s="8"/>
      <c r="J124" s="8"/>
      <c r="K124" s="8"/>
      <c r="L124" s="8"/>
      <c r="M124" s="8"/>
      <c r="N124" s="21"/>
      <c r="O124" s="21"/>
      <c r="P124" s="21"/>
      <c r="Q124" s="21"/>
      <c r="R124" s="21"/>
      <c r="S124" s="21"/>
      <c r="T124" s="21"/>
      <c r="U124" s="21"/>
      <c r="V124" s="21"/>
      <c r="W124" s="21"/>
    </row>
    <row r="125" spans="1:23" ht="12" x14ac:dyDescent="0.2">
      <c r="A125" s="28"/>
      <c r="B125" s="28"/>
      <c r="C125" s="28"/>
      <c r="D125" s="28"/>
      <c r="E125" s="28"/>
      <c r="F125" s="28"/>
      <c r="G125" s="28"/>
      <c r="H125" s="28"/>
      <c r="I125" s="8"/>
      <c r="J125" s="8"/>
      <c r="K125" s="8"/>
      <c r="L125" s="8"/>
      <c r="M125" s="8"/>
      <c r="N125" s="21"/>
      <c r="O125" s="21"/>
      <c r="P125" s="21"/>
      <c r="Q125" s="21"/>
      <c r="R125" s="21"/>
      <c r="S125" s="21"/>
      <c r="T125" s="21"/>
      <c r="U125" s="21"/>
      <c r="V125" s="21"/>
      <c r="W125" s="21"/>
    </row>
    <row r="126" spans="1:23" ht="12" x14ac:dyDescent="0.2">
      <c r="A126" s="31"/>
      <c r="B126" s="31"/>
      <c r="C126" s="31"/>
      <c r="D126" s="31"/>
      <c r="E126" s="31"/>
      <c r="F126" s="31"/>
      <c r="G126" s="31"/>
      <c r="H126" s="31"/>
      <c r="I126" s="8"/>
      <c r="J126" s="8"/>
      <c r="K126" s="8"/>
      <c r="L126" s="8"/>
      <c r="M126" s="8"/>
      <c r="N126" s="21"/>
      <c r="O126" s="21"/>
      <c r="P126" s="21"/>
      <c r="Q126" s="21"/>
      <c r="R126" s="21"/>
      <c r="S126" s="21"/>
      <c r="T126" s="21"/>
      <c r="U126" s="21"/>
      <c r="V126" s="21"/>
      <c r="W126" s="21"/>
    </row>
    <row r="127" spans="1:23" ht="12" x14ac:dyDescent="0.2">
      <c r="A127" s="31"/>
      <c r="B127" s="31"/>
      <c r="C127" s="31"/>
      <c r="D127" s="31"/>
      <c r="E127" s="31"/>
      <c r="F127" s="31"/>
      <c r="G127" s="31"/>
      <c r="H127" s="31"/>
      <c r="I127" s="8"/>
      <c r="J127" s="8"/>
      <c r="K127" s="8"/>
      <c r="L127" s="8"/>
      <c r="M127" s="8"/>
      <c r="N127" s="21"/>
      <c r="O127" s="21"/>
      <c r="P127" s="21"/>
      <c r="Q127" s="21"/>
      <c r="R127" s="21"/>
      <c r="S127" s="21"/>
      <c r="T127" s="21"/>
      <c r="U127" s="21"/>
      <c r="V127" s="21"/>
      <c r="W127" s="21"/>
    </row>
    <row r="128" spans="1:23" ht="12" x14ac:dyDescent="0.2">
      <c r="A128" s="31"/>
      <c r="B128" s="31"/>
      <c r="C128" s="31"/>
      <c r="D128" s="31"/>
      <c r="E128" s="31"/>
      <c r="F128" s="31"/>
      <c r="G128" s="31"/>
      <c r="H128" s="31"/>
      <c r="I128" s="8"/>
      <c r="J128" s="8"/>
      <c r="K128" s="8"/>
      <c r="L128" s="8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</row>
    <row r="129" spans="1:23" ht="12" x14ac:dyDescent="0.2">
      <c r="A129" s="31"/>
      <c r="B129" s="31"/>
      <c r="C129" s="31"/>
      <c r="D129" s="31"/>
      <c r="E129" s="31"/>
      <c r="F129" s="31"/>
      <c r="G129" s="31"/>
      <c r="H129" s="31"/>
      <c r="I129" s="8"/>
      <c r="J129" s="8"/>
      <c r="K129" s="8"/>
      <c r="L129" s="8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</row>
    <row r="130" spans="1:23" ht="15" x14ac:dyDescent="0.25">
      <c r="A130" s="28"/>
      <c r="B130" s="28"/>
      <c r="C130" s="28"/>
      <c r="D130" s="28"/>
      <c r="E130" s="28"/>
      <c r="F130" s="28"/>
      <c r="G130" s="28"/>
      <c r="H130" s="28"/>
      <c r="I130" s="8"/>
      <c r="J130" s="8"/>
      <c r="K130" s="8"/>
      <c r="L130" s="8"/>
      <c r="M130" s="30"/>
      <c r="N130" s="21"/>
      <c r="O130" s="21"/>
      <c r="P130" s="21"/>
      <c r="Q130" s="21"/>
      <c r="R130" s="21"/>
      <c r="S130" s="21"/>
      <c r="T130" s="21"/>
      <c r="U130" s="21"/>
      <c r="V130" s="21"/>
      <c r="W130" s="21"/>
    </row>
    <row r="131" spans="1:23" ht="15" x14ac:dyDescent="0.25">
      <c r="A131" s="28"/>
      <c r="B131" s="28"/>
      <c r="C131" s="28"/>
      <c r="D131" s="28"/>
      <c r="E131" s="28"/>
      <c r="F131" s="28"/>
      <c r="G131" s="28"/>
      <c r="H131" s="28"/>
      <c r="I131" s="8"/>
      <c r="J131" s="8"/>
      <c r="K131" s="8"/>
      <c r="L131" s="8"/>
      <c r="M131" s="30"/>
      <c r="N131" s="21"/>
      <c r="O131" s="21"/>
      <c r="P131" s="21"/>
      <c r="Q131" s="21"/>
      <c r="R131" s="21"/>
      <c r="S131" s="21"/>
      <c r="T131" s="21"/>
      <c r="U131" s="21"/>
      <c r="V131" s="21"/>
      <c r="W131" s="21"/>
    </row>
    <row r="132" spans="1:23" ht="15" x14ac:dyDescent="0.25">
      <c r="A132" s="28"/>
      <c r="B132" s="28"/>
      <c r="C132" s="28"/>
      <c r="D132" s="28"/>
      <c r="E132" s="28"/>
      <c r="F132" s="28"/>
      <c r="G132" s="28"/>
      <c r="H132" s="28"/>
      <c r="I132" s="8"/>
      <c r="J132" s="8"/>
      <c r="K132" s="8"/>
      <c r="L132" s="8"/>
      <c r="M132" s="30"/>
      <c r="N132" s="21"/>
      <c r="O132" s="21"/>
      <c r="P132" s="21"/>
      <c r="Q132" s="21"/>
      <c r="R132" s="21"/>
      <c r="S132" s="21"/>
      <c r="T132" s="21"/>
      <c r="U132" s="21"/>
      <c r="V132" s="21"/>
      <c r="W132" s="21"/>
    </row>
    <row r="133" spans="1:23" ht="15" x14ac:dyDescent="0.25">
      <c r="A133" s="28"/>
      <c r="B133" s="28"/>
      <c r="C133" s="28"/>
      <c r="D133" s="28"/>
      <c r="E133" s="28"/>
      <c r="F133" s="28"/>
      <c r="G133" s="28"/>
      <c r="H133" s="28"/>
      <c r="I133" s="8"/>
      <c r="J133" s="8"/>
      <c r="K133" s="8"/>
      <c r="L133" s="8"/>
      <c r="M133" s="30"/>
      <c r="N133" s="21"/>
      <c r="O133" s="21"/>
      <c r="P133" s="21"/>
      <c r="Q133" s="21"/>
      <c r="R133" s="21"/>
      <c r="S133" s="21"/>
      <c r="T133" s="21"/>
      <c r="U133" s="21"/>
      <c r="V133" s="21"/>
      <c r="W133" s="21"/>
    </row>
    <row r="134" spans="1:23" ht="15" x14ac:dyDescent="0.25">
      <c r="A134" s="28"/>
      <c r="B134" s="28"/>
      <c r="C134" s="28"/>
      <c r="D134" s="28"/>
      <c r="E134" s="28"/>
      <c r="F134" s="28"/>
      <c r="G134" s="28"/>
      <c r="H134" s="28"/>
      <c r="I134" s="8"/>
      <c r="J134" s="8"/>
      <c r="K134" s="8"/>
      <c r="L134" s="8"/>
      <c r="M134" s="30"/>
      <c r="N134" s="21"/>
      <c r="O134" s="21"/>
      <c r="P134" s="21"/>
      <c r="Q134" s="21"/>
      <c r="R134" s="21"/>
      <c r="S134" s="21"/>
      <c r="T134" s="21"/>
      <c r="U134" s="21"/>
      <c r="V134" s="21"/>
      <c r="W134" s="21"/>
    </row>
    <row r="135" spans="1:23" ht="15" x14ac:dyDescent="0.25">
      <c r="A135" s="28"/>
      <c r="B135" s="28"/>
      <c r="C135" s="28"/>
      <c r="D135" s="28"/>
      <c r="E135" s="28"/>
      <c r="F135" s="28"/>
      <c r="G135" s="28"/>
      <c r="H135" s="28"/>
      <c r="I135" s="8"/>
      <c r="J135" s="8"/>
      <c r="K135" s="8"/>
      <c r="L135" s="8"/>
      <c r="M135" s="30"/>
      <c r="N135" s="21"/>
      <c r="O135" s="21"/>
      <c r="P135" s="21"/>
      <c r="Q135" s="21"/>
      <c r="R135" s="21"/>
      <c r="S135" s="21"/>
      <c r="T135" s="21"/>
      <c r="U135" s="21"/>
      <c r="V135" s="21"/>
      <c r="W135" s="21"/>
    </row>
    <row r="136" spans="1:23" ht="15" x14ac:dyDescent="0.25">
      <c r="A136" s="28"/>
      <c r="B136" s="28"/>
      <c r="C136" s="28"/>
      <c r="D136" s="28"/>
      <c r="E136" s="28"/>
      <c r="F136" s="28"/>
      <c r="G136" s="28"/>
      <c r="H136" s="28"/>
      <c r="I136" s="33"/>
      <c r="J136" s="33"/>
      <c r="K136" s="33"/>
      <c r="L136" s="33"/>
      <c r="M136" s="30"/>
      <c r="N136" s="21"/>
      <c r="O136" s="21"/>
      <c r="P136" s="21"/>
      <c r="Q136" s="21"/>
      <c r="R136" s="21"/>
      <c r="S136" s="21"/>
      <c r="T136" s="21"/>
      <c r="U136" s="21"/>
      <c r="V136" s="21"/>
      <c r="W136" s="21"/>
    </row>
    <row r="137" spans="1:23" ht="15" x14ac:dyDescent="0.25">
      <c r="A137" s="28"/>
      <c r="B137" s="28"/>
      <c r="C137" s="28"/>
      <c r="D137" s="28"/>
      <c r="E137" s="28"/>
      <c r="F137" s="28"/>
      <c r="G137" s="28"/>
      <c r="H137" s="28"/>
      <c r="I137" s="8"/>
      <c r="J137" s="8"/>
      <c r="K137" s="8"/>
      <c r="L137" s="8"/>
      <c r="M137" s="30"/>
      <c r="N137" s="21"/>
      <c r="O137" s="21"/>
      <c r="P137" s="21"/>
      <c r="Q137" s="21"/>
      <c r="R137" s="21"/>
      <c r="S137" s="21"/>
      <c r="T137" s="21"/>
      <c r="U137" s="21"/>
      <c r="V137" s="21"/>
      <c r="W137" s="21"/>
    </row>
    <row r="138" spans="1:23" ht="15" x14ac:dyDescent="0.25">
      <c r="A138" s="28"/>
      <c r="B138" s="28"/>
      <c r="C138" s="28"/>
      <c r="D138" s="28"/>
      <c r="E138" s="28"/>
      <c r="F138" s="28"/>
      <c r="G138" s="28"/>
      <c r="H138" s="28"/>
      <c r="I138" s="8"/>
      <c r="J138" s="8"/>
      <c r="K138" s="8"/>
      <c r="L138" s="8"/>
      <c r="M138" s="30"/>
      <c r="N138" s="21"/>
      <c r="O138" s="21"/>
      <c r="P138" s="21"/>
      <c r="Q138" s="21"/>
      <c r="R138" s="21"/>
      <c r="S138" s="21"/>
      <c r="T138" s="21"/>
      <c r="U138" s="21"/>
      <c r="V138" s="21"/>
      <c r="W138" s="21"/>
    </row>
    <row r="139" spans="1:23" ht="15" x14ac:dyDescent="0.25">
      <c r="A139" s="28"/>
      <c r="B139" s="28"/>
      <c r="C139" s="28"/>
      <c r="D139" s="28"/>
      <c r="E139" s="28"/>
      <c r="F139" s="28"/>
      <c r="G139" s="28"/>
      <c r="H139" s="28"/>
      <c r="I139" s="8"/>
      <c r="J139" s="8"/>
      <c r="K139" s="8"/>
      <c r="L139" s="8"/>
      <c r="M139" s="30"/>
      <c r="N139" s="21"/>
      <c r="O139" s="21"/>
      <c r="P139" s="21"/>
      <c r="Q139" s="21"/>
      <c r="R139" s="21"/>
      <c r="S139" s="21"/>
      <c r="T139" s="21"/>
      <c r="U139" s="21"/>
      <c r="V139" s="21"/>
      <c r="W139" s="21"/>
    </row>
    <row r="140" spans="1:23" ht="15" x14ac:dyDescent="0.25">
      <c r="A140" s="28"/>
      <c r="B140" s="28"/>
      <c r="C140" s="28"/>
      <c r="D140" s="28"/>
      <c r="E140" s="28"/>
      <c r="F140" s="28"/>
      <c r="G140" s="28"/>
      <c r="H140" s="28"/>
      <c r="I140" s="8"/>
      <c r="J140" s="8"/>
      <c r="K140" s="8"/>
      <c r="L140" s="8"/>
      <c r="M140" s="30"/>
      <c r="N140" s="21"/>
      <c r="O140" s="21"/>
      <c r="P140" s="21"/>
      <c r="Q140" s="21"/>
      <c r="R140" s="21"/>
      <c r="S140" s="21"/>
      <c r="T140" s="21"/>
      <c r="U140" s="21"/>
      <c r="V140" s="21"/>
      <c r="W140" s="21"/>
    </row>
    <row r="141" spans="1:23" ht="15" x14ac:dyDescent="0.25">
      <c r="A141" s="28"/>
      <c r="B141" s="28"/>
      <c r="C141" s="28"/>
      <c r="D141" s="28"/>
      <c r="E141" s="28"/>
      <c r="F141" s="28"/>
      <c r="G141" s="28"/>
      <c r="H141" s="28"/>
      <c r="I141" s="8"/>
      <c r="J141" s="8"/>
      <c r="K141" s="8"/>
      <c r="L141" s="8"/>
      <c r="M141" s="30"/>
      <c r="N141" s="21"/>
      <c r="O141" s="21"/>
      <c r="P141" s="21"/>
      <c r="Q141" s="21"/>
      <c r="R141" s="21"/>
      <c r="S141" s="21"/>
      <c r="T141" s="21"/>
      <c r="U141" s="21"/>
      <c r="V141" s="21"/>
      <c r="W141" s="21"/>
    </row>
    <row r="142" spans="1:23" ht="15" x14ac:dyDescent="0.25">
      <c r="A142" s="28"/>
      <c r="B142" s="28"/>
      <c r="C142" s="28"/>
      <c r="D142" s="28"/>
      <c r="E142" s="28"/>
      <c r="F142" s="28"/>
      <c r="G142" s="28"/>
      <c r="H142" s="28"/>
      <c r="I142" s="8"/>
      <c r="J142" s="8"/>
      <c r="K142" s="8"/>
      <c r="L142" s="8"/>
      <c r="M142" s="30"/>
      <c r="N142" s="21"/>
      <c r="O142" s="21"/>
      <c r="P142" s="21"/>
      <c r="Q142" s="21"/>
      <c r="R142" s="21"/>
      <c r="S142" s="21"/>
      <c r="T142" s="21"/>
      <c r="U142" s="21"/>
      <c r="V142" s="21"/>
      <c r="W142" s="21"/>
    </row>
    <row r="143" spans="1:23" ht="12" x14ac:dyDescent="0.2">
      <c r="A143" s="28"/>
      <c r="B143" s="28"/>
      <c r="C143" s="28"/>
      <c r="D143" s="28"/>
      <c r="E143" s="28"/>
      <c r="F143" s="28"/>
      <c r="G143" s="28"/>
      <c r="H143" s="28"/>
      <c r="I143" s="8"/>
      <c r="J143" s="8"/>
      <c r="K143" s="8"/>
      <c r="L143" s="8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</row>
    <row r="144" spans="1:23" x14ac:dyDescent="0.2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</row>
    <row r="145" spans="1:23" x14ac:dyDescent="0.2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</row>
    <row r="146" spans="1:23" x14ac:dyDescent="0.2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</row>
    <row r="147" spans="1:23" x14ac:dyDescent="0.2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</row>
    <row r="148" spans="1:23" x14ac:dyDescent="0.2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</row>
    <row r="149" spans="1:23" x14ac:dyDescent="0.2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</row>
    <row r="150" spans="1:23" x14ac:dyDescent="0.2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</row>
    <row r="151" spans="1:23" x14ac:dyDescent="0.2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</row>
    <row r="152" spans="1:23" x14ac:dyDescent="0.2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</row>
    <row r="153" spans="1:23" x14ac:dyDescent="0.2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</row>
    <row r="154" spans="1:23" x14ac:dyDescent="0.2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</row>
  </sheetData>
  <mergeCells count="3">
    <mergeCell ref="A2:P2"/>
    <mergeCell ref="A3:P3"/>
    <mergeCell ref="A82:B82"/>
  </mergeCells>
  <pageMargins left="0.7" right="0.7" top="0.75" bottom="0.75" header="0.3" footer="0.3"/>
  <pageSetup orientation="portrait" r:id="rId1"/>
  <ignoredErrors>
    <ignoredError sqref="C7:D7" formula="1"/>
    <ignoredError sqref="W44 D44:E44 F44:H4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Finanzas Públicas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mariana.deleon</dc:creator>
  <cp:lastModifiedBy>Mariana De León De León</cp:lastModifiedBy>
  <dcterms:created xsi:type="dcterms:W3CDTF">2018-08-15T18:58:43Z</dcterms:created>
  <dcterms:modified xsi:type="dcterms:W3CDTF">2025-06-25T19:45:59Z</dcterms:modified>
</cp:coreProperties>
</file>