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rch-Piso-9\Nomina Contraloria\NOMINAS SASP 2024\PORTAL DE TRANSPARENCIA 2024\MAYO\"/>
    </mc:Choice>
  </mc:AlternateContent>
  <xr:revisionPtr revIDLastSave="0" documentId="13_ncr:1_{BC6556E7-C11A-4DD4-94F2-9BA1BE0F89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Hoja1!$A$1:$M$35</definedName>
    <definedName name="_xlnm.Print_Titles" localSheetId="0">Hoja1!$1:$8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H10" i="1"/>
  <c r="H11" i="1"/>
  <c r="H12" i="1"/>
  <c r="H13" i="1"/>
  <c r="J10" i="1"/>
  <c r="J11" i="1"/>
  <c r="J12" i="1"/>
  <c r="J13" i="1"/>
  <c r="J9" i="1"/>
  <c r="H9" i="1"/>
  <c r="L9" i="1" s="1"/>
  <c r="M9" i="1" s="1"/>
  <c r="G14" i="1"/>
  <c r="I14" i="1"/>
  <c r="K14" i="1"/>
  <c r="L10" i="1" l="1"/>
  <c r="M10" i="1" s="1"/>
  <c r="L11" i="1"/>
  <c r="M11" i="1" s="1"/>
  <c r="M13" i="1"/>
  <c r="H14" i="1"/>
  <c r="J14" i="1"/>
  <c r="L12" i="1"/>
  <c r="L14" i="1" l="1"/>
  <c r="M12" i="1"/>
  <c r="M14" i="1" l="1"/>
</calcChain>
</file>

<file path=xl/sharedStrings.xml><?xml version="1.0" encoding="utf-8"?>
<sst xmlns="http://schemas.openxmlformats.org/spreadsheetml/2006/main" count="45" uniqueCount="36">
  <si>
    <t>OFICINA NACIONAL DE ESTADÍSTICA</t>
  </si>
  <si>
    <t>Santo Domingo, República Dominicana</t>
  </si>
  <si>
    <t>AFP</t>
  </si>
  <si>
    <t>ISR</t>
  </si>
  <si>
    <t>SFS</t>
  </si>
  <si>
    <t>Otros Desc.</t>
  </si>
  <si>
    <t>MINISTERIO DE ECONOMÍA, PLANIFICACIÓN Y DESARROLLO</t>
  </si>
  <si>
    <t>Nombre</t>
  </si>
  <si>
    <t>M</t>
  </si>
  <si>
    <t xml:space="preserve">   Total Desc.</t>
  </si>
  <si>
    <t xml:space="preserve">      Neto</t>
  </si>
  <si>
    <t>Ingreso Bruto</t>
  </si>
  <si>
    <t>Genero</t>
  </si>
  <si>
    <t>Estatus</t>
  </si>
  <si>
    <t>Departamento</t>
  </si>
  <si>
    <t>No</t>
  </si>
  <si>
    <t>F</t>
  </si>
  <si>
    <t>PERIODO PROBATORIO</t>
  </si>
  <si>
    <t>SECCION DE REGISTRO, CONTROL Y NOMINAS-ONE</t>
  </si>
  <si>
    <t>ANALISTA NOMINAS</t>
  </si>
  <si>
    <t xml:space="preserve">        Departamento</t>
  </si>
  <si>
    <t>Cargo</t>
  </si>
  <si>
    <t>KATHERINE ELIZABETH DIAZ MONTERO</t>
  </si>
  <si>
    <t>JULIANA PION CACERES</t>
  </si>
  <si>
    <t>Nómina Personal Periodo Probatorio</t>
  </si>
  <si>
    <t>ANA YUDELKA MATEO MATEO</t>
  </si>
  <si>
    <t>DIVISION DE DESARROLLO INSTITUCIONAL Y CALIDAD EN LA GESTION-ONE</t>
  </si>
  <si>
    <t>ANALISTA DE CALIDAD EN LA GESTION</t>
  </si>
  <si>
    <t>TEOLENNIS DIONARYS CUEVAS MENDEZ</t>
  </si>
  <si>
    <t>ENC. DIV. COMUNICACIONES INTERNAS Y EXTERNAS</t>
  </si>
  <si>
    <t>NICANOL ZARZUELA PUELLO</t>
  </si>
  <si>
    <t>COORD. DEPARTAMENTO DE ENCUESTAS</t>
  </si>
  <si>
    <t>DEPARTAMENTO DE ENCUESTAS-ONE</t>
  </si>
  <si>
    <t>DIVISION DE COMUNICACIONES INTERNAS Y EXTERNAS-ONE</t>
  </si>
  <si>
    <t xml:space="preserve">        Total general: 5</t>
  </si>
  <si>
    <t>Mes de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</si>
</sst>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0" fillId="5" borderId="0" xfId="0" applyFill="1"/>
    <xf numFmtId="0" fontId="0" fillId="0" borderId="0" xfId="0" applyAlignment="1">
      <alignment horizontal="center"/>
    </xf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43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3" fontId="0" fillId="0" borderId="0" xfId="1" applyFont="1"/>
    <xf numFmtId="43" fontId="4" fillId="4" borderId="0" xfId="1" applyFont="1" applyFill="1" applyAlignment="1">
      <alignment vertical="center"/>
    </xf>
    <xf numFmtId="0" fontId="0" fillId="6" borderId="0" xfId="0" applyFill="1"/>
    <xf numFmtId="0" fontId="0" fillId="0" borderId="0" xfId="0" applyAlignment="1">
      <alignment horizontal="center" vertical="center"/>
    </xf>
    <xf numFmtId="0" fontId="2" fillId="0" borderId="0" xfId="0" applyFont="1"/>
    <xf numFmtId="43" fontId="0" fillId="0" borderId="0" xfId="1" applyFont="1" applyAlignment="1">
      <alignment horizontal="left" vertical="center"/>
    </xf>
    <xf numFmtId="43" fontId="0" fillId="0" borderId="0" xfId="1" applyFont="1" applyAlignment="1">
      <alignment horizontal="center" vertical="top"/>
    </xf>
    <xf numFmtId="43" fontId="9" fillId="6" borderId="0" xfId="1" applyFont="1" applyFill="1"/>
    <xf numFmtId="43" fontId="3" fillId="4" borderId="0" xfId="1" applyFont="1" applyFill="1"/>
    <xf numFmtId="43" fontId="2" fillId="5" borderId="0" xfId="1" applyFont="1" applyFill="1"/>
    <xf numFmtId="43" fontId="0" fillId="5" borderId="0" xfId="1" applyFont="1" applyFill="1"/>
    <xf numFmtId="43" fontId="5" fillId="0" borderId="0" xfId="1" applyFont="1" applyAlignment="1">
      <alignment vertical="center"/>
    </xf>
    <xf numFmtId="0" fontId="0" fillId="0" borderId="0" xfId="0" applyAlignment="1">
      <alignment wrapText="1"/>
    </xf>
    <xf numFmtId="43" fontId="2" fillId="0" borderId="0" xfId="1" applyFont="1" applyAlignment="1">
      <alignment horizontal="left" vertical="center"/>
    </xf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43" fontId="1" fillId="2" borderId="1" xfId="1" applyFont="1" applyFill="1" applyBorder="1" applyAlignment="1">
      <alignment vertical="center"/>
    </xf>
    <xf numFmtId="43" fontId="1" fillId="2" borderId="4" xfId="1" applyFont="1" applyFill="1" applyBorder="1" applyAlignment="1">
      <alignment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horizontal="center" vertical="center"/>
    </xf>
    <xf numFmtId="43" fontId="1" fillId="2" borderId="6" xfId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/>
    </xf>
    <xf numFmtId="43" fontId="1" fillId="2" borderId="7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left" vertical="center"/>
    </xf>
    <xf numFmtId="43" fontId="1" fillId="2" borderId="5" xfId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172988</xdr:colOff>
      <xdr:row>0</xdr:row>
      <xdr:rowOff>183487</xdr:rowOff>
    </xdr:from>
    <xdr:to>
      <xdr:col>1</xdr:col>
      <xdr:colOff>1162050</xdr:colOff>
      <xdr:row>5</xdr:row>
      <xdr:rowOff>106282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988" y="183487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720632</xdr:colOff>
      <xdr:row>0</xdr:row>
      <xdr:rowOff>128333</xdr:rowOff>
    </xdr:from>
    <xdr:to>
      <xdr:col>12</xdr:col>
      <xdr:colOff>674031</xdr:colOff>
      <xdr:row>4</xdr:row>
      <xdr:rowOff>206376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22707" y="128333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771523</xdr:colOff>
      <xdr:row>15</xdr:row>
      <xdr:rowOff>9525</xdr:rowOff>
    </xdr:from>
    <xdr:to>
      <xdr:col>6</xdr:col>
      <xdr:colOff>571500</xdr:colOff>
      <xdr:row>41</xdr:row>
      <xdr:rowOff>38100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5373" y="3381375"/>
          <a:ext cx="13658852" cy="510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A27"/>
  <sheetViews>
    <sheetView showGridLines="0" tabSelected="1" topLeftCell="B1" zoomScaleNormal="100" zoomScaleSheetLayoutView="95" zoomScalePageLayoutView="40" workbookViewId="0">
      <selection activeCell="B6" sqref="B6:L6"/>
    </sheetView>
  </sheetViews>
  <sheetFormatPr baseColWidth="10" defaultColWidth="11.42578125" defaultRowHeight="15" x14ac:dyDescent="0.25"/>
  <cols>
    <col min="1" max="1" width="4.85546875" customWidth="1"/>
    <col min="2" max="2" width="41" bestFit="1" customWidth="1"/>
    <col min="3" max="3" width="65.7109375" customWidth="1"/>
    <col min="4" max="4" width="64.5703125" bestFit="1" customWidth="1"/>
    <col min="5" max="5" width="15.140625" customWidth="1"/>
    <col min="6" max="6" width="21.42578125" bestFit="1" customWidth="1"/>
    <col min="7" max="7" width="13.140625" style="8" bestFit="1" customWidth="1"/>
    <col min="8" max="8" width="11.5703125" style="8" bestFit="1" customWidth="1"/>
    <col min="9" max="9" width="12.7109375" style="8" bestFit="1" customWidth="1"/>
    <col min="10" max="11" width="11.5703125" style="8" bestFit="1" customWidth="1"/>
    <col min="12" max="12" width="12.7109375" style="8" bestFit="1" customWidth="1"/>
    <col min="13" max="13" width="11.42578125" style="8"/>
  </cols>
  <sheetData>
    <row r="1" spans="1:963" x14ac:dyDescent="0.25">
      <c r="A1" s="10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5"/>
    </row>
    <row r="2" spans="1:963" ht="26.25" x14ac:dyDescent="0.4">
      <c r="A2" s="10"/>
      <c r="B2" s="24" t="s">
        <v>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15"/>
    </row>
    <row r="3" spans="1:963" ht="26.25" x14ac:dyDescent="0.4">
      <c r="A3" s="10"/>
      <c r="B3" s="24" t="s">
        <v>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15"/>
    </row>
    <row r="4" spans="1:963" ht="20.25" x14ac:dyDescent="0.3">
      <c r="A4" s="10"/>
      <c r="B4" s="22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15"/>
    </row>
    <row r="5" spans="1:963" ht="20.25" x14ac:dyDescent="0.3">
      <c r="A5" s="10"/>
      <c r="B5" s="22" t="s">
        <v>24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15"/>
    </row>
    <row r="6" spans="1:963" ht="21" thickBot="1" x14ac:dyDescent="0.35">
      <c r="A6" s="10"/>
      <c r="B6" s="22" t="s">
        <v>35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15"/>
    </row>
    <row r="7" spans="1:963" x14ac:dyDescent="0.25">
      <c r="A7" s="25" t="s">
        <v>15</v>
      </c>
      <c r="B7" s="25" t="s">
        <v>7</v>
      </c>
      <c r="C7" s="35" t="s">
        <v>20</v>
      </c>
      <c r="D7" s="35" t="s">
        <v>21</v>
      </c>
      <c r="E7" s="31" t="s">
        <v>12</v>
      </c>
      <c r="F7" s="33" t="s">
        <v>13</v>
      </c>
      <c r="G7" s="33" t="s">
        <v>11</v>
      </c>
      <c r="H7" s="27" t="s">
        <v>2</v>
      </c>
      <c r="I7" s="27" t="s">
        <v>3</v>
      </c>
      <c r="J7" s="27" t="s">
        <v>4</v>
      </c>
      <c r="K7" s="27" t="s">
        <v>5</v>
      </c>
      <c r="L7" s="27" t="s">
        <v>9</v>
      </c>
      <c r="M7" s="29" t="s">
        <v>10</v>
      </c>
    </row>
    <row r="8" spans="1:963" ht="15.75" thickBot="1" x14ac:dyDescent="0.3">
      <c r="A8" s="26"/>
      <c r="B8" s="26"/>
      <c r="C8" s="36"/>
      <c r="D8" s="36" t="s">
        <v>14</v>
      </c>
      <c r="E8" s="32"/>
      <c r="F8" s="34"/>
      <c r="G8" s="34"/>
      <c r="H8" s="28"/>
      <c r="I8" s="28"/>
      <c r="J8" s="28"/>
      <c r="K8" s="28"/>
      <c r="L8" s="28"/>
      <c r="M8" s="30"/>
    </row>
    <row r="9" spans="1:963" s="1" customFormat="1" x14ac:dyDescent="0.25">
      <c r="A9" s="11">
        <v>1</v>
      </c>
      <c r="B9" t="s">
        <v>25</v>
      </c>
      <c r="C9" t="s">
        <v>26</v>
      </c>
      <c r="D9" t="s">
        <v>27</v>
      </c>
      <c r="E9" s="2" t="s">
        <v>16</v>
      </c>
      <c r="F9" s="2" t="s">
        <v>17</v>
      </c>
      <c r="G9" s="13">
        <v>65000</v>
      </c>
      <c r="H9" s="13">
        <f>G9*0.0287</f>
        <v>1865.5</v>
      </c>
      <c r="I9" s="13">
        <v>4427.58</v>
      </c>
      <c r="J9" s="13">
        <f>G9*0.0304</f>
        <v>1976</v>
      </c>
      <c r="K9" s="13">
        <v>175</v>
      </c>
      <c r="L9" s="14">
        <f>H9+I9+J9+K9</f>
        <v>8444.08</v>
      </c>
      <c r="M9" s="21">
        <f>G9-L9</f>
        <v>56555.92</v>
      </c>
    </row>
    <row r="10" spans="1:963" x14ac:dyDescent="0.25">
      <c r="A10" s="11">
        <v>2</v>
      </c>
      <c r="B10" t="s">
        <v>23</v>
      </c>
      <c r="C10" t="s">
        <v>26</v>
      </c>
      <c r="D10" t="s">
        <v>27</v>
      </c>
      <c r="E10" s="2" t="s">
        <v>16</v>
      </c>
      <c r="F10" s="2" t="s">
        <v>17</v>
      </c>
      <c r="G10" s="13">
        <v>65000</v>
      </c>
      <c r="H10" s="13">
        <f t="shared" ref="H10:H13" si="0">G10*0.0287</f>
        <v>1865.5</v>
      </c>
      <c r="I10" s="13">
        <v>4427.58</v>
      </c>
      <c r="J10" s="13">
        <f t="shared" ref="J10:J13" si="1">G10*0.0304</f>
        <v>1976</v>
      </c>
      <c r="K10" s="13">
        <v>25</v>
      </c>
      <c r="L10" s="14">
        <f>H10+I10+J10+K10</f>
        <v>8294.08</v>
      </c>
      <c r="M10" s="21">
        <f>G10-L10</f>
        <v>56705.919999999998</v>
      </c>
    </row>
    <row r="11" spans="1:963" x14ac:dyDescent="0.25">
      <c r="A11" s="11">
        <v>3</v>
      </c>
      <c r="B11" t="s">
        <v>28</v>
      </c>
      <c r="C11" s="20" t="s">
        <v>33</v>
      </c>
      <c r="D11" t="s">
        <v>29</v>
      </c>
      <c r="E11" s="2" t="s">
        <v>16</v>
      </c>
      <c r="F11" s="2" t="s">
        <v>17</v>
      </c>
      <c r="G11" s="13">
        <v>110000</v>
      </c>
      <c r="H11" s="13">
        <f t="shared" si="0"/>
        <v>3157</v>
      </c>
      <c r="I11" s="13">
        <v>14457.62</v>
      </c>
      <c r="J11" s="13">
        <f t="shared" si="1"/>
        <v>3344</v>
      </c>
      <c r="K11" s="13">
        <v>25</v>
      </c>
      <c r="L11" s="13">
        <f>H11+I11+J11+K11</f>
        <v>20983.620000000003</v>
      </c>
      <c r="M11" s="21">
        <f>G11-L11</f>
        <v>89016.38</v>
      </c>
    </row>
    <row r="12" spans="1:963" x14ac:dyDescent="0.25">
      <c r="A12" s="11">
        <v>4</v>
      </c>
      <c r="B12" t="s">
        <v>22</v>
      </c>
      <c r="C12" t="s">
        <v>18</v>
      </c>
      <c r="D12" t="s">
        <v>19</v>
      </c>
      <c r="E12" s="2" t="s">
        <v>16</v>
      </c>
      <c r="F12" s="2" t="s">
        <v>17</v>
      </c>
      <c r="G12" s="13">
        <v>65000</v>
      </c>
      <c r="H12" s="13">
        <f t="shared" si="0"/>
        <v>1865.5</v>
      </c>
      <c r="I12" s="13">
        <v>4084.48</v>
      </c>
      <c r="J12" s="13">
        <f t="shared" si="1"/>
        <v>1976</v>
      </c>
      <c r="K12" s="13">
        <v>2905.96</v>
      </c>
      <c r="L12" s="14">
        <f t="shared" ref="L12" si="2">H12+I12+J12+K12</f>
        <v>10831.939999999999</v>
      </c>
      <c r="M12" s="21">
        <f t="shared" ref="M12:M13" si="3">G12-L12</f>
        <v>54168.06</v>
      </c>
    </row>
    <row r="13" spans="1:963" x14ac:dyDescent="0.25">
      <c r="A13" s="11">
        <v>5</v>
      </c>
      <c r="B13" t="s">
        <v>30</v>
      </c>
      <c r="C13" t="s">
        <v>32</v>
      </c>
      <c r="D13" t="s">
        <v>31</v>
      </c>
      <c r="E13" s="2" t="s">
        <v>8</v>
      </c>
      <c r="F13" s="2" t="s">
        <v>17</v>
      </c>
      <c r="G13" s="13">
        <v>85000</v>
      </c>
      <c r="H13" s="13">
        <f t="shared" si="0"/>
        <v>2439.5</v>
      </c>
      <c r="I13" s="13">
        <v>8148.13</v>
      </c>
      <c r="J13" s="13">
        <f t="shared" si="1"/>
        <v>2584</v>
      </c>
      <c r="K13" s="13">
        <v>1740.46</v>
      </c>
      <c r="L13" s="14">
        <f>H13+I13+J13+K13</f>
        <v>14912.09</v>
      </c>
      <c r="M13" s="21">
        <f t="shared" si="3"/>
        <v>70087.91</v>
      </c>
    </row>
    <row r="14" spans="1:963" ht="15.75" x14ac:dyDescent="0.25">
      <c r="A14" s="5" t="s">
        <v>34</v>
      </c>
      <c r="B14" s="5"/>
      <c r="C14" s="5"/>
      <c r="D14" s="5"/>
      <c r="E14" s="5"/>
      <c r="F14" s="5"/>
      <c r="G14" s="6">
        <f t="shared" ref="G14:M14" si="4">SUM(G9:G13)</f>
        <v>390000</v>
      </c>
      <c r="H14" s="9">
        <f t="shared" si="4"/>
        <v>11193</v>
      </c>
      <c r="I14" s="6">
        <f t="shared" si="4"/>
        <v>35545.39</v>
      </c>
      <c r="J14" s="9">
        <f t="shared" si="4"/>
        <v>11856</v>
      </c>
      <c r="K14" s="6">
        <f t="shared" si="4"/>
        <v>4871.42</v>
      </c>
      <c r="L14" s="9">
        <f t="shared" si="4"/>
        <v>63465.81</v>
      </c>
      <c r="M14" s="16">
        <f t="shared" si="4"/>
        <v>326534.19</v>
      </c>
    </row>
    <row r="15" spans="1:963" x14ac:dyDescent="0.25"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</row>
    <row r="16" spans="1:963" s="4" customFormat="1" x14ac:dyDescent="0.25">
      <c r="A16" s="12"/>
      <c r="B16"/>
      <c r="C16"/>
      <c r="D16"/>
      <c r="E16"/>
      <c r="F16"/>
      <c r="G16" s="8"/>
      <c r="H16" s="8"/>
      <c r="I16" s="8"/>
      <c r="J16" s="8"/>
      <c r="K16" s="8"/>
      <c r="L16" s="8"/>
      <c r="M16" s="17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</row>
    <row r="17" spans="2:43" x14ac:dyDescent="0.25">
      <c r="M17" s="1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27" spans="2:43" s="7" customFormat="1" ht="24.95" customHeight="1" x14ac:dyDescent="0.25">
      <c r="B27"/>
      <c r="C27"/>
      <c r="D27"/>
      <c r="E27"/>
      <c r="F27"/>
      <c r="G27" s="8"/>
      <c r="H27" s="8"/>
      <c r="I27" s="8"/>
      <c r="J27" s="8"/>
      <c r="K27" s="8"/>
      <c r="L27" s="8"/>
      <c r="M27" s="19"/>
    </row>
  </sheetData>
  <mergeCells count="19">
    <mergeCell ref="A7:A8"/>
    <mergeCell ref="K7:K8"/>
    <mergeCell ref="L7:L8"/>
    <mergeCell ref="M7:M8"/>
    <mergeCell ref="B7:B8"/>
    <mergeCell ref="E7:E8"/>
    <mergeCell ref="G7:G8"/>
    <mergeCell ref="H7:H8"/>
    <mergeCell ref="I7:I8"/>
    <mergeCell ref="J7:J8"/>
    <mergeCell ref="C7:C8"/>
    <mergeCell ref="F7:F8"/>
    <mergeCell ref="D7:D8"/>
    <mergeCell ref="B6:L6"/>
    <mergeCell ref="B1:L1"/>
    <mergeCell ref="B2:L2"/>
    <mergeCell ref="B3:L3"/>
    <mergeCell ref="B4:L4"/>
    <mergeCell ref="B5:L5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39" min="1" max="10" man="1"/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Ollantay Robert Rivera Sosa</cp:lastModifiedBy>
  <cp:lastPrinted>2023-12-27T18:18:32Z</cp:lastPrinted>
  <dcterms:created xsi:type="dcterms:W3CDTF">2016-11-10T20:16:03Z</dcterms:created>
  <dcterms:modified xsi:type="dcterms:W3CDTF">2024-05-20T18:08:14Z</dcterms:modified>
</cp:coreProperties>
</file>