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1025"/>
  </bookViews>
  <sheets>
    <sheet name="New Text Document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J273" i="1"/>
  <c r="B516"/>
  <c r="H250"/>
  <c r="G250"/>
  <c r="F250"/>
  <c r="E250"/>
  <c r="D250"/>
  <c r="I226"/>
  <c r="F144"/>
  <c r="H337"/>
  <c r="G337"/>
  <c r="F337"/>
  <c r="E337"/>
  <c r="D337"/>
  <c r="I61"/>
  <c r="I62"/>
  <c r="I443"/>
  <c r="J443" s="1"/>
  <c r="I441"/>
  <c r="J441" s="1"/>
  <c r="I440"/>
  <c r="I442"/>
  <c r="J442" s="1"/>
  <c r="I444"/>
  <c r="J444" s="1"/>
  <c r="I445"/>
  <c r="J445" s="1"/>
  <c r="J440"/>
  <c r="I447"/>
  <c r="I489"/>
  <c r="J489" s="1"/>
  <c r="I491"/>
  <c r="J491" s="1"/>
  <c r="I501"/>
  <c r="J501" s="1"/>
  <c r="I512"/>
  <c r="I511"/>
  <c r="E513"/>
  <c r="F513"/>
  <c r="G513"/>
  <c r="H513"/>
  <c r="D513"/>
  <c r="J511"/>
  <c r="J512"/>
  <c r="E503"/>
  <c r="F503"/>
  <c r="G503"/>
  <c r="H503"/>
  <c r="D503"/>
  <c r="E493"/>
  <c r="F493"/>
  <c r="G493"/>
  <c r="H493"/>
  <c r="D493"/>
  <c r="E457"/>
  <c r="F457"/>
  <c r="G457"/>
  <c r="H457"/>
  <c r="D457"/>
  <c r="E436"/>
  <c r="F436"/>
  <c r="G436"/>
  <c r="H436"/>
  <c r="D436"/>
  <c r="J435"/>
  <c r="J434"/>
  <c r="I389"/>
  <c r="J389" s="1"/>
  <c r="E386"/>
  <c r="F386"/>
  <c r="G386"/>
  <c r="H386"/>
  <c r="D386"/>
  <c r="E377"/>
  <c r="F377"/>
  <c r="G377"/>
  <c r="H377"/>
  <c r="D377"/>
  <c r="I373"/>
  <c r="J373" s="1"/>
  <c r="E370"/>
  <c r="F370"/>
  <c r="G370"/>
  <c r="H370"/>
  <c r="D370"/>
  <c r="I369"/>
  <c r="J369" s="1"/>
  <c r="I364"/>
  <c r="J364" s="1"/>
  <c r="I368"/>
  <c r="J368" s="1"/>
  <c r="E331"/>
  <c r="F331"/>
  <c r="G331"/>
  <c r="H331"/>
  <c r="D331"/>
  <c r="I329"/>
  <c r="J329" s="1"/>
  <c r="I330"/>
  <c r="J330" s="1"/>
  <c r="E316"/>
  <c r="F316"/>
  <c r="G316"/>
  <c r="H316"/>
  <c r="D316"/>
  <c r="D306"/>
  <c r="I486"/>
  <c r="J486" s="1"/>
  <c r="I303"/>
  <c r="J303" s="1"/>
  <c r="E286"/>
  <c r="F286"/>
  <c r="G286"/>
  <c r="H286"/>
  <c r="D286"/>
  <c r="I284"/>
  <c r="J284" s="1"/>
  <c r="I285"/>
  <c r="J285" s="1"/>
  <c r="I281"/>
  <c r="J281" s="1"/>
  <c r="E274"/>
  <c r="F274"/>
  <c r="G274"/>
  <c r="H274"/>
  <c r="D274"/>
  <c r="I249"/>
  <c r="J249" s="1"/>
  <c r="I245"/>
  <c r="J245" s="1"/>
  <c r="I246"/>
  <c r="J246" s="1"/>
  <c r="I224"/>
  <c r="J224" s="1"/>
  <c r="I207"/>
  <c r="J207" s="1"/>
  <c r="E201"/>
  <c r="F201"/>
  <c r="G201"/>
  <c r="H201"/>
  <c r="D201"/>
  <c r="I199"/>
  <c r="J199" s="1"/>
  <c r="I200"/>
  <c r="J200" s="1"/>
  <c r="D171"/>
  <c r="E162"/>
  <c r="F162"/>
  <c r="G162"/>
  <c r="H162"/>
  <c r="D162"/>
  <c r="E155"/>
  <c r="F155"/>
  <c r="G155"/>
  <c r="H155"/>
  <c r="D155"/>
  <c r="E144"/>
  <c r="G144"/>
  <c r="H144"/>
  <c r="D144"/>
  <c r="I143"/>
  <c r="J143" s="1"/>
  <c r="I137"/>
  <c r="J137" s="1"/>
  <c r="F134"/>
  <c r="G134"/>
  <c r="H134"/>
  <c r="E134"/>
  <c r="D134"/>
  <c r="E129"/>
  <c r="F129"/>
  <c r="G129"/>
  <c r="H129"/>
  <c r="D129"/>
  <c r="I127"/>
  <c r="J127" s="1"/>
  <c r="I104"/>
  <c r="J104" s="1"/>
  <c r="E101"/>
  <c r="F101"/>
  <c r="G101"/>
  <c r="H101"/>
  <c r="D101"/>
  <c r="I100"/>
  <c r="J100" s="1"/>
  <c r="I96"/>
  <c r="J96" s="1"/>
  <c r="E64"/>
  <c r="F64"/>
  <c r="G64"/>
  <c r="H64"/>
  <c r="D64"/>
  <c r="E82"/>
  <c r="F82"/>
  <c r="G82"/>
  <c r="H82"/>
  <c r="D82"/>
  <c r="I38"/>
  <c r="J38" s="1"/>
  <c r="H33"/>
  <c r="G33"/>
  <c r="F33"/>
  <c r="E33"/>
  <c r="D33"/>
  <c r="I32"/>
  <c r="J32" s="1"/>
  <c r="I26"/>
  <c r="J26" s="1"/>
  <c r="J62" l="1"/>
  <c r="H306" l="1"/>
  <c r="G306"/>
  <c r="F306"/>
  <c r="E306"/>
  <c r="I198"/>
  <c r="J198" s="1"/>
  <c r="H353"/>
  <c r="G353"/>
  <c r="F353"/>
  <c r="E353"/>
  <c r="D353"/>
  <c r="I352"/>
  <c r="J352" s="1"/>
  <c r="I324"/>
  <c r="J324" s="1"/>
  <c r="I325"/>
  <c r="J325" s="1"/>
  <c r="I305"/>
  <c r="J305" s="1"/>
  <c r="I302"/>
  <c r="J302" s="1"/>
  <c r="I282"/>
  <c r="J282" s="1"/>
  <c r="I279"/>
  <c r="J279" s="1"/>
  <c r="I280"/>
  <c r="J280" s="1"/>
  <c r="I283"/>
  <c r="J283" s="1"/>
  <c r="I267"/>
  <c r="J267" s="1"/>
  <c r="I268"/>
  <c r="J268" s="1"/>
  <c r="H269"/>
  <c r="G269"/>
  <c r="F269"/>
  <c r="E269"/>
  <c r="D269"/>
  <c r="I247"/>
  <c r="J247" s="1"/>
  <c r="I244"/>
  <c r="J244" s="1"/>
  <c r="I239"/>
  <c r="I223"/>
  <c r="J223" s="1"/>
  <c r="I225"/>
  <c r="J225" s="1"/>
  <c r="D481"/>
  <c r="E481"/>
  <c r="F481"/>
  <c r="G481"/>
  <c r="H481"/>
  <c r="D470"/>
  <c r="E470"/>
  <c r="F470"/>
  <c r="G470"/>
  <c r="H470"/>
  <c r="D361"/>
  <c r="E361"/>
  <c r="F361"/>
  <c r="G361"/>
  <c r="H361"/>
  <c r="D264"/>
  <c r="E264"/>
  <c r="F264"/>
  <c r="G264"/>
  <c r="H264"/>
  <c r="D258"/>
  <c r="E258"/>
  <c r="F258"/>
  <c r="G258"/>
  <c r="H258"/>
  <c r="D236"/>
  <c r="E236"/>
  <c r="F236"/>
  <c r="G236"/>
  <c r="H236"/>
  <c r="D232"/>
  <c r="E232"/>
  <c r="F232"/>
  <c r="G232"/>
  <c r="H232"/>
  <c r="D227"/>
  <c r="E227"/>
  <c r="F227"/>
  <c r="G227"/>
  <c r="H227"/>
  <c r="D217"/>
  <c r="E217"/>
  <c r="F217"/>
  <c r="G217"/>
  <c r="H217"/>
  <c r="D213"/>
  <c r="E213"/>
  <c r="F213"/>
  <c r="G213"/>
  <c r="H213"/>
  <c r="D209"/>
  <c r="E209"/>
  <c r="F209"/>
  <c r="G209"/>
  <c r="H209"/>
  <c r="D175"/>
  <c r="E175"/>
  <c r="F175"/>
  <c r="G175"/>
  <c r="H175"/>
  <c r="E171"/>
  <c r="F171"/>
  <c r="G171"/>
  <c r="H171"/>
  <c r="D148"/>
  <c r="E148"/>
  <c r="F148"/>
  <c r="G148"/>
  <c r="H148"/>
  <c r="D123"/>
  <c r="E123"/>
  <c r="F123"/>
  <c r="G123"/>
  <c r="H123"/>
  <c r="D117"/>
  <c r="E117"/>
  <c r="F117"/>
  <c r="G117"/>
  <c r="H117"/>
  <c r="D108"/>
  <c r="E108"/>
  <c r="F108"/>
  <c r="G108"/>
  <c r="H108"/>
  <c r="D93"/>
  <c r="E93"/>
  <c r="F93"/>
  <c r="G93"/>
  <c r="H93"/>
  <c r="D76"/>
  <c r="E76"/>
  <c r="F76"/>
  <c r="G76"/>
  <c r="H76"/>
  <c r="D69"/>
  <c r="E69"/>
  <c r="F69"/>
  <c r="G69"/>
  <c r="H69"/>
  <c r="D58"/>
  <c r="E58"/>
  <c r="F58"/>
  <c r="G58"/>
  <c r="H58"/>
  <c r="F52"/>
  <c r="G52"/>
  <c r="H52"/>
  <c r="E52"/>
  <c r="D52"/>
  <c r="H48"/>
  <c r="G48"/>
  <c r="F48"/>
  <c r="E48"/>
  <c r="D48"/>
  <c r="H40"/>
  <c r="G40"/>
  <c r="F40"/>
  <c r="E40"/>
  <c r="D40"/>
  <c r="H23"/>
  <c r="G23"/>
  <c r="F23"/>
  <c r="E23"/>
  <c r="D23"/>
  <c r="I510"/>
  <c r="J510" s="1"/>
  <c r="I509"/>
  <c r="J509" s="1"/>
  <c r="I508"/>
  <c r="J508" s="1"/>
  <c r="I507"/>
  <c r="J507" s="1"/>
  <c r="I485"/>
  <c r="I506"/>
  <c r="I502"/>
  <c r="J502" s="1"/>
  <c r="I498"/>
  <c r="J498" s="1"/>
  <c r="I497"/>
  <c r="J497" s="1"/>
  <c r="I327"/>
  <c r="J327" s="1"/>
  <c r="I496"/>
  <c r="I492"/>
  <c r="I490"/>
  <c r="J490" s="1"/>
  <c r="I488"/>
  <c r="J488" s="1"/>
  <c r="I487"/>
  <c r="J487" s="1"/>
  <c r="I484"/>
  <c r="I480"/>
  <c r="J480" s="1"/>
  <c r="I479"/>
  <c r="J479" s="1"/>
  <c r="I478"/>
  <c r="J478" s="1"/>
  <c r="I477"/>
  <c r="J477" s="1"/>
  <c r="I476"/>
  <c r="J476" s="1"/>
  <c r="I475"/>
  <c r="J475" s="1"/>
  <c r="I474"/>
  <c r="J474" s="1"/>
  <c r="I473"/>
  <c r="J473" s="1"/>
  <c r="I469"/>
  <c r="J469" s="1"/>
  <c r="I468"/>
  <c r="J468" s="1"/>
  <c r="I467"/>
  <c r="J467" s="1"/>
  <c r="I466"/>
  <c r="J466" s="1"/>
  <c r="I465"/>
  <c r="J465" s="1"/>
  <c r="I464"/>
  <c r="J464" s="1"/>
  <c r="I463"/>
  <c r="J463" s="1"/>
  <c r="I462"/>
  <c r="J462" s="1"/>
  <c r="I461"/>
  <c r="J461" s="1"/>
  <c r="I460"/>
  <c r="J460" s="1"/>
  <c r="I456"/>
  <c r="J456" s="1"/>
  <c r="I455"/>
  <c r="J455" s="1"/>
  <c r="I454"/>
  <c r="J454" s="1"/>
  <c r="I453"/>
  <c r="J453" s="1"/>
  <c r="I452"/>
  <c r="J452" s="1"/>
  <c r="I451"/>
  <c r="J451" s="1"/>
  <c r="I450"/>
  <c r="J450" s="1"/>
  <c r="I449"/>
  <c r="I448"/>
  <c r="J448" s="1"/>
  <c r="I446"/>
  <c r="J446" s="1"/>
  <c r="I439"/>
  <c r="I433"/>
  <c r="I432"/>
  <c r="J432" s="1"/>
  <c r="I431"/>
  <c r="J431" s="1"/>
  <c r="I430"/>
  <c r="J430" s="1"/>
  <c r="I429"/>
  <c r="J429" s="1"/>
  <c r="I428"/>
  <c r="J428" s="1"/>
  <c r="I427"/>
  <c r="J427" s="1"/>
  <c r="I426"/>
  <c r="J426" s="1"/>
  <c r="I425"/>
  <c r="J425" s="1"/>
  <c r="I424"/>
  <c r="J424" s="1"/>
  <c r="I423"/>
  <c r="J423" s="1"/>
  <c r="I422"/>
  <c r="J422" s="1"/>
  <c r="I421"/>
  <c r="J421" s="1"/>
  <c r="I420"/>
  <c r="J420" s="1"/>
  <c r="I419"/>
  <c r="J419" s="1"/>
  <c r="I418"/>
  <c r="J418" s="1"/>
  <c r="I417"/>
  <c r="J417" s="1"/>
  <c r="I416"/>
  <c r="J416" s="1"/>
  <c r="I415"/>
  <c r="J415" s="1"/>
  <c r="I414"/>
  <c r="J414" s="1"/>
  <c r="I413"/>
  <c r="J413" s="1"/>
  <c r="I335"/>
  <c r="J335" s="1"/>
  <c r="I412"/>
  <c r="J412" s="1"/>
  <c r="I411"/>
  <c r="J411" s="1"/>
  <c r="I410"/>
  <c r="J410" s="1"/>
  <c r="I409"/>
  <c r="J409" s="1"/>
  <c r="I408"/>
  <c r="J408" s="1"/>
  <c r="I407"/>
  <c r="J407" s="1"/>
  <c r="I406"/>
  <c r="J406" s="1"/>
  <c r="I405"/>
  <c r="J405" s="1"/>
  <c r="I404"/>
  <c r="J404" s="1"/>
  <c r="I403"/>
  <c r="J403" s="1"/>
  <c r="I402"/>
  <c r="J402" s="1"/>
  <c r="I401"/>
  <c r="J401" s="1"/>
  <c r="I400"/>
  <c r="J400" s="1"/>
  <c r="I399"/>
  <c r="J399" s="1"/>
  <c r="I398"/>
  <c r="J398" s="1"/>
  <c r="I397"/>
  <c r="J397" s="1"/>
  <c r="I396"/>
  <c r="J396" s="1"/>
  <c r="I395"/>
  <c r="J395" s="1"/>
  <c r="I394"/>
  <c r="J394" s="1"/>
  <c r="I393"/>
  <c r="J393" s="1"/>
  <c r="I392"/>
  <c r="J392" s="1"/>
  <c r="I391"/>
  <c r="J391" s="1"/>
  <c r="I390"/>
  <c r="J390" s="1"/>
  <c r="I382"/>
  <c r="I381"/>
  <c r="J381" s="1"/>
  <c r="I380"/>
  <c r="I376"/>
  <c r="J376" s="1"/>
  <c r="I375"/>
  <c r="J375" s="1"/>
  <c r="I374"/>
  <c r="I367"/>
  <c r="J367" s="1"/>
  <c r="I366"/>
  <c r="J366" s="1"/>
  <c r="I365"/>
  <c r="I360"/>
  <c r="J360" s="1"/>
  <c r="I359"/>
  <c r="J359" s="1"/>
  <c r="I358"/>
  <c r="J358" s="1"/>
  <c r="I357"/>
  <c r="J357" s="1"/>
  <c r="I356"/>
  <c r="J356" s="1"/>
  <c r="I351"/>
  <c r="J351" s="1"/>
  <c r="I350"/>
  <c r="J350" s="1"/>
  <c r="I349"/>
  <c r="J349" s="1"/>
  <c r="I348"/>
  <c r="J348" s="1"/>
  <c r="I347"/>
  <c r="J347" s="1"/>
  <c r="I346"/>
  <c r="J346" s="1"/>
  <c r="I345"/>
  <c r="J345" s="1"/>
  <c r="I344"/>
  <c r="J344" s="1"/>
  <c r="I343"/>
  <c r="I342"/>
  <c r="J342" s="1"/>
  <c r="I341"/>
  <c r="J341" s="1"/>
  <c r="I340"/>
  <c r="J340" s="1"/>
  <c r="I336"/>
  <c r="I328"/>
  <c r="J328" s="1"/>
  <c r="I290"/>
  <c r="J290" s="1"/>
  <c r="I326"/>
  <c r="J326" s="1"/>
  <c r="I323"/>
  <c r="J323" s="1"/>
  <c r="I322"/>
  <c r="J322" s="1"/>
  <c r="I321"/>
  <c r="J321" s="1"/>
  <c r="I320"/>
  <c r="J320" s="1"/>
  <c r="I319"/>
  <c r="I314"/>
  <c r="J314" s="1"/>
  <c r="I313"/>
  <c r="J313" s="1"/>
  <c r="I272"/>
  <c r="I312"/>
  <c r="J312" s="1"/>
  <c r="I289"/>
  <c r="J289" s="1"/>
  <c r="I311"/>
  <c r="J311" s="1"/>
  <c r="I310"/>
  <c r="I309"/>
  <c r="I304"/>
  <c r="J304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I293"/>
  <c r="J293" s="1"/>
  <c r="I292"/>
  <c r="J292" s="1"/>
  <c r="I291"/>
  <c r="J291" s="1"/>
  <c r="I278"/>
  <c r="I500"/>
  <c r="J500" s="1"/>
  <c r="I277"/>
  <c r="J277" s="1"/>
  <c r="I334"/>
  <c r="J334" s="1"/>
  <c r="I263"/>
  <c r="J263" s="1"/>
  <c r="I262"/>
  <c r="J262" s="1"/>
  <c r="I261"/>
  <c r="J261" s="1"/>
  <c r="I257"/>
  <c r="I256"/>
  <c r="J256" s="1"/>
  <c r="I255"/>
  <c r="J255" s="1"/>
  <c r="I254"/>
  <c r="J254" s="1"/>
  <c r="I253"/>
  <c r="J253" s="1"/>
  <c r="I248"/>
  <c r="I243"/>
  <c r="J243" s="1"/>
  <c r="I242"/>
  <c r="J242" s="1"/>
  <c r="I241"/>
  <c r="J241" s="1"/>
  <c r="I240"/>
  <c r="I235"/>
  <c r="J235" s="1"/>
  <c r="J236" s="1"/>
  <c r="I231"/>
  <c r="J231" s="1"/>
  <c r="I230"/>
  <c r="J230" s="1"/>
  <c r="I222"/>
  <c r="J222" s="1"/>
  <c r="I221"/>
  <c r="J221" s="1"/>
  <c r="I220"/>
  <c r="J220" s="1"/>
  <c r="I216"/>
  <c r="J216" s="1"/>
  <c r="J217" s="1"/>
  <c r="I212"/>
  <c r="J212" s="1"/>
  <c r="J213" s="1"/>
  <c r="I208"/>
  <c r="J208" s="1"/>
  <c r="I206"/>
  <c r="J206" s="1"/>
  <c r="I205"/>
  <c r="J205" s="1"/>
  <c r="I204"/>
  <c r="J204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89"/>
  <c r="J189" s="1"/>
  <c r="I188"/>
  <c r="J188" s="1"/>
  <c r="I187"/>
  <c r="J187" s="1"/>
  <c r="I186"/>
  <c r="J186" s="1"/>
  <c r="I185"/>
  <c r="J185" s="1"/>
  <c r="J184"/>
  <c r="I183"/>
  <c r="J183" s="1"/>
  <c r="I182"/>
  <c r="J182" s="1"/>
  <c r="I181"/>
  <c r="J181" s="1"/>
  <c r="I180"/>
  <c r="J180" s="1"/>
  <c r="I179"/>
  <c r="J179" s="1"/>
  <c r="I178"/>
  <c r="I174"/>
  <c r="J174" s="1"/>
  <c r="J175" s="1"/>
  <c r="I170"/>
  <c r="J170" s="1"/>
  <c r="I169"/>
  <c r="J169" s="1"/>
  <c r="I167"/>
  <c r="J167" s="1"/>
  <c r="I166"/>
  <c r="J166" s="1"/>
  <c r="I165"/>
  <c r="J165" s="1"/>
  <c r="I160"/>
  <c r="I159"/>
  <c r="J159" s="1"/>
  <c r="I158"/>
  <c r="I153"/>
  <c r="I152"/>
  <c r="J152" s="1"/>
  <c r="I151"/>
  <c r="I147"/>
  <c r="J147" s="1"/>
  <c r="J148" s="1"/>
  <c r="I142"/>
  <c r="J142" s="1"/>
  <c r="I141"/>
  <c r="J141" s="1"/>
  <c r="I140"/>
  <c r="J140" s="1"/>
  <c r="I139"/>
  <c r="J139" s="1"/>
  <c r="I138"/>
  <c r="I132"/>
  <c r="I128"/>
  <c r="J128" s="1"/>
  <c r="I126"/>
  <c r="I122"/>
  <c r="J122" s="1"/>
  <c r="I121"/>
  <c r="J121" s="1"/>
  <c r="I120"/>
  <c r="J120" s="1"/>
  <c r="I116"/>
  <c r="J116" s="1"/>
  <c r="I115"/>
  <c r="J115" s="1"/>
  <c r="I114"/>
  <c r="J114" s="1"/>
  <c r="I113"/>
  <c r="J113" s="1"/>
  <c r="I112"/>
  <c r="J112" s="1"/>
  <c r="I111"/>
  <c r="J111" s="1"/>
  <c r="I107"/>
  <c r="J107" s="1"/>
  <c r="I106"/>
  <c r="J106" s="1"/>
  <c r="I105"/>
  <c r="J105" s="1"/>
  <c r="I79"/>
  <c r="I99"/>
  <c r="J99" s="1"/>
  <c r="I98"/>
  <c r="J98" s="1"/>
  <c r="I97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1"/>
  <c r="J81" s="1"/>
  <c r="I80"/>
  <c r="J80" s="1"/>
  <c r="I75"/>
  <c r="J75" s="1"/>
  <c r="I27"/>
  <c r="I74"/>
  <c r="J74" s="1"/>
  <c r="I72"/>
  <c r="J68"/>
  <c r="J67"/>
  <c r="I63"/>
  <c r="I499"/>
  <c r="J499" s="1"/>
  <c r="I57"/>
  <c r="J57" s="1"/>
  <c r="I55"/>
  <c r="I51"/>
  <c r="J51" s="1"/>
  <c r="J52" s="1"/>
  <c r="I47"/>
  <c r="J47" s="1"/>
  <c r="I46"/>
  <c r="J46" s="1"/>
  <c r="I45"/>
  <c r="J45" s="1"/>
  <c r="I44"/>
  <c r="J44" s="1"/>
  <c r="I43"/>
  <c r="J43" s="1"/>
  <c r="I39"/>
  <c r="J39" s="1"/>
  <c r="I37"/>
  <c r="J37" s="1"/>
  <c r="I36"/>
  <c r="J36" s="1"/>
  <c r="I31"/>
  <c r="J31" s="1"/>
  <c r="I384"/>
  <c r="J384" s="1"/>
  <c r="I22"/>
  <c r="J22" s="1"/>
  <c r="I21"/>
  <c r="J21" s="1"/>
  <c r="I20"/>
  <c r="J20" s="1"/>
  <c r="I19"/>
  <c r="J19" s="1"/>
  <c r="I17"/>
  <c r="J17" s="1"/>
  <c r="I16"/>
  <c r="J16" s="1"/>
  <c r="I15"/>
  <c r="J15" s="1"/>
  <c r="I14"/>
  <c r="J14" s="1"/>
  <c r="I13"/>
  <c r="J13" s="1"/>
  <c r="I12"/>
  <c r="J12" s="1"/>
  <c r="I11"/>
  <c r="J11" s="1"/>
  <c r="J313" i="2"/>
  <c r="I313"/>
  <c r="H313"/>
  <c r="G313"/>
  <c r="F313"/>
  <c r="H516" i="1" l="1"/>
  <c r="F516"/>
  <c r="D516"/>
  <c r="G516"/>
  <c r="E516"/>
  <c r="J239"/>
  <c r="I250"/>
  <c r="I337"/>
  <c r="J506"/>
  <c r="J513" s="1"/>
  <c r="I513"/>
  <c r="J484"/>
  <c r="I493"/>
  <c r="J496"/>
  <c r="J503" s="1"/>
  <c r="I503"/>
  <c r="J439"/>
  <c r="I457"/>
  <c r="J433"/>
  <c r="J436" s="1"/>
  <c r="I436"/>
  <c r="J380"/>
  <c r="I386"/>
  <c r="J374"/>
  <c r="J377" s="1"/>
  <c r="I377"/>
  <c r="J365"/>
  <c r="J370" s="1"/>
  <c r="I370"/>
  <c r="J319"/>
  <c r="J331" s="1"/>
  <c r="I331"/>
  <c r="J309"/>
  <c r="I316"/>
  <c r="I286"/>
  <c r="J272"/>
  <c r="J274" s="1"/>
  <c r="I274"/>
  <c r="J240"/>
  <c r="J178"/>
  <c r="J201" s="1"/>
  <c r="I201"/>
  <c r="J158"/>
  <c r="I162"/>
  <c r="J151"/>
  <c r="I155"/>
  <c r="J138"/>
  <c r="J144" s="1"/>
  <c r="I144"/>
  <c r="J132"/>
  <c r="J134" s="1"/>
  <c r="I134"/>
  <c r="J126"/>
  <c r="J129" s="1"/>
  <c r="I129"/>
  <c r="J97"/>
  <c r="J101" s="1"/>
  <c r="I101"/>
  <c r="J63"/>
  <c r="J64" s="1"/>
  <c r="I64"/>
  <c r="J79"/>
  <c r="J82" s="1"/>
  <c r="I82"/>
  <c r="J27"/>
  <c r="J33" s="1"/>
  <c r="I33"/>
  <c r="I306"/>
  <c r="I353"/>
  <c r="J269"/>
  <c r="I269"/>
  <c r="J481"/>
  <c r="J23"/>
  <c r="J40"/>
  <c r="J48"/>
  <c r="I58"/>
  <c r="J69"/>
  <c r="I76"/>
  <c r="J93"/>
  <c r="J108"/>
  <c r="J123"/>
  <c r="J209"/>
  <c r="J264"/>
  <c r="J117"/>
  <c r="J171"/>
  <c r="I236"/>
  <c r="J232"/>
  <c r="J361"/>
  <c r="J470"/>
  <c r="I213"/>
  <c r="I48"/>
  <c r="I69"/>
  <c r="I117"/>
  <c r="I171"/>
  <c r="I227"/>
  <c r="I258"/>
  <c r="I361"/>
  <c r="I481"/>
  <c r="I23"/>
  <c r="I40"/>
  <c r="I52"/>
  <c r="I93"/>
  <c r="I108"/>
  <c r="I123"/>
  <c r="I148"/>
  <c r="I175"/>
  <c r="I209"/>
  <c r="I217"/>
  <c r="I232"/>
  <c r="I264"/>
  <c r="I470"/>
  <c r="J160"/>
  <c r="J226"/>
  <c r="J227" s="1"/>
  <c r="J248"/>
  <c r="J278"/>
  <c r="J286" s="1"/>
  <c r="J336"/>
  <c r="J492"/>
  <c r="J55"/>
  <c r="J58" s="1"/>
  <c r="J153"/>
  <c r="J257"/>
  <c r="J258" s="1"/>
  <c r="J485"/>
  <c r="J310"/>
  <c r="J449"/>
  <c r="J72"/>
  <c r="J76" s="1"/>
  <c r="J294"/>
  <c r="J306" s="1"/>
  <c r="J343"/>
  <c r="J353" s="1"/>
  <c r="J382"/>
  <c r="I516" l="1"/>
  <c r="J250"/>
  <c r="J337"/>
  <c r="J493"/>
  <c r="J457"/>
  <c r="J386"/>
  <c r="J316"/>
  <c r="J162"/>
  <c r="J155"/>
  <c r="J516" l="1"/>
</calcChain>
</file>

<file path=xl/sharedStrings.xml><?xml version="1.0" encoding="utf-8"?>
<sst xmlns="http://schemas.openxmlformats.org/spreadsheetml/2006/main" count="1635" uniqueCount="604">
  <si>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</si>
  <si>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</si>
  <si>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</si>
  <si>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</si>
  <si>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</si>
  <si>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</si>
  <si>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</si>
  <si>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</si>
  <si>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</si>
  <si>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ASISTENTE DIRECCION DE OPERAC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</si>
  <si>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</si>
  <si>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</si>
  <si>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</si>
  <si>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</si>
  <si>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</si>
  <si>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</si>
  <si>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</si>
  <si>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</si>
  <si>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</si>
  <si>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</si>
  <si>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</si>
  <si>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</si>
  <si>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</si>
  <si>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</si>
  <si>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</si>
  <si>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</si>
  <si>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</si>
  <si>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</si>
  <si>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</si>
  <si>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</si>
  <si>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</si>
  <si>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</si>
  <si>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</si>
  <si>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</si>
  <si>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</si>
  <si>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</si>
  <si>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</si>
  <si>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</si>
  <si>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</si>
  <si>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</si>
  <si>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</si>
  <si>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</si>
  <si>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</si>
  <si>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</si>
  <si>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</si>
  <si>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</si>
  <si>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</si>
  <si>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</si>
  <si>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</si>
  <si>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</si>
  <si>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</si>
  <si>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</si>
  <si>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</si>
  <si>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</si>
  <si>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</si>
  <si>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</si>
  <si>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</si>
  <si>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</si>
  <si>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</si>
  <si>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</si>
  <si>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</si>
  <si>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</si>
  <si>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</si>
  <si>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</si>
  <si>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</si>
  <si>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</si>
  <si>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</si>
  <si>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</si>
  <si>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</si>
  <si>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</si>
  <si>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</si>
  <si>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</si>
  <si>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</si>
  <si>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</si>
  <si>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</si>
  <si>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</si>
  <si>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</si>
  <si>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</si>
  <si>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</si>
  <si>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</si>
  <si>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</si>
  <si>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</si>
  <si>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</si>
  <si>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</si>
  <si>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</si>
  <si>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</si>
  <si>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</si>
  <si>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</si>
  <si>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</si>
  <si>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</si>
  <si>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</si>
  <si>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</si>
  <si>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</si>
  <si>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</si>
  <si>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</si>
  <si>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</si>
  <si>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</si>
  <si>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</si>
  <si>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</si>
  <si>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</si>
  <si>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</si>
  <si>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</si>
  <si>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</si>
  <si>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</si>
  <si>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</si>
  <si>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</si>
  <si>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</si>
  <si>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</si>
  <si>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</si>
  <si>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</si>
  <si>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</si>
  <si>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</si>
  <si>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</si>
  <si>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</si>
  <si>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</si>
  <si>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</si>
  <si>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</si>
  <si>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</si>
  <si>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</si>
  <si>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</si>
  <si>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</si>
  <si>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</si>
  <si>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</si>
  <si>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</si>
  <si>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</si>
  <si>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</si>
  <si>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</si>
  <si>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</si>
  <si>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</si>
  <si>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</si>
  <si>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</si>
  <si>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</si>
  <si>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</si>
  <si>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</si>
  <si>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</si>
  <si>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</si>
  <si>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</si>
  <si>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</si>
  <si>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</si>
  <si>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</si>
  <si>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</si>
  <si>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</si>
  <si>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</si>
  <si>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</si>
  <si>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</si>
  <si>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</si>
  <si>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</si>
  <si>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</si>
  <si>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</si>
  <si>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</si>
  <si>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</si>
  <si>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</si>
  <si>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</si>
  <si>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</si>
  <si>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</si>
  <si>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</si>
  <si>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</si>
  <si>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</si>
  <si>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</si>
  <si>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</si>
  <si>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</si>
  <si>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</si>
  <si>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</si>
  <si>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</si>
  <si>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</si>
  <si>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</si>
  <si>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</si>
  <si>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</si>
  <si>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</si>
  <si>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</si>
  <si>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</si>
  <si>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</si>
  <si>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</si>
  <si>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</si>
  <si>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</si>
  <si>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</si>
  <si>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</si>
  <si>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</si>
  <si>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</si>
  <si>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</si>
  <si>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</si>
  <si>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</si>
  <si>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</si>
  <si>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</si>
  <si>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</si>
  <si>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</si>
  <si>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</si>
  <si>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</si>
  <si>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</si>
  <si>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</si>
  <si>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</si>
  <si>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</si>
  <si>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</si>
  <si>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</si>
  <si>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</si>
  <si>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</si>
  <si>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</si>
  <si>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</si>
  <si>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</si>
  <si>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</si>
  <si>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</si>
  <si>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</si>
  <si>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</si>
  <si>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</si>
  <si>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</si>
  <si>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</si>
  <si>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</si>
  <si>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</si>
  <si>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</si>
  <si>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</si>
  <si>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</si>
  <si>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</si>
  <si>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</si>
  <si>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</si>
  <si>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</si>
  <si>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</si>
  <si>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</si>
  <si>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</si>
  <si>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</si>
  <si>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</si>
  <si>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</si>
  <si>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</si>
  <si>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</si>
  <si>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</si>
  <si>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</si>
  <si>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</si>
  <si>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</si>
  <si>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</si>
  <si>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</si>
  <si>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</si>
  <si>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</si>
  <si>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</si>
  <si>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</si>
  <si>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</si>
  <si>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</si>
  <si>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</si>
  <si>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</si>
  <si>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</si>
  <si>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</si>
  <si>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</si>
  <si>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</si>
  <si>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</si>
  <si>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</si>
  <si>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</si>
  <si>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</si>
  <si>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</si>
  <si>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</si>
  <si>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</si>
  <si>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</si>
  <si>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</si>
  <si>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</si>
  <si>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</si>
  <si>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</si>
  <si>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</si>
  <si>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</si>
  <si>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</si>
  <si>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</si>
  <si>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</si>
  <si>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</si>
  <si>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</si>
  <si>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</si>
  <si>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</si>
  <si>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</si>
  <si>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</si>
  <si>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</si>
  <si>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</si>
  <si>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</si>
  <si>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</si>
  <si>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</si>
  <si>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</si>
  <si>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</si>
  <si>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</si>
  <si>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</si>
  <si>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</si>
  <si>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</si>
  <si>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</si>
  <si>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</si>
  <si>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</si>
  <si>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</si>
  <si>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</si>
  <si>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</si>
  <si>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</si>
  <si>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</si>
  <si>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</si>
  <si>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</si>
  <si>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</si>
  <si>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</si>
  <si>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</si>
  <si>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</si>
  <si>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JUAN ANTONIO ARIAS TEJEDA</t>
  </si>
  <si>
    <t>DEPARTAMENTO DE METODOLOGIA E INVESTIGACIONES- ONE</t>
  </si>
  <si>
    <t>BENITA PILAR RODRIGUEZ</t>
  </si>
  <si>
    <t>CRISTINA RODRIGUEZ CACERES</t>
  </si>
  <si>
    <t>ANALISTA DE INVESTIGACIONES</t>
  </si>
  <si>
    <t>JAFMARY MARGARITA ELIZABETH FELIZ F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</si>
  <si>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</si>
  <si>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</si>
  <si>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</si>
  <si>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</si>
  <si>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</si>
  <si>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</si>
  <si>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</si>
  <si>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</si>
  <si>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</si>
  <si>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</si>
  <si>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</si>
  <si>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</si>
  <si>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</si>
  <si>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</si>
  <si>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</si>
  <si>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</si>
  <si>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</si>
  <si>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</si>
  <si>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</si>
  <si>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</si>
  <si>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</si>
  <si>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</si>
  <si>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</si>
  <si>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</si>
  <si>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</si>
  <si>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</si>
  <si>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</si>
  <si>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</si>
  <si>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</si>
  <si>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</si>
  <si>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</si>
  <si>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</si>
  <si>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</si>
  <si>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</si>
  <si>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</si>
  <si>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</si>
  <si>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</si>
  <si>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MARIA TERESA CLAK PILIER</t>
  </si>
  <si>
    <t>MARINELVA MATEO LANDA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</si>
  <si>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</si>
  <si>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</si>
  <si>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</si>
  <si>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</si>
  <si>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</si>
  <si>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</si>
  <si>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</si>
  <si>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</si>
  <si>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</si>
  <si>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</si>
  <si>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</si>
  <si>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</si>
  <si>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</si>
  <si>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</si>
  <si>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</si>
  <si>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</si>
  <si>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</si>
  <si>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</si>
  <si>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</si>
  <si>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</si>
  <si>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</si>
  <si>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</si>
  <si>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</si>
  <si>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</si>
  <si>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</si>
  <si>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</si>
  <si>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</si>
  <si>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</si>
  <si>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</si>
  <si>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</si>
  <si>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</si>
  <si>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</si>
  <si>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</si>
  <si>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</si>
  <si>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</si>
  <si>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</si>
  <si>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</si>
  <si>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</si>
  <si>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</si>
  <si>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</si>
  <si>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</si>
  <si>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</si>
  <si>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</si>
  <si>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</si>
  <si>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</si>
  <si>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</si>
  <si>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</si>
  <si>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</si>
  <si>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</si>
  <si>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</si>
  <si>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</si>
  <si>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</si>
  <si>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</si>
  <si>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</si>
  <si>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</si>
  <si>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</si>
  <si>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</si>
  <si>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</si>
  <si>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</si>
  <si>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</si>
  <si>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</si>
  <si>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</si>
  <si>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</si>
  <si>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</si>
  <si>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</si>
  <si>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</si>
  <si>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</si>
  <si>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</si>
  <si>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</si>
  <si>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</si>
  <si>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</si>
  <si>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</si>
  <si>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</si>
  <si>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</si>
  <si>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</si>
  <si>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</si>
  <si>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</si>
  <si>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</si>
  <si>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</si>
  <si>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</si>
  <si>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</si>
  <si>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</si>
  <si>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</si>
  <si>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</si>
  <si>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</si>
  <si>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</si>
  <si>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</si>
  <si>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</si>
  <si>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</si>
  <si>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</si>
  <si>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</si>
  <si>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</si>
  <si>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</si>
  <si>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</si>
  <si>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</si>
  <si>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</si>
  <si>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</si>
  <si>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</si>
  <si>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</si>
  <si>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</si>
  <si>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</si>
  <si>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ÁREA ORGANIZACIONAL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</si>
  <si>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</si>
  <si>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</si>
  <si>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</si>
  <si>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</si>
  <si>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</si>
  <si>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</si>
  <si>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</si>
  <si>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</si>
  <si>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</si>
  <si>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</si>
  <si>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</si>
  <si>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</si>
  <si>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</si>
  <si>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</si>
  <si>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CARMELO JUAN ARCE CHALEN</t>
  </si>
  <si>
    <t>REYES MELANIO CASTRO AQUINO</t>
  </si>
  <si>
    <t>RESPONSABLE DE ACCESO A LA IN</t>
  </si>
  <si>
    <t>FRANCIS DEL CARMEN ABRAHAM ALMANZAR</t>
  </si>
  <si>
    <t>JOSE ALEJANDRO REYNOSO FELIZ</t>
  </si>
  <si>
    <t>MAYORDOMO</t>
  </si>
  <si>
    <t>NELSON GUILLERMO APONTE SOTO</t>
  </si>
  <si>
    <t>KEDMAY TANIA KLINGER BALMASEDA</t>
  </si>
  <si>
    <t>MIGUELINA ALEXANDRA APONTE ALMANZAR</t>
  </si>
  <si>
    <t>LUIS HERNANDEZ CONCEPCION</t>
  </si>
  <si>
    <t>CONSULTOR JURIDICO</t>
  </si>
  <si>
    <t>AMANDA TATIANA FORTEZA COLLADO</t>
  </si>
  <si>
    <t>LUIS NELSON JOSE PANTALEON SABA</t>
  </si>
  <si>
    <t>DAURIN MACKENLY PEREZ CONTRERAS</t>
  </si>
  <si>
    <t>WELLINGTON LIZARDO RICART</t>
  </si>
  <si>
    <t>RADHAMES ALBERTO TAVERA CASTILLO</t>
  </si>
  <si>
    <t>MERCEDES GARCIA BELLO</t>
  </si>
  <si>
    <t>WANDA PASCUAL RICHIEZ</t>
  </si>
  <si>
    <t>DIVISION DE COMPRAS Y CONTRATACIONES- ONE</t>
  </si>
  <si>
    <t>JOSE MIGUEL NUÑEZ FRIAS</t>
  </si>
  <si>
    <t>AUXILIAR DE COMPRAS</t>
  </si>
  <si>
    <t>ALFIDA IBELKA SANCHEZ SERRANO</t>
  </si>
  <si>
    <t>JOSE DOLORES OSORIA MENDEZ</t>
  </si>
  <si>
    <t>ENCARGADO (A) DIVISION MANTEN</t>
  </si>
  <si>
    <t>GERMAN FRANCISCO MATEO OVALLES</t>
  </si>
  <si>
    <t>PATRICIA LOURDES MARTINEZ MUÑOZ</t>
  </si>
  <si>
    <t xml:space="preserve">XIOMARA C DE LOS ANGELES ESPAILLAT </t>
  </si>
  <si>
    <t>ROQUE MOREL</t>
  </si>
  <si>
    <t>GREGORIO JAVIER MENA</t>
  </si>
  <si>
    <t>LIDDY AIDA KIATY FIGUEROA</t>
  </si>
  <si>
    <t>TILSA MERCEDES PALOMINO</t>
  </si>
  <si>
    <t>JOHN EDUARD ROSA MARTE</t>
  </si>
  <si>
    <t>GEORGE MIGUEL DIAZ MEJIA</t>
  </si>
  <si>
    <t>PERIODISTA</t>
  </si>
  <si>
    <t>ENCARGADO DE TECNOLOGIA DE L</t>
  </si>
  <si>
    <t>ANALISTA DE PROCESAMIENTO DE</t>
  </si>
  <si>
    <t>TECNICO DE COMPRAS</t>
  </si>
  <si>
    <t>AUXILIAR DE NOMINAS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</si>
  <si>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</si>
  <si>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</si>
  <si>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</si>
  <si>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</si>
  <si>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</si>
  <si>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</si>
  <si>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</si>
  <si>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</si>
  <si>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</si>
  <si>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</si>
  <si>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JOSE MARIA SURIEL RODRIGUEZ</t>
  </si>
  <si>
    <t>JUANA LIBANESA CUSTODIO MANCEBO</t>
  </si>
  <si>
    <t>DIVISION DE METODOLOGIA- ONE</t>
  </si>
  <si>
    <t>ELIAS JOSE MANCEBO AZCONA</t>
  </si>
  <si>
    <t>EDDY ODALIX TEJEDA DIAZ</t>
  </si>
  <si>
    <t>LUISA MARGARITA GARCIA ARIAS</t>
  </si>
  <si>
    <t>ANALISTA DE ESTADISTICA DE IN</t>
  </si>
  <si>
    <t>TORIBIA MONTERO MONTERO</t>
  </si>
  <si>
    <t>THEODORE ALEXANDER QUANT MATOS</t>
  </si>
  <si>
    <t>PERLA MASSIEL ROSARIO FABIAN</t>
  </si>
  <si>
    <t>BIANKIS RUSELIS BELLO CARRION</t>
  </si>
  <si>
    <t>ORQUELINA MERAN CASTRO</t>
  </si>
  <si>
    <t>WILLLIAM SEBASTIAN MARION LANDAIS C</t>
  </si>
  <si>
    <t>REYNA MIGUELINA BARTOLOME DE LA ROS</t>
  </si>
  <si>
    <t>NANCY MERCEDES MORA ALCANTARA</t>
  </si>
  <si>
    <t>DIRECTORA ADMINISTRATIVA Y FIN</t>
  </si>
  <si>
    <t>PARQUEADOR</t>
  </si>
  <si>
    <t>ZOLAINA CASTILLO PEREZ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</si>
  <si>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</si>
  <si>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</si>
  <si>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</si>
  <si>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</si>
  <si>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</si>
  <si>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</si>
  <si>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</si>
  <si>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ASESOR</t>
  </si>
  <si>
    <t>FELIPE HUMBERTO VALLEJO MELLADO</t>
  </si>
  <si>
    <t>ANALISTA II</t>
  </si>
  <si>
    <t>JEIMY ALEXANDRA BAUTISTA PAREDES</t>
  </si>
  <si>
    <t xml:space="preserve">GLORIA ALEXANDRA MARGARITA SANCHEZ </t>
  </si>
  <si>
    <t>CAMILA MICHEL ALCANTARA FERNANDEZ</t>
  </si>
  <si>
    <t xml:space="preserve">ANALISTA  </t>
  </si>
  <si>
    <t>LILIANA ESTEFANY LEO ROSA</t>
  </si>
  <si>
    <t>MARIA NAIROBIS ROSARIO MAYI</t>
  </si>
  <si>
    <t>ENC. DPTO. PLANIFICACION Y DE</t>
  </si>
  <si>
    <t>DULCE MARIA CARLOTA MAC DOUGALL PIN</t>
  </si>
  <si>
    <t>APOLINAR ALEXANDER DE LOS SANTOS ME</t>
  </si>
  <si>
    <t>AUXILIAR DE RECURSOS HUMANOS</t>
  </si>
  <si>
    <t>PAMELA PATRICIA ESPINOSA CASTRO</t>
  </si>
  <si>
    <t>ABOGADO (A)</t>
  </si>
  <si>
    <t>ADELA NIKAURY PIÑEIRO MATOS</t>
  </si>
  <si>
    <t>ANALISTA DE RECLUTAMIENTO Y S</t>
  </si>
  <si>
    <t>DELFIA MELADYS DE JESUS TORIBIO MEZ</t>
  </si>
  <si>
    <t>JADISON ENMANUEL ABREU BELVERE</t>
  </si>
  <si>
    <t>ADAN EMMANUEL PEREZ QUESADA</t>
  </si>
  <si>
    <t>JUAN FRANCISCO DE LEON</t>
  </si>
  <si>
    <t>NATHALY JOSEFINA GUILLEN MOLINA</t>
  </si>
  <si>
    <t>DOMINGO ANTONIO REYNOSO CRUZ</t>
  </si>
  <si>
    <t>MARIEN YNES MENDEZ RODRIGUEZ</t>
  </si>
  <si>
    <t>YINNY YOSCART TRONCOSO TRONCOSO</t>
  </si>
  <si>
    <t>JOSE IVAN RODRIGUEZ RAY</t>
  </si>
  <si>
    <t>RUTH NAOMI MATEO ABREU</t>
  </si>
  <si>
    <t>GUILLERMO MARTINEZ VASQUEZ</t>
  </si>
  <si>
    <t>CARLOS WILSON SANTANA TRINIDAD</t>
  </si>
  <si>
    <t>ALCIBIADES RAMON AQUINO DE JESUS</t>
  </si>
  <si>
    <t>ANALISTA CAPACITACION</t>
  </si>
  <si>
    <t>ROSARIO CHAPUSEAUX CRUZ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</si>
  <si>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</si>
  <si>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</si>
  <si>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</si>
  <si>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</si>
  <si>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</si>
  <si>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JESSANIN DIOSMERY FRIAS PEÑA</t>
  </si>
  <si>
    <t>CECILIA MARIA GONZALEZ FERNANDEZ</t>
  </si>
  <si>
    <t>JOSE ANTONIO VARGAS</t>
  </si>
  <si>
    <t>ANALISTA DE ESTADISTICA SECTO</t>
  </si>
  <si>
    <t>FELVIN LEANDRO TEJEDA DE LOS SANTOS</t>
  </si>
  <si>
    <t>ISAAC EMMANUEL GUERRA SALAZAR</t>
  </si>
  <si>
    <t>MILCIADES ALEJANDRO SILVEN</t>
  </si>
  <si>
    <t>ALAN ALFONSECA DUNCAN</t>
  </si>
  <si>
    <t>ANALISTA SECTORIAL</t>
  </si>
  <si>
    <t>CORNELIO ANTONIO POLANCO ACOSTA</t>
  </si>
  <si>
    <t>SHNEIDDER DIEUDONNE RODRIGUEZ</t>
  </si>
  <si>
    <t>MARITZA ALEXANDRA PEREZ DOMINGUEZ</t>
  </si>
  <si>
    <t>ADRIANA MORA RESTREPO</t>
  </si>
  <si>
    <t>ROSINA YOLANDA UBIERA ORTEGA</t>
  </si>
  <si>
    <t>DALI JOSE RAMOS DISLA</t>
  </si>
  <si>
    <t>ANALISTA DE INVESTIGACION</t>
  </si>
  <si>
    <t>TERESA MARIA GUERRERO NUÑEZ</t>
  </si>
  <si>
    <t>ORLANDO ANTONIO HERNANDEZ MEJIA</t>
  </si>
  <si>
    <t>LESLIE MARIE ALMONTE PAEZ</t>
  </si>
  <si>
    <t>MARCELO NYFFELER TEJADA</t>
  </si>
  <si>
    <t>SANDY GERVACIA ALMANZAR TAVERAS</t>
  </si>
  <si>
    <t>PABLO PEREZ MELLA</t>
  </si>
  <si>
    <t>ENCARGAO (A)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</si>
  <si>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</si>
  <si>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</si>
  <si>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</si>
  <si>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</si>
  <si>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</si>
  <si>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FRANCISCA ARCADIA DISLA ACOSTA</t>
  </si>
  <si>
    <t>EDDIE AMABLE CARVAJAR OVIEDO</t>
  </si>
  <si>
    <t>LISMARY VANESSA SANTELISES CONTRERA</t>
  </si>
  <si>
    <t>JULIO CESAR FERNANDEZ LORA</t>
  </si>
  <si>
    <t>YORLENNY MARIA PERALTA SUAZO</t>
  </si>
  <si>
    <t>ANALISTA DE REFERENCIA</t>
  </si>
  <si>
    <t>DISEÑADOR GRAFICO</t>
  </si>
  <si>
    <t>RAIMY RAFAEL PEROZO RODRIGUEZ</t>
  </si>
  <si>
    <t>MARIANNY ANTONIA OLLER LOPEZ</t>
  </si>
  <si>
    <t>Tipo de Empleados</t>
  </si>
  <si>
    <t>CARRERA ADM.</t>
  </si>
  <si>
    <t>CARRERA DAM.</t>
  </si>
  <si>
    <t>CARRERA ADM</t>
  </si>
  <si>
    <t>FIJO</t>
  </si>
  <si>
    <t>IVAN ALBERTO OTTENWALDER NUÑEZ</t>
  </si>
  <si>
    <t>Mes de diciembre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</si>
</sst>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21" fillId="36" borderId="0" xfId="0" applyFont="1" applyFill="1" applyAlignment="1">
      <alignment vertical="center"/>
    </xf>
    <xf numFmtId="4" fontId="21" fillId="36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43" fontId="20" fillId="35" borderId="13" xfId="1" applyFont="1" applyFill="1" applyBorder="1" applyAlignment="1">
      <alignment horizontal="center" vertical="center" wrapText="1"/>
    </xf>
    <xf numFmtId="43" fontId="20" fillId="35" borderId="17" xfId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849837</xdr:colOff>
      <xdr:row>0</xdr:row>
      <xdr:rowOff>177799</xdr:rowOff>
    </xdr:from>
    <xdr:to>
      <xdr:col>9</xdr:col>
      <xdr:colOff>847725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520"/>
  <sheetViews>
    <sheetView tabSelected="1" zoomScale="75" zoomScaleNormal="75" workbookViewId="0">
      <pane ySplit="8" topLeftCell="A498" activePane="bottomLeft" state="frozen"/>
      <selection pane="bottomLeft" activeCell="A522" sqref="A522"/>
    </sheetView>
  </sheetViews>
  <sheetFormatPr baseColWidth="10" defaultRowHeight="15"/>
  <cols>
    <col min="1" max="1" width="40.7109375" customWidth="1"/>
    <col min="2" max="2" width="36.140625" customWidth="1"/>
    <col min="3" max="3" width="15.7109375" customWidth="1"/>
    <col min="4" max="5" width="18.7109375" style="1" customWidth="1"/>
    <col min="6" max="6" width="17.42578125" style="1" customWidth="1"/>
    <col min="7" max="7" width="17.85546875" style="1" customWidth="1"/>
    <col min="8" max="10" width="18.7109375" style="1" customWidth="1"/>
    <col min="11" max="125" width="11.42578125" style="5"/>
  </cols>
  <sheetData>
    <row r="1" spans="1:1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5" ht="26.25">
      <c r="A2" s="24" t="s">
        <v>522</v>
      </c>
      <c r="B2" s="25"/>
      <c r="C2" s="25"/>
      <c r="D2" s="25"/>
      <c r="E2" s="25"/>
      <c r="F2" s="25"/>
      <c r="G2" s="25"/>
      <c r="H2" s="25"/>
      <c r="I2" s="25"/>
      <c r="J2" s="25"/>
    </row>
    <row r="3" spans="1:125" ht="26.25">
      <c r="A3" s="24" t="s">
        <v>432</v>
      </c>
      <c r="B3" s="25"/>
      <c r="C3" s="25"/>
      <c r="D3" s="25"/>
      <c r="E3" s="25"/>
      <c r="F3" s="25"/>
      <c r="G3" s="25"/>
      <c r="H3" s="25"/>
      <c r="I3" s="25"/>
      <c r="J3" s="25"/>
    </row>
    <row r="4" spans="1:125" ht="20.25">
      <c r="A4" s="26" t="s">
        <v>433</v>
      </c>
      <c r="B4" s="27"/>
      <c r="C4" s="27"/>
      <c r="D4" s="27"/>
      <c r="E4" s="27"/>
      <c r="F4" s="27"/>
      <c r="G4" s="27"/>
      <c r="H4" s="27"/>
      <c r="I4" s="27"/>
      <c r="J4" s="27"/>
    </row>
    <row r="5" spans="1:125" ht="20.25">
      <c r="A5" s="26" t="s">
        <v>434</v>
      </c>
      <c r="B5" s="27"/>
      <c r="C5" s="27"/>
      <c r="D5" s="27"/>
      <c r="E5" s="27"/>
      <c r="F5" s="27"/>
      <c r="G5" s="27"/>
      <c r="H5" s="27"/>
      <c r="I5" s="27"/>
      <c r="J5" s="27"/>
    </row>
    <row r="6" spans="1:125" ht="21" thickBot="1">
      <c r="A6" s="26" t="s">
        <v>603</v>
      </c>
      <c r="B6" s="27"/>
      <c r="C6" s="27"/>
      <c r="D6" s="27"/>
      <c r="E6" s="27"/>
      <c r="F6" s="27"/>
      <c r="G6" s="27"/>
      <c r="H6" s="27"/>
      <c r="I6" s="27"/>
      <c r="J6" s="27"/>
    </row>
    <row r="7" spans="1:125">
      <c r="A7" s="28" t="s">
        <v>435</v>
      </c>
      <c r="B7" s="30" t="s">
        <v>0</v>
      </c>
      <c r="C7" s="21" t="s">
        <v>597</v>
      </c>
      <c r="D7" s="17" t="s">
        <v>430</v>
      </c>
      <c r="E7" s="32" t="s">
        <v>1</v>
      </c>
      <c r="F7" s="17" t="s">
        <v>2</v>
      </c>
      <c r="G7" s="32" t="s">
        <v>3</v>
      </c>
      <c r="H7" s="17" t="s">
        <v>4</v>
      </c>
      <c r="I7" s="17" t="s">
        <v>5</v>
      </c>
      <c r="J7" s="19" t="s">
        <v>6</v>
      </c>
    </row>
    <row r="8" spans="1:125" ht="15.75" thickBot="1">
      <c r="A8" s="29"/>
      <c r="B8" s="31"/>
      <c r="C8" s="22"/>
      <c r="D8" s="18"/>
      <c r="E8" s="33"/>
      <c r="F8" s="18"/>
      <c r="G8" s="33"/>
      <c r="H8" s="18"/>
      <c r="I8" s="18"/>
      <c r="J8" s="20"/>
    </row>
    <row r="10" spans="1:125">
      <c r="A10" s="16" t="s">
        <v>7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25">
      <c r="A11" t="s">
        <v>8</v>
      </c>
      <c r="B11" t="s">
        <v>9</v>
      </c>
      <c r="C11" t="s">
        <v>601</v>
      </c>
      <c r="D11" s="1">
        <v>45000</v>
      </c>
      <c r="E11" s="1">
        <v>1291.5</v>
      </c>
      <c r="F11" s="1">
        <v>1148.33</v>
      </c>
      <c r="G11" s="1">
        <v>1368</v>
      </c>
      <c r="H11" s="1">
        <v>25</v>
      </c>
      <c r="I11" s="1">
        <f>E11+F11+G11+H11</f>
        <v>3832.83</v>
      </c>
      <c r="J11" s="1">
        <f>D11-I11</f>
        <v>41167.17</v>
      </c>
    </row>
    <row r="12" spans="1:125">
      <c r="A12" t="s">
        <v>450</v>
      </c>
      <c r="B12" t="s">
        <v>190</v>
      </c>
      <c r="C12" t="s">
        <v>601</v>
      </c>
      <c r="D12" s="1">
        <v>75000</v>
      </c>
      <c r="E12" s="1">
        <v>2152.5</v>
      </c>
      <c r="F12" s="1">
        <v>6309.38</v>
      </c>
      <c r="G12" s="1">
        <v>2280</v>
      </c>
      <c r="H12" s="1">
        <v>25</v>
      </c>
      <c r="I12" s="1">
        <f t="shared" ref="I12:I22" si="0">E12+F12+G12+H12</f>
        <v>10766.880000000001</v>
      </c>
      <c r="J12" s="1">
        <f t="shared" ref="J12:J22" si="1">D12-I12</f>
        <v>64233.119999999995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>
      <c r="A13" t="s">
        <v>451</v>
      </c>
      <c r="B13" t="s">
        <v>452</v>
      </c>
      <c r="C13" t="s">
        <v>601</v>
      </c>
      <c r="D13" s="1">
        <v>60000</v>
      </c>
      <c r="E13" s="1">
        <v>1722</v>
      </c>
      <c r="F13" s="1">
        <v>3486.68</v>
      </c>
      <c r="G13" s="1">
        <v>1824</v>
      </c>
      <c r="H13" s="1">
        <v>25</v>
      </c>
      <c r="I13" s="1">
        <f t="shared" si="0"/>
        <v>7057.68</v>
      </c>
      <c r="J13" s="1">
        <f t="shared" si="1"/>
        <v>52942.32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>
      <c r="A14" t="s">
        <v>10</v>
      </c>
      <c r="B14" t="s">
        <v>11</v>
      </c>
      <c r="C14" t="s">
        <v>601</v>
      </c>
      <c r="D14" s="1">
        <v>26450</v>
      </c>
      <c r="E14" s="1">
        <v>759.12</v>
      </c>
      <c r="F14" s="1">
        <v>0</v>
      </c>
      <c r="G14" s="1">
        <v>804.08</v>
      </c>
      <c r="H14" s="1">
        <v>25</v>
      </c>
      <c r="I14" s="1">
        <f t="shared" si="0"/>
        <v>1588.2</v>
      </c>
      <c r="J14" s="1">
        <f t="shared" si="1"/>
        <v>24861.8</v>
      </c>
    </row>
    <row r="15" spans="1:125">
      <c r="A15" t="s">
        <v>12</v>
      </c>
      <c r="B15" t="s">
        <v>13</v>
      </c>
      <c r="C15" t="s">
        <v>598</v>
      </c>
      <c r="D15" s="1">
        <v>21600</v>
      </c>
      <c r="E15" s="1">
        <v>619.91999999999996</v>
      </c>
      <c r="F15" s="1">
        <v>0</v>
      </c>
      <c r="G15" s="1">
        <v>656.64</v>
      </c>
      <c r="H15" s="1">
        <v>1056.6199999999999</v>
      </c>
      <c r="I15" s="1">
        <f t="shared" si="0"/>
        <v>2333.1799999999998</v>
      </c>
      <c r="J15" s="1">
        <f t="shared" si="1"/>
        <v>19266.82</v>
      </c>
    </row>
    <row r="16" spans="1:125">
      <c r="A16" t="s">
        <v>14</v>
      </c>
      <c r="B16" t="s">
        <v>13</v>
      </c>
      <c r="C16" t="s">
        <v>598</v>
      </c>
      <c r="D16" s="1">
        <v>58000</v>
      </c>
      <c r="E16" s="1">
        <v>1664.6</v>
      </c>
      <c r="F16" s="1">
        <v>2518.85</v>
      </c>
      <c r="G16" s="1">
        <v>1763.2</v>
      </c>
      <c r="H16" s="1">
        <v>3259.86</v>
      </c>
      <c r="I16" s="1">
        <f t="shared" si="0"/>
        <v>9206.51</v>
      </c>
      <c r="J16" s="1">
        <f t="shared" si="1"/>
        <v>48793.49</v>
      </c>
    </row>
    <row r="17" spans="1:125">
      <c r="A17" t="s">
        <v>15</v>
      </c>
      <c r="B17" t="s">
        <v>16</v>
      </c>
      <c r="C17" t="s">
        <v>601</v>
      </c>
      <c r="D17" s="1">
        <v>75000</v>
      </c>
      <c r="E17" s="1">
        <v>2152.5</v>
      </c>
      <c r="F17" s="1">
        <v>6309.38</v>
      </c>
      <c r="G17" s="1">
        <v>2280</v>
      </c>
      <c r="H17" s="1">
        <v>25</v>
      </c>
      <c r="I17" s="1">
        <f t="shared" si="0"/>
        <v>10766.880000000001</v>
      </c>
      <c r="J17" s="1">
        <f t="shared" si="1"/>
        <v>64233.119999999995</v>
      </c>
    </row>
    <row r="18" spans="1:125">
      <c r="A18" t="s">
        <v>524</v>
      </c>
      <c r="B18" s="13" t="s">
        <v>523</v>
      </c>
      <c r="C18" t="s">
        <v>601</v>
      </c>
      <c r="D18" s="1">
        <v>50000</v>
      </c>
      <c r="E18" s="1">
        <v>1435</v>
      </c>
      <c r="F18" s="1">
        <v>1854</v>
      </c>
      <c r="G18" s="1">
        <v>1520</v>
      </c>
      <c r="H18" s="1">
        <v>25</v>
      </c>
      <c r="I18" s="1">
        <v>4834</v>
      </c>
      <c r="J18" s="1">
        <v>45166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>
      <c r="A19" t="s">
        <v>17</v>
      </c>
      <c r="B19" t="s">
        <v>18</v>
      </c>
      <c r="C19" t="s">
        <v>601</v>
      </c>
      <c r="D19" s="1">
        <v>240000</v>
      </c>
      <c r="E19" s="1">
        <v>6788.12</v>
      </c>
      <c r="F19" s="1">
        <v>45987.06</v>
      </c>
      <c r="G19" s="1">
        <v>3595.1</v>
      </c>
      <c r="H19" s="1">
        <v>25</v>
      </c>
      <c r="I19" s="1">
        <f t="shared" si="0"/>
        <v>56395.28</v>
      </c>
      <c r="J19" s="1">
        <f t="shared" si="1"/>
        <v>183604.72</v>
      </c>
    </row>
    <row r="20" spans="1:125">
      <c r="A20" t="s">
        <v>456</v>
      </c>
      <c r="B20" t="s">
        <v>455</v>
      </c>
      <c r="C20" t="s">
        <v>601</v>
      </c>
      <c r="D20" s="1">
        <v>20000</v>
      </c>
      <c r="E20" s="1">
        <v>574</v>
      </c>
      <c r="F20" s="1">
        <v>0</v>
      </c>
      <c r="G20" s="1">
        <v>608</v>
      </c>
      <c r="H20" s="1">
        <v>25</v>
      </c>
      <c r="I20" s="1">
        <f t="shared" si="0"/>
        <v>1207</v>
      </c>
      <c r="J20" s="1">
        <f t="shared" si="1"/>
        <v>18793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>
      <c r="A21" t="s">
        <v>454</v>
      </c>
      <c r="B21" t="s">
        <v>161</v>
      </c>
      <c r="C21" t="s">
        <v>601</v>
      </c>
      <c r="D21" s="1">
        <v>35000</v>
      </c>
      <c r="E21" s="1">
        <v>1004.5</v>
      </c>
      <c r="F21" s="1">
        <v>0</v>
      </c>
      <c r="G21" s="1">
        <v>1064</v>
      </c>
      <c r="H21" s="1">
        <v>25</v>
      </c>
      <c r="I21" s="1">
        <f t="shared" si="0"/>
        <v>2093.5</v>
      </c>
      <c r="J21" s="1">
        <f t="shared" si="1"/>
        <v>32906.5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>
      <c r="A22" t="s">
        <v>453</v>
      </c>
      <c r="B22" t="s">
        <v>29</v>
      </c>
      <c r="C22" t="s">
        <v>601</v>
      </c>
      <c r="D22" s="1">
        <v>60000</v>
      </c>
      <c r="E22" s="1">
        <v>1722</v>
      </c>
      <c r="F22" s="1">
        <v>3280.35</v>
      </c>
      <c r="G22" s="1">
        <v>1824</v>
      </c>
      <c r="H22" s="1">
        <v>1056.6199999999999</v>
      </c>
      <c r="I22" s="1">
        <f t="shared" si="0"/>
        <v>7882.97</v>
      </c>
      <c r="J22" s="1">
        <f t="shared" si="1"/>
        <v>52117.03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>
      <c r="A23" s="3" t="s">
        <v>19</v>
      </c>
      <c r="B23" s="3">
        <v>12</v>
      </c>
      <c r="C23" s="3"/>
      <c r="D23" s="4">
        <f t="shared" ref="D23:J23" si="2">SUM(D11:D22)</f>
        <v>766050</v>
      </c>
      <c r="E23" s="4">
        <f t="shared" si="2"/>
        <v>21885.759999999998</v>
      </c>
      <c r="F23" s="4">
        <f t="shared" si="2"/>
        <v>70894.03</v>
      </c>
      <c r="G23" s="4">
        <f t="shared" si="2"/>
        <v>19587.02</v>
      </c>
      <c r="H23" s="4">
        <f t="shared" si="2"/>
        <v>5598.0999999999995</v>
      </c>
      <c r="I23" s="4">
        <f t="shared" si="2"/>
        <v>117964.91</v>
      </c>
      <c r="J23" s="4">
        <f t="shared" si="2"/>
        <v>648085.09</v>
      </c>
    </row>
    <row r="25" spans="1:125">
      <c r="A25" s="16" t="s">
        <v>20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25">
      <c r="A26" t="s">
        <v>526</v>
      </c>
      <c r="B26" t="s">
        <v>525</v>
      </c>
      <c r="C26" t="s">
        <v>601</v>
      </c>
      <c r="D26" s="1">
        <v>45000</v>
      </c>
      <c r="E26" s="1">
        <v>1291.5</v>
      </c>
      <c r="F26" s="1">
        <v>1148.33</v>
      </c>
      <c r="G26" s="1">
        <v>1368</v>
      </c>
      <c r="H26" s="1">
        <v>25</v>
      </c>
      <c r="I26" s="1">
        <f>E26+F26+G26+H26</f>
        <v>3832.83</v>
      </c>
      <c r="J26" s="1">
        <f>D26-I26</f>
        <v>41167.17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>
      <c r="A27" t="s">
        <v>461</v>
      </c>
      <c r="B27" t="s">
        <v>190</v>
      </c>
      <c r="C27" t="s">
        <v>601</v>
      </c>
      <c r="D27" s="1">
        <v>70000</v>
      </c>
      <c r="E27" s="1">
        <v>2009</v>
      </c>
      <c r="F27" s="1">
        <v>5368.48</v>
      </c>
      <c r="G27" s="1">
        <v>2128</v>
      </c>
      <c r="H27" s="1">
        <v>25</v>
      </c>
      <c r="I27" s="1">
        <f>E27+F27+G27+H27</f>
        <v>9530.48</v>
      </c>
      <c r="J27" s="1">
        <f>D27-I27</f>
        <v>60469.520000000004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>
      <c r="A28" t="s">
        <v>527</v>
      </c>
      <c r="B28" t="s">
        <v>198</v>
      </c>
      <c r="C28" t="s">
        <v>601</v>
      </c>
      <c r="D28" s="1">
        <v>45000</v>
      </c>
      <c r="E28" s="1">
        <v>1291.5</v>
      </c>
      <c r="F28" s="1">
        <v>1148.33</v>
      </c>
      <c r="G28" s="1">
        <v>1368</v>
      </c>
      <c r="H28" s="1">
        <v>25</v>
      </c>
      <c r="I28" s="1">
        <v>3832.83</v>
      </c>
      <c r="J28" s="1">
        <v>41167.17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>
      <c r="A29" t="s">
        <v>530</v>
      </c>
      <c r="B29" t="s">
        <v>529</v>
      </c>
      <c r="C29" t="s">
        <v>601</v>
      </c>
      <c r="D29" s="1">
        <v>60000</v>
      </c>
      <c r="E29" s="1">
        <v>1722</v>
      </c>
      <c r="F29" s="1">
        <v>3486.68</v>
      </c>
      <c r="G29" s="1">
        <v>1824</v>
      </c>
      <c r="H29" s="1">
        <v>25</v>
      </c>
      <c r="I29" s="1">
        <v>7057.68</v>
      </c>
      <c r="J29" s="1">
        <v>52942.32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>
      <c r="A30" t="s">
        <v>528</v>
      </c>
      <c r="B30" t="s">
        <v>108</v>
      </c>
      <c r="C30" t="s">
        <v>601</v>
      </c>
      <c r="D30" s="1">
        <v>20000</v>
      </c>
      <c r="E30" s="1">
        <v>574</v>
      </c>
      <c r="F30" s="1">
        <v>0</v>
      </c>
      <c r="G30" s="1">
        <v>608</v>
      </c>
      <c r="H30" s="1">
        <v>1056.6199999999999</v>
      </c>
      <c r="I30" s="1">
        <v>2238.62</v>
      </c>
      <c r="J30" s="1">
        <v>17761.38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>
      <c r="A31" t="s">
        <v>23</v>
      </c>
      <c r="B31" t="s">
        <v>24</v>
      </c>
      <c r="C31" t="s">
        <v>601</v>
      </c>
      <c r="D31" s="1">
        <v>125000</v>
      </c>
      <c r="E31" s="1">
        <v>3587.5</v>
      </c>
      <c r="F31" s="1">
        <v>18037.22</v>
      </c>
      <c r="G31" s="1">
        <v>3595.1</v>
      </c>
      <c r="H31" s="1">
        <v>25</v>
      </c>
      <c r="I31" s="1">
        <f>E31+F31+G31+H31</f>
        <v>25244.82</v>
      </c>
      <c r="J31" s="1">
        <f>D31-I31</f>
        <v>99755.18</v>
      </c>
    </row>
    <row r="32" spans="1:125">
      <c r="A32" t="s">
        <v>531</v>
      </c>
      <c r="B32" t="s">
        <v>198</v>
      </c>
      <c r="C32" t="s">
        <v>601</v>
      </c>
      <c r="D32" s="1">
        <v>54000</v>
      </c>
      <c r="E32" s="1">
        <v>1549.8</v>
      </c>
      <c r="F32" s="1">
        <v>2418.54</v>
      </c>
      <c r="G32" s="1">
        <v>1641.6</v>
      </c>
      <c r="H32" s="1">
        <v>25</v>
      </c>
      <c r="I32" s="1">
        <f>E32+F32+G32+H32</f>
        <v>5634.9400000000005</v>
      </c>
      <c r="J32" s="1">
        <f>D32-I32</f>
        <v>48365.06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>
      <c r="A33" s="3" t="s">
        <v>19</v>
      </c>
      <c r="B33" s="3">
        <v>7</v>
      </c>
      <c r="C33" s="3"/>
      <c r="D33" s="4">
        <f t="shared" ref="D33:J33" si="3">SUM(D26:D32)</f>
        <v>419000</v>
      </c>
      <c r="E33" s="4">
        <f t="shared" si="3"/>
        <v>12025.3</v>
      </c>
      <c r="F33" s="4">
        <f t="shared" si="3"/>
        <v>31607.58</v>
      </c>
      <c r="G33" s="4">
        <f t="shared" si="3"/>
        <v>12532.7</v>
      </c>
      <c r="H33" s="4">
        <f t="shared" si="3"/>
        <v>1206.6199999999999</v>
      </c>
      <c r="I33" s="4">
        <f t="shared" si="3"/>
        <v>57372.2</v>
      </c>
      <c r="J33" s="4">
        <f t="shared" si="3"/>
        <v>361627.8</v>
      </c>
    </row>
    <row r="35" spans="1:125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25">
      <c r="A36" t="s">
        <v>28</v>
      </c>
      <c r="B36" t="s">
        <v>27</v>
      </c>
      <c r="C36" t="s">
        <v>598</v>
      </c>
      <c r="D36" s="1">
        <v>35000</v>
      </c>
      <c r="E36" s="1">
        <v>1004.5</v>
      </c>
      <c r="F36" s="1">
        <v>0</v>
      </c>
      <c r="G36" s="1">
        <v>1064</v>
      </c>
      <c r="H36" s="1">
        <v>2088.2399999999998</v>
      </c>
      <c r="I36" s="1">
        <f t="shared" ref="I36:I39" si="4">E36+F36+G36+H36</f>
        <v>4156.74</v>
      </c>
      <c r="J36" s="1">
        <f t="shared" ref="J36:J39" si="5">D36-I36</f>
        <v>30843.260000000002</v>
      </c>
    </row>
    <row r="37" spans="1:125">
      <c r="A37" t="s">
        <v>30</v>
      </c>
      <c r="B37" t="s">
        <v>31</v>
      </c>
      <c r="C37" t="s">
        <v>601</v>
      </c>
      <c r="D37" s="1">
        <v>65000</v>
      </c>
      <c r="E37" s="1">
        <v>1865.5</v>
      </c>
      <c r="F37" s="1">
        <v>4427.58</v>
      </c>
      <c r="G37" s="1">
        <v>1976</v>
      </c>
      <c r="H37" s="1">
        <v>25</v>
      </c>
      <c r="I37" s="1">
        <f t="shared" si="4"/>
        <v>8294.08</v>
      </c>
      <c r="J37" s="1">
        <f t="shared" si="5"/>
        <v>56705.919999999998</v>
      </c>
    </row>
    <row r="38" spans="1:125">
      <c r="A38" t="s">
        <v>533</v>
      </c>
      <c r="B38" t="s">
        <v>532</v>
      </c>
      <c r="C38" t="s">
        <v>601</v>
      </c>
      <c r="D38" s="1">
        <v>125000</v>
      </c>
      <c r="E38" s="1">
        <v>3587.5</v>
      </c>
      <c r="F38" s="1">
        <v>17521.41</v>
      </c>
      <c r="G38" s="1">
        <v>3595.1</v>
      </c>
      <c r="H38" s="1">
        <v>2088.2399999999998</v>
      </c>
      <c r="I38" s="1">
        <f>E38+F38+G38+H38</f>
        <v>26792.25</v>
      </c>
      <c r="J38" s="1">
        <f>D38-I38</f>
        <v>98207.75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>
      <c r="A39" t="s">
        <v>436</v>
      </c>
      <c r="B39" t="s">
        <v>405</v>
      </c>
      <c r="C39" t="s">
        <v>598</v>
      </c>
      <c r="D39" s="1">
        <v>40000</v>
      </c>
      <c r="E39" s="1">
        <v>1148</v>
      </c>
      <c r="F39" s="1">
        <v>442.65</v>
      </c>
      <c r="G39" s="1">
        <v>1216</v>
      </c>
      <c r="H39" s="1">
        <v>25</v>
      </c>
      <c r="I39" s="1">
        <f t="shared" si="4"/>
        <v>2831.65</v>
      </c>
      <c r="J39" s="1">
        <f t="shared" si="5"/>
        <v>37168.35</v>
      </c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>
      <c r="A40" s="3" t="s">
        <v>19</v>
      </c>
      <c r="B40" s="3">
        <v>4</v>
      </c>
      <c r="C40" s="3"/>
      <c r="D40" s="4">
        <f t="shared" ref="D40:J40" si="6">SUM(D36:D39)</f>
        <v>265000</v>
      </c>
      <c r="E40" s="4">
        <f t="shared" si="6"/>
        <v>7605.5</v>
      </c>
      <c r="F40" s="4">
        <f t="shared" si="6"/>
        <v>22391.64</v>
      </c>
      <c r="G40" s="4">
        <f t="shared" si="6"/>
        <v>7851.1</v>
      </c>
      <c r="H40" s="4">
        <f t="shared" si="6"/>
        <v>4226.4799999999996</v>
      </c>
      <c r="I40" s="4">
        <f t="shared" si="6"/>
        <v>42074.720000000001</v>
      </c>
      <c r="J40" s="4">
        <f t="shared" si="6"/>
        <v>222925.28</v>
      </c>
    </row>
    <row r="42" spans="1:125">
      <c r="A42" s="16" t="s">
        <v>33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25">
      <c r="A43" t="s">
        <v>34</v>
      </c>
      <c r="B43" t="s">
        <v>35</v>
      </c>
      <c r="C43" t="s">
        <v>598</v>
      </c>
      <c r="D43" s="1">
        <v>27000</v>
      </c>
      <c r="E43" s="1">
        <v>774.9</v>
      </c>
      <c r="F43" s="1">
        <v>0</v>
      </c>
      <c r="G43" s="1">
        <v>820.8</v>
      </c>
      <c r="H43" s="1">
        <v>1056.6199999999999</v>
      </c>
      <c r="I43" s="1">
        <f t="shared" ref="I43:I47" si="7">E43+F43+G43+H43</f>
        <v>2652.3199999999997</v>
      </c>
      <c r="J43" s="1">
        <f t="shared" ref="J43:J47" si="8">D43-I43</f>
        <v>24347.68</v>
      </c>
    </row>
    <row r="44" spans="1:125">
      <c r="A44" t="s">
        <v>36</v>
      </c>
      <c r="B44" t="s">
        <v>37</v>
      </c>
      <c r="C44" t="s">
        <v>601</v>
      </c>
      <c r="D44" s="1">
        <v>45000</v>
      </c>
      <c r="E44" s="1">
        <v>1291.5</v>
      </c>
      <c r="F44" s="1">
        <v>1148.33</v>
      </c>
      <c r="G44" s="1">
        <v>1368</v>
      </c>
      <c r="H44" s="1">
        <v>25</v>
      </c>
      <c r="I44" s="1">
        <f t="shared" si="7"/>
        <v>3832.83</v>
      </c>
      <c r="J44" s="1">
        <f t="shared" si="8"/>
        <v>41167.17</v>
      </c>
    </row>
    <row r="45" spans="1:125">
      <c r="A45" t="s">
        <v>38</v>
      </c>
      <c r="B45" t="s">
        <v>37</v>
      </c>
      <c r="C45" t="s">
        <v>601</v>
      </c>
      <c r="D45" s="1">
        <v>32000</v>
      </c>
      <c r="E45" s="1">
        <v>918.4</v>
      </c>
      <c r="F45" s="1">
        <v>0</v>
      </c>
      <c r="G45" s="1">
        <v>972.8</v>
      </c>
      <c r="H45" s="1">
        <v>25</v>
      </c>
      <c r="I45" s="1">
        <f t="shared" si="7"/>
        <v>1916.1999999999998</v>
      </c>
      <c r="J45" s="1">
        <f t="shared" si="8"/>
        <v>30083.8</v>
      </c>
    </row>
    <row r="46" spans="1:125">
      <c r="A46" t="s">
        <v>39</v>
      </c>
      <c r="B46" t="s">
        <v>40</v>
      </c>
      <c r="C46" t="s">
        <v>601</v>
      </c>
      <c r="D46" s="1">
        <v>70000</v>
      </c>
      <c r="E46" s="1">
        <v>2009</v>
      </c>
      <c r="F46" s="1">
        <v>5162.1499999999996</v>
      </c>
      <c r="G46" s="1">
        <v>2128</v>
      </c>
      <c r="H46" s="1">
        <v>1056.6199999999999</v>
      </c>
      <c r="I46" s="1">
        <f t="shared" si="7"/>
        <v>10355.77</v>
      </c>
      <c r="J46" s="1">
        <f t="shared" si="8"/>
        <v>59644.229999999996</v>
      </c>
    </row>
    <row r="47" spans="1:125">
      <c r="A47" t="s">
        <v>41</v>
      </c>
      <c r="B47" t="s">
        <v>37</v>
      </c>
      <c r="C47" t="s">
        <v>598</v>
      </c>
      <c r="D47" s="1">
        <v>50000</v>
      </c>
      <c r="E47" s="1">
        <v>1435</v>
      </c>
      <c r="F47" s="1">
        <v>1699.26</v>
      </c>
      <c r="G47" s="1">
        <v>1520</v>
      </c>
      <c r="H47" s="1">
        <v>1056.6199999999999</v>
      </c>
      <c r="I47" s="1">
        <f t="shared" si="7"/>
        <v>5710.88</v>
      </c>
      <c r="J47" s="1">
        <f t="shared" si="8"/>
        <v>44289.120000000003</v>
      </c>
    </row>
    <row r="48" spans="1:125">
      <c r="A48" s="3" t="s">
        <v>19</v>
      </c>
      <c r="B48" s="3">
        <v>5</v>
      </c>
      <c r="C48" s="3"/>
      <c r="D48" s="4">
        <f t="shared" ref="D48:J48" si="9">SUM(D43:D47)</f>
        <v>224000</v>
      </c>
      <c r="E48" s="4">
        <f t="shared" si="9"/>
        <v>6428.8</v>
      </c>
      <c r="F48" s="4">
        <f t="shared" si="9"/>
        <v>8009.74</v>
      </c>
      <c r="G48" s="4">
        <f t="shared" si="9"/>
        <v>6809.6</v>
      </c>
      <c r="H48" s="4">
        <f t="shared" si="9"/>
        <v>3219.8599999999997</v>
      </c>
      <c r="I48" s="4">
        <f t="shared" si="9"/>
        <v>24468</v>
      </c>
      <c r="J48" s="4">
        <f t="shared" si="9"/>
        <v>199532</v>
      </c>
    </row>
    <row r="50" spans="1:125">
      <c r="A50" s="16" t="s">
        <v>42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25">
      <c r="A51" t="s">
        <v>43</v>
      </c>
      <c r="B51" t="s">
        <v>44</v>
      </c>
      <c r="C51" t="s">
        <v>598</v>
      </c>
      <c r="D51" s="1">
        <v>58000</v>
      </c>
      <c r="E51" s="1">
        <v>1664.6</v>
      </c>
      <c r="F51" s="1">
        <v>2903.99</v>
      </c>
      <c r="G51" s="1">
        <v>1763.2</v>
      </c>
      <c r="H51" s="1">
        <v>3316.62</v>
      </c>
      <c r="I51" s="1">
        <f>E51+F51+G51+H51</f>
        <v>9648.41</v>
      </c>
      <c r="J51" s="1">
        <f>D51-I51</f>
        <v>48351.59</v>
      </c>
    </row>
    <row r="52" spans="1:125">
      <c r="A52" s="3" t="s">
        <v>19</v>
      </c>
      <c r="B52" s="3">
        <v>1</v>
      </c>
      <c r="C52" s="3"/>
      <c r="D52" s="4">
        <f t="shared" ref="D52:J52" si="10">SUM(D51)</f>
        <v>58000</v>
      </c>
      <c r="E52" s="4">
        <f t="shared" si="10"/>
        <v>1664.6</v>
      </c>
      <c r="F52" s="4">
        <f t="shared" si="10"/>
        <v>2903.99</v>
      </c>
      <c r="G52" s="4">
        <f t="shared" si="10"/>
        <v>1763.2</v>
      </c>
      <c r="H52" s="4">
        <f t="shared" si="10"/>
        <v>3316.62</v>
      </c>
      <c r="I52" s="4">
        <f t="shared" si="10"/>
        <v>9648.41</v>
      </c>
      <c r="J52" s="4">
        <f t="shared" si="10"/>
        <v>48351.59</v>
      </c>
    </row>
    <row r="54" spans="1:125">
      <c r="A54" s="16" t="s">
        <v>437</v>
      </c>
      <c r="B54" s="16"/>
      <c r="C54" s="16"/>
      <c r="D54" s="16"/>
      <c r="E54" s="16"/>
      <c r="F54" s="16"/>
      <c r="G54" s="16"/>
      <c r="H54" s="16"/>
      <c r="I54" s="16"/>
      <c r="J54" s="16"/>
      <c r="K54"/>
      <c r="L54"/>
      <c r="M54"/>
      <c r="N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>
      <c r="A55" t="s">
        <v>457</v>
      </c>
      <c r="B55" t="s">
        <v>24</v>
      </c>
      <c r="C55" t="s">
        <v>601</v>
      </c>
      <c r="D55" s="1">
        <v>90000</v>
      </c>
      <c r="E55" s="1">
        <v>2583</v>
      </c>
      <c r="F55" s="1">
        <v>9753.1200000000008</v>
      </c>
      <c r="G55" s="1">
        <v>2736</v>
      </c>
      <c r="H55" s="1">
        <v>25</v>
      </c>
      <c r="I55" s="1">
        <f t="shared" ref="I55:I57" si="11">E55+F55+G55+H55</f>
        <v>15097.12</v>
      </c>
      <c r="J55" s="1">
        <f t="shared" ref="J55:J57" si="12">D55-I55</f>
        <v>74902.880000000005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>
      <c r="A56" t="s">
        <v>534</v>
      </c>
      <c r="B56" t="s">
        <v>535</v>
      </c>
      <c r="C56" t="s">
        <v>601</v>
      </c>
      <c r="D56" s="1">
        <v>23000</v>
      </c>
      <c r="E56" s="1">
        <v>660.1</v>
      </c>
      <c r="F56" s="1">
        <v>0</v>
      </c>
      <c r="G56" s="1">
        <v>699.2</v>
      </c>
      <c r="H56" s="1">
        <v>25</v>
      </c>
      <c r="I56" s="1">
        <v>1384.3</v>
      </c>
      <c r="J56" s="1">
        <v>21615.7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>
      <c r="A57" t="s">
        <v>438</v>
      </c>
      <c r="B57" t="s">
        <v>405</v>
      </c>
      <c r="C57" t="s">
        <v>598</v>
      </c>
      <c r="D57" s="1">
        <v>32000</v>
      </c>
      <c r="E57" s="1">
        <v>918.4</v>
      </c>
      <c r="F57" s="1">
        <v>0</v>
      </c>
      <c r="G57" s="1">
        <v>972.8</v>
      </c>
      <c r="H57" s="1">
        <v>25</v>
      </c>
      <c r="I57" s="1">
        <f t="shared" si="11"/>
        <v>1916.1999999999998</v>
      </c>
      <c r="J57" s="1">
        <f t="shared" si="12"/>
        <v>30083.8</v>
      </c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>
      <c r="A58" s="3" t="s">
        <v>19</v>
      </c>
      <c r="B58" s="3">
        <v>3</v>
      </c>
      <c r="C58" s="3"/>
      <c r="D58" s="4">
        <f t="shared" ref="D58:J58" si="13">SUM(D55:D57)</f>
        <v>145000</v>
      </c>
      <c r="E58" s="4">
        <f t="shared" si="13"/>
        <v>4161.5</v>
      </c>
      <c r="F58" s="4">
        <f t="shared" si="13"/>
        <v>9753.1200000000008</v>
      </c>
      <c r="G58" s="4">
        <f t="shared" si="13"/>
        <v>4408</v>
      </c>
      <c r="H58" s="4">
        <f t="shared" si="13"/>
        <v>75</v>
      </c>
      <c r="I58" s="4">
        <f t="shared" si="13"/>
        <v>18397.620000000003</v>
      </c>
      <c r="J58" s="4">
        <f t="shared" si="13"/>
        <v>126602.38</v>
      </c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60" spans="1:125">
      <c r="A60" s="16" t="s">
        <v>45</v>
      </c>
      <c r="B60" s="16"/>
      <c r="C60" s="16"/>
      <c r="D60" s="16"/>
      <c r="E60" s="16"/>
      <c r="F60" s="16"/>
      <c r="G60" s="16"/>
      <c r="H60" s="16"/>
      <c r="I60" s="16"/>
      <c r="J60" s="16"/>
    </row>
    <row r="61" spans="1:125">
      <c r="A61" t="s">
        <v>538</v>
      </c>
      <c r="B61" t="s">
        <v>198</v>
      </c>
      <c r="C61" t="s">
        <v>601</v>
      </c>
      <c r="D61" s="1">
        <v>40000</v>
      </c>
      <c r="E61" s="1">
        <v>1148</v>
      </c>
      <c r="F61" s="1">
        <v>442.65</v>
      </c>
      <c r="G61" s="1">
        <v>1216</v>
      </c>
      <c r="H61" s="1">
        <v>25</v>
      </c>
      <c r="I61" s="1">
        <f>+E61+F61+G61+H61</f>
        <v>2831.65</v>
      </c>
      <c r="J61" s="1">
        <v>37168.35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>
      <c r="A62" t="s">
        <v>540</v>
      </c>
      <c r="B62" t="s">
        <v>539</v>
      </c>
      <c r="C62" t="s">
        <v>601</v>
      </c>
      <c r="D62" s="1">
        <v>40000</v>
      </c>
      <c r="E62" s="1">
        <v>1148</v>
      </c>
      <c r="F62" s="1">
        <v>442.65</v>
      </c>
      <c r="G62" s="1">
        <v>1216</v>
      </c>
      <c r="H62" s="1">
        <v>25</v>
      </c>
      <c r="I62" s="1">
        <f>+E62+F62+G62+H62</f>
        <v>2831.65</v>
      </c>
      <c r="J62" s="1">
        <f>D62-I62</f>
        <v>37168.35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>
      <c r="A63" t="s">
        <v>47</v>
      </c>
      <c r="B63" t="s">
        <v>48</v>
      </c>
      <c r="C63" t="s">
        <v>598</v>
      </c>
      <c r="D63" s="1">
        <v>50000</v>
      </c>
      <c r="E63" s="1">
        <v>1435</v>
      </c>
      <c r="F63" s="1">
        <v>1699.26</v>
      </c>
      <c r="G63" s="1">
        <v>1520</v>
      </c>
      <c r="H63" s="1">
        <v>1196.6199999999999</v>
      </c>
      <c r="I63" s="1">
        <f t="shared" ref="I63" si="14">E63+F63+G63+H63</f>
        <v>5850.88</v>
      </c>
      <c r="J63" s="1">
        <f t="shared" ref="J63" si="15">D63-I63</f>
        <v>44149.120000000003</v>
      </c>
    </row>
    <row r="64" spans="1:125">
      <c r="A64" s="3" t="s">
        <v>19</v>
      </c>
      <c r="B64" s="3">
        <v>3</v>
      </c>
      <c r="C64" s="3"/>
      <c r="D64" s="4">
        <f t="shared" ref="D64:J64" si="16">SUM(D61:D63)</f>
        <v>130000</v>
      </c>
      <c r="E64" s="4">
        <f t="shared" si="16"/>
        <v>3731</v>
      </c>
      <c r="F64" s="4">
        <f t="shared" si="16"/>
        <v>2584.56</v>
      </c>
      <c r="G64" s="4">
        <f t="shared" si="16"/>
        <v>3952</v>
      </c>
      <c r="H64" s="4">
        <f t="shared" si="16"/>
        <v>1246.6199999999999</v>
      </c>
      <c r="I64" s="4">
        <f t="shared" si="16"/>
        <v>11514.18</v>
      </c>
      <c r="J64" s="4">
        <f t="shared" si="16"/>
        <v>118485.82</v>
      </c>
    </row>
    <row r="66" spans="1:125">
      <c r="A66" s="16" t="s">
        <v>49</v>
      </c>
      <c r="B66" s="16"/>
      <c r="C66" s="16"/>
      <c r="D66" s="16"/>
      <c r="E66" s="16"/>
      <c r="F66" s="16"/>
      <c r="G66" s="16"/>
      <c r="H66" s="16"/>
      <c r="I66" s="16"/>
      <c r="J66" s="16"/>
    </row>
    <row r="67" spans="1:125">
      <c r="A67" t="s">
        <v>50</v>
      </c>
      <c r="B67" t="s">
        <v>51</v>
      </c>
      <c r="C67" t="s">
        <v>598</v>
      </c>
      <c r="D67" s="1">
        <v>44000</v>
      </c>
      <c r="E67" s="1">
        <v>1262.8</v>
      </c>
      <c r="F67" s="1">
        <v>1007.19</v>
      </c>
      <c r="G67" s="1">
        <v>1337.6</v>
      </c>
      <c r="H67" s="1">
        <v>125</v>
      </c>
      <c r="I67" s="1">
        <v>3732.59</v>
      </c>
      <c r="J67" s="1">
        <f t="shared" ref="J67:J68" si="17">D67-I67</f>
        <v>40267.410000000003</v>
      </c>
    </row>
    <row r="68" spans="1:125">
      <c r="A68" t="s">
        <v>458</v>
      </c>
      <c r="B68" t="s">
        <v>24</v>
      </c>
      <c r="C68" t="s">
        <v>601</v>
      </c>
      <c r="D68" s="1">
        <v>50000</v>
      </c>
      <c r="E68" s="1">
        <v>1435</v>
      </c>
      <c r="F68" s="1">
        <v>1854</v>
      </c>
      <c r="G68" s="1">
        <v>1520</v>
      </c>
      <c r="H68" s="1">
        <v>25</v>
      </c>
      <c r="I68" s="1">
        <v>4834</v>
      </c>
      <c r="J68" s="1">
        <f t="shared" si="17"/>
        <v>45166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</row>
    <row r="69" spans="1:125">
      <c r="A69" s="3" t="s">
        <v>19</v>
      </c>
      <c r="B69" s="3">
        <v>2</v>
      </c>
      <c r="C69" s="3"/>
      <c r="D69" s="4">
        <f t="shared" ref="D69:J69" si="18">SUM(D67:D68)</f>
        <v>94000</v>
      </c>
      <c r="E69" s="4">
        <f t="shared" si="18"/>
        <v>2697.8</v>
      </c>
      <c r="F69" s="4">
        <f t="shared" si="18"/>
        <v>2861.19</v>
      </c>
      <c r="G69" s="4">
        <f t="shared" si="18"/>
        <v>2857.6</v>
      </c>
      <c r="H69" s="4">
        <f t="shared" si="18"/>
        <v>150</v>
      </c>
      <c r="I69" s="4">
        <f t="shared" si="18"/>
        <v>8566.59</v>
      </c>
      <c r="J69" s="4">
        <f t="shared" si="18"/>
        <v>85433.41</v>
      </c>
    </row>
    <row r="71" spans="1:125">
      <c r="A71" s="16" t="s">
        <v>52</v>
      </c>
      <c r="B71" s="16"/>
      <c r="C71" s="16"/>
      <c r="D71" s="16"/>
      <c r="E71" s="16"/>
      <c r="F71" s="16"/>
      <c r="G71" s="16"/>
      <c r="H71" s="16"/>
      <c r="I71" s="16"/>
      <c r="J71" s="16"/>
    </row>
    <row r="72" spans="1:125">
      <c r="A72" t="s">
        <v>53</v>
      </c>
      <c r="B72" t="s">
        <v>54</v>
      </c>
      <c r="C72" t="s">
        <v>598</v>
      </c>
      <c r="D72" s="1">
        <v>45000</v>
      </c>
      <c r="E72" s="1">
        <v>1291.5</v>
      </c>
      <c r="F72" s="1">
        <v>1148.33</v>
      </c>
      <c r="G72" s="1">
        <v>1368</v>
      </c>
      <c r="H72" s="1">
        <v>125</v>
      </c>
      <c r="I72" s="1">
        <f t="shared" ref="I72:I75" si="19">E72+F72+G72+H72</f>
        <v>3932.83</v>
      </c>
      <c r="J72" s="1">
        <f t="shared" ref="J72:J75" si="20">D72-I72</f>
        <v>41067.17</v>
      </c>
    </row>
    <row r="73" spans="1:125">
      <c r="A73" t="s">
        <v>536</v>
      </c>
      <c r="B73" t="s">
        <v>537</v>
      </c>
      <c r="C73" t="s">
        <v>601</v>
      </c>
      <c r="D73" s="1">
        <v>40000</v>
      </c>
      <c r="E73" s="1">
        <v>1148</v>
      </c>
      <c r="F73" s="1">
        <v>442.65</v>
      </c>
      <c r="G73" s="1">
        <v>1216</v>
      </c>
      <c r="H73" s="1">
        <v>25</v>
      </c>
      <c r="I73" s="1">
        <v>2831.65</v>
      </c>
      <c r="J73" s="1">
        <v>37168.35</v>
      </c>
    </row>
    <row r="74" spans="1:125">
      <c r="A74" t="s">
        <v>459</v>
      </c>
      <c r="B74" t="s">
        <v>460</v>
      </c>
      <c r="C74" t="s">
        <v>601</v>
      </c>
      <c r="D74" s="1">
        <v>110000</v>
      </c>
      <c r="E74" s="1">
        <v>3157</v>
      </c>
      <c r="F74" s="1">
        <v>14457.62</v>
      </c>
      <c r="G74" s="1">
        <v>3344</v>
      </c>
      <c r="H74" s="1">
        <v>25</v>
      </c>
      <c r="I74" s="1">
        <f t="shared" si="19"/>
        <v>20983.620000000003</v>
      </c>
      <c r="J74" s="1">
        <f t="shared" si="20"/>
        <v>89016.38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>
      <c r="A75" t="s">
        <v>462</v>
      </c>
      <c r="B75" t="s">
        <v>190</v>
      </c>
      <c r="C75" t="s">
        <v>601</v>
      </c>
      <c r="D75" s="1">
        <v>100000</v>
      </c>
      <c r="E75" s="1">
        <v>2870</v>
      </c>
      <c r="F75" s="1">
        <v>12105.37</v>
      </c>
      <c r="G75" s="1">
        <v>3040</v>
      </c>
      <c r="H75" s="1">
        <v>25</v>
      </c>
      <c r="I75" s="1">
        <f t="shared" si="19"/>
        <v>18040.370000000003</v>
      </c>
      <c r="J75" s="1">
        <f t="shared" si="20"/>
        <v>81959.63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>
      <c r="A76" s="3" t="s">
        <v>19</v>
      </c>
      <c r="B76" s="3">
        <v>4</v>
      </c>
      <c r="C76" s="3"/>
      <c r="D76" s="4">
        <f t="shared" ref="D76:J76" si="21">SUM(D72:D75)</f>
        <v>295000</v>
      </c>
      <c r="E76" s="4">
        <f t="shared" si="21"/>
        <v>8466.5</v>
      </c>
      <c r="F76" s="4">
        <f t="shared" si="21"/>
        <v>28153.97</v>
      </c>
      <c r="G76" s="4">
        <f t="shared" si="21"/>
        <v>8968</v>
      </c>
      <c r="H76" s="4">
        <f t="shared" si="21"/>
        <v>200</v>
      </c>
      <c r="I76" s="4">
        <f t="shared" si="21"/>
        <v>45788.47</v>
      </c>
      <c r="J76" s="4">
        <f t="shared" si="21"/>
        <v>249211.53</v>
      </c>
    </row>
    <row r="78" spans="1:125">
      <c r="A78" s="16" t="s">
        <v>55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25">
      <c r="A79" t="s">
        <v>465</v>
      </c>
      <c r="B79" t="s">
        <v>80</v>
      </c>
      <c r="C79" t="s">
        <v>601</v>
      </c>
      <c r="D79" s="1">
        <v>30000</v>
      </c>
      <c r="E79" s="1">
        <v>861</v>
      </c>
      <c r="F79" s="1">
        <v>0</v>
      </c>
      <c r="G79" s="1">
        <v>912</v>
      </c>
      <c r="H79" s="1">
        <v>25</v>
      </c>
      <c r="I79" s="1">
        <f>E79+F79+G79+H79</f>
        <v>1798</v>
      </c>
      <c r="J79" s="1">
        <f>D79-I79</f>
        <v>28202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>
      <c r="A80" t="s">
        <v>56</v>
      </c>
      <c r="B80" t="s">
        <v>24</v>
      </c>
      <c r="C80" t="s">
        <v>601</v>
      </c>
      <c r="D80" s="1">
        <v>133500</v>
      </c>
      <c r="E80" s="1">
        <v>3831.45</v>
      </c>
      <c r="F80" s="1">
        <v>20101.23</v>
      </c>
      <c r="G80" s="1">
        <v>3595.1</v>
      </c>
      <c r="H80" s="1">
        <v>25</v>
      </c>
      <c r="I80" s="1">
        <f t="shared" ref="I80:I81" si="22">E80+F80+G80+H80</f>
        <v>27552.78</v>
      </c>
      <c r="J80" s="1">
        <f t="shared" ref="J80:J81" si="23">D80-I80</f>
        <v>105947.22</v>
      </c>
    </row>
    <row r="81" spans="1:125">
      <c r="A81" t="s">
        <v>57</v>
      </c>
      <c r="B81" t="s">
        <v>13</v>
      </c>
      <c r="C81" t="s">
        <v>598</v>
      </c>
      <c r="D81" s="1">
        <v>33000</v>
      </c>
      <c r="E81" s="1">
        <v>947.1</v>
      </c>
      <c r="F81" s="1">
        <v>0</v>
      </c>
      <c r="G81" s="1">
        <v>1003.2</v>
      </c>
      <c r="H81" s="1">
        <v>75</v>
      </c>
      <c r="I81" s="1">
        <f t="shared" si="22"/>
        <v>2025.3000000000002</v>
      </c>
      <c r="J81" s="1">
        <f t="shared" si="23"/>
        <v>30974.7</v>
      </c>
    </row>
    <row r="82" spans="1:125">
      <c r="A82" s="3" t="s">
        <v>19</v>
      </c>
      <c r="B82" s="3">
        <v>3</v>
      </c>
      <c r="C82" s="3"/>
      <c r="D82" s="4">
        <f t="shared" ref="D82:J82" si="24">SUM(D79:D81)</f>
        <v>196500</v>
      </c>
      <c r="E82" s="4">
        <f t="shared" si="24"/>
        <v>5639.55</v>
      </c>
      <c r="F82" s="4">
        <f t="shared" si="24"/>
        <v>20101.23</v>
      </c>
      <c r="G82" s="4">
        <f t="shared" si="24"/>
        <v>5510.3</v>
      </c>
      <c r="H82" s="4">
        <f t="shared" si="24"/>
        <v>125</v>
      </c>
      <c r="I82" s="4">
        <f t="shared" si="24"/>
        <v>31376.079999999998</v>
      </c>
      <c r="J82" s="4">
        <f t="shared" si="24"/>
        <v>165123.92000000001</v>
      </c>
    </row>
    <row r="84" spans="1:125">
      <c r="A84" s="16" t="s">
        <v>58</v>
      </c>
      <c r="B84" s="16"/>
      <c r="C84" s="16"/>
      <c r="D84" s="16"/>
      <c r="E84" s="16"/>
      <c r="F84" s="16"/>
      <c r="G84" s="16"/>
      <c r="H84" s="16"/>
      <c r="I84" s="16"/>
      <c r="J84" s="16"/>
    </row>
    <row r="85" spans="1:125">
      <c r="A85" t="s">
        <v>59</v>
      </c>
      <c r="B85" t="s">
        <v>60</v>
      </c>
      <c r="C85" t="s">
        <v>598</v>
      </c>
      <c r="D85" s="1">
        <v>60000</v>
      </c>
      <c r="E85" s="1">
        <v>1722</v>
      </c>
      <c r="F85" s="1">
        <v>3074.03</v>
      </c>
      <c r="G85" s="1">
        <v>1824</v>
      </c>
      <c r="H85" s="1">
        <v>2188.2399999999998</v>
      </c>
      <c r="I85" s="1">
        <f t="shared" ref="I85:I92" si="25">E85+F85+G85+H85</f>
        <v>8808.27</v>
      </c>
      <c r="J85" s="1">
        <f t="shared" ref="J85:J92" si="26">D85-I85</f>
        <v>51191.729999999996</v>
      </c>
    </row>
    <row r="86" spans="1:125">
      <c r="A86" t="s">
        <v>61</v>
      </c>
      <c r="B86" t="s">
        <v>67</v>
      </c>
      <c r="C86" t="s">
        <v>598</v>
      </c>
      <c r="D86" s="1">
        <v>36000</v>
      </c>
      <c r="E86" s="1">
        <v>1033.2</v>
      </c>
      <c r="F86" s="1">
        <v>0</v>
      </c>
      <c r="G86" s="1">
        <v>1094.4000000000001</v>
      </c>
      <c r="H86" s="1">
        <v>1056.6199999999999</v>
      </c>
      <c r="I86" s="1">
        <f t="shared" si="25"/>
        <v>3184.2200000000003</v>
      </c>
      <c r="J86" s="1">
        <f t="shared" si="26"/>
        <v>32815.78</v>
      </c>
    </row>
    <row r="87" spans="1:125">
      <c r="A87" t="s">
        <v>63</v>
      </c>
      <c r="B87" t="s">
        <v>64</v>
      </c>
      <c r="C87" t="s">
        <v>598</v>
      </c>
      <c r="D87" s="1">
        <v>40000</v>
      </c>
      <c r="E87" s="1">
        <v>1148</v>
      </c>
      <c r="F87" s="1">
        <v>442.65</v>
      </c>
      <c r="G87" s="1">
        <v>1216</v>
      </c>
      <c r="H87" s="1">
        <v>265</v>
      </c>
      <c r="I87" s="1">
        <f t="shared" si="25"/>
        <v>3071.65</v>
      </c>
      <c r="J87" s="1">
        <f t="shared" si="26"/>
        <v>36928.35</v>
      </c>
    </row>
    <row r="88" spans="1:125" s="2" customFormat="1">
      <c r="A88" t="s">
        <v>65</v>
      </c>
      <c r="B88" t="s">
        <v>69</v>
      </c>
      <c r="C88" t="s">
        <v>598</v>
      </c>
      <c r="D88" s="1">
        <v>70000</v>
      </c>
      <c r="E88" s="1">
        <v>2009</v>
      </c>
      <c r="F88" s="1">
        <v>5162.1499999999996</v>
      </c>
      <c r="G88" s="1">
        <v>2128</v>
      </c>
      <c r="H88" s="1">
        <v>1056.6199999999999</v>
      </c>
      <c r="I88" s="1">
        <f t="shared" si="25"/>
        <v>10355.77</v>
      </c>
      <c r="J88" s="1">
        <f t="shared" si="26"/>
        <v>59644.229999999996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</row>
    <row r="89" spans="1:125" s="2" customFormat="1">
      <c r="A89" t="s">
        <v>66</v>
      </c>
      <c r="B89" t="s">
        <v>67</v>
      </c>
      <c r="C89" t="s">
        <v>601</v>
      </c>
      <c r="D89" s="1">
        <v>36000</v>
      </c>
      <c r="E89" s="1">
        <v>1033.2</v>
      </c>
      <c r="F89" s="1">
        <v>0</v>
      </c>
      <c r="G89" s="1">
        <v>1094.4000000000001</v>
      </c>
      <c r="H89" s="1">
        <v>25</v>
      </c>
      <c r="I89" s="1">
        <f t="shared" si="25"/>
        <v>2152.6000000000004</v>
      </c>
      <c r="J89" s="1">
        <f t="shared" si="26"/>
        <v>33847.4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</row>
    <row r="90" spans="1:125" s="2" customFormat="1">
      <c r="A90" t="s">
        <v>68</v>
      </c>
      <c r="B90" t="s">
        <v>69</v>
      </c>
      <c r="C90" t="s">
        <v>601</v>
      </c>
      <c r="D90" s="1">
        <v>60000</v>
      </c>
      <c r="E90" s="1">
        <v>1722</v>
      </c>
      <c r="F90" s="1">
        <v>3486.68</v>
      </c>
      <c r="G90" s="1">
        <v>1824</v>
      </c>
      <c r="H90" s="1">
        <v>25</v>
      </c>
      <c r="I90" s="1">
        <f t="shared" si="25"/>
        <v>7057.68</v>
      </c>
      <c r="J90" s="1">
        <f t="shared" si="26"/>
        <v>52942.32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</row>
    <row r="91" spans="1:125">
      <c r="A91" t="s">
        <v>463</v>
      </c>
      <c r="B91" t="s">
        <v>64</v>
      </c>
      <c r="C91" t="s">
        <v>601</v>
      </c>
      <c r="D91" s="1">
        <v>55000</v>
      </c>
      <c r="E91" s="1">
        <v>1578.5</v>
      </c>
      <c r="F91" s="1">
        <v>2559.6799999999998</v>
      </c>
      <c r="G91" s="1">
        <v>1672</v>
      </c>
      <c r="H91" s="1">
        <v>25</v>
      </c>
      <c r="I91" s="1">
        <f t="shared" si="25"/>
        <v>5835.18</v>
      </c>
      <c r="J91" s="1">
        <f t="shared" si="26"/>
        <v>49164.82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>
      <c r="A92" t="s">
        <v>464</v>
      </c>
      <c r="B92" t="s">
        <v>24</v>
      </c>
      <c r="C92" t="s">
        <v>601</v>
      </c>
      <c r="D92" s="1">
        <v>90000</v>
      </c>
      <c r="E92" s="1">
        <v>2583</v>
      </c>
      <c r="F92" s="1">
        <v>9753.1200000000008</v>
      </c>
      <c r="G92" s="1">
        <v>2736</v>
      </c>
      <c r="H92" s="1">
        <v>25</v>
      </c>
      <c r="I92" s="1">
        <f t="shared" si="25"/>
        <v>15097.12</v>
      </c>
      <c r="J92" s="1">
        <f t="shared" si="26"/>
        <v>74902.880000000005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</row>
    <row r="93" spans="1:125" s="2" customFormat="1">
      <c r="A93" s="3" t="s">
        <v>19</v>
      </c>
      <c r="B93" s="3">
        <v>8</v>
      </c>
      <c r="C93" s="3"/>
      <c r="D93" s="4">
        <f t="shared" ref="D93:J93" si="27">SUM(D85:D92)</f>
        <v>447000</v>
      </c>
      <c r="E93" s="4">
        <f t="shared" si="27"/>
        <v>12828.9</v>
      </c>
      <c r="F93" s="4">
        <f t="shared" si="27"/>
        <v>24478.31</v>
      </c>
      <c r="G93" s="4">
        <f t="shared" si="27"/>
        <v>13588.8</v>
      </c>
      <c r="H93" s="4">
        <f t="shared" si="27"/>
        <v>4666.4799999999996</v>
      </c>
      <c r="I93" s="4">
        <f t="shared" si="27"/>
        <v>55562.490000000005</v>
      </c>
      <c r="J93" s="4">
        <f t="shared" si="27"/>
        <v>391437.50999999995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</row>
    <row r="94" spans="1:125" s="2" customFormat="1">
      <c r="A94"/>
      <c r="B94"/>
      <c r="C94"/>
      <c r="D94" s="1"/>
      <c r="E94" s="1"/>
      <c r="F94" s="1"/>
      <c r="G94" s="1"/>
      <c r="H94" s="1"/>
      <c r="I94" s="1"/>
      <c r="J94" s="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</row>
    <row r="95" spans="1:125" s="2" customFormat="1">
      <c r="A95" s="16" t="s">
        <v>70</v>
      </c>
      <c r="B95" s="16"/>
      <c r="C95" s="16"/>
      <c r="D95" s="16"/>
      <c r="E95" s="16"/>
      <c r="F95" s="16"/>
      <c r="G95" s="16"/>
      <c r="H95" s="16"/>
      <c r="I95" s="16"/>
      <c r="J95" s="1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</row>
    <row r="96" spans="1:125">
      <c r="A96" t="s">
        <v>541</v>
      </c>
      <c r="B96" t="s">
        <v>64</v>
      </c>
      <c r="C96" t="s">
        <v>601</v>
      </c>
      <c r="D96" s="1">
        <v>22000</v>
      </c>
      <c r="E96" s="1">
        <v>631.4</v>
      </c>
      <c r="F96" s="1">
        <v>0</v>
      </c>
      <c r="G96" s="1">
        <v>668.8</v>
      </c>
      <c r="H96" s="1">
        <v>1056.6199999999999</v>
      </c>
      <c r="I96" s="1">
        <f>E96+F96+G96+H96</f>
        <v>2356.8199999999997</v>
      </c>
      <c r="J96" s="1">
        <f>D96-I96</f>
        <v>19643.18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>
      <c r="A97" t="s">
        <v>71</v>
      </c>
      <c r="B97" t="s">
        <v>484</v>
      </c>
      <c r="C97" t="s">
        <v>598</v>
      </c>
      <c r="D97" s="1">
        <v>45000</v>
      </c>
      <c r="E97" s="1">
        <v>1291.5</v>
      </c>
      <c r="F97" s="1">
        <v>838.84</v>
      </c>
      <c r="G97" s="1">
        <v>1368</v>
      </c>
      <c r="H97" s="1">
        <v>2188.2399999999998</v>
      </c>
      <c r="I97" s="1">
        <f t="shared" ref="I97:I99" si="28">E97+F97+G97+H97</f>
        <v>5686.58</v>
      </c>
      <c r="J97" s="1">
        <f t="shared" ref="J97:J99" si="29">D97-I97</f>
        <v>39313.42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</row>
    <row r="98" spans="1:125" s="2" customFormat="1">
      <c r="A98" t="s">
        <v>72</v>
      </c>
      <c r="B98" t="s">
        <v>62</v>
      </c>
      <c r="C98" t="s">
        <v>598</v>
      </c>
      <c r="D98" s="1">
        <v>31000</v>
      </c>
      <c r="E98" s="1">
        <v>889.7</v>
      </c>
      <c r="F98" s="1">
        <v>0</v>
      </c>
      <c r="G98" s="1">
        <v>942.4</v>
      </c>
      <c r="H98" s="1">
        <v>25</v>
      </c>
      <c r="I98" s="1">
        <f t="shared" si="28"/>
        <v>1857.1</v>
      </c>
      <c r="J98" s="1">
        <f t="shared" si="29"/>
        <v>29142.9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</row>
    <row r="99" spans="1:125" s="2" customFormat="1">
      <c r="A99" t="s">
        <v>73</v>
      </c>
      <c r="B99" t="s">
        <v>62</v>
      </c>
      <c r="C99" t="s">
        <v>601</v>
      </c>
      <c r="D99" s="1">
        <v>31000</v>
      </c>
      <c r="E99" s="1">
        <v>889.7</v>
      </c>
      <c r="F99" s="1">
        <v>0</v>
      </c>
      <c r="G99" s="1">
        <v>942.4</v>
      </c>
      <c r="H99" s="1">
        <v>25</v>
      </c>
      <c r="I99" s="1">
        <f t="shared" si="28"/>
        <v>1857.1</v>
      </c>
      <c r="J99" s="1">
        <f t="shared" si="29"/>
        <v>29142.9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</row>
    <row r="100" spans="1:125">
      <c r="A100" t="s">
        <v>542</v>
      </c>
      <c r="B100" t="s">
        <v>64</v>
      </c>
      <c r="C100" t="s">
        <v>601</v>
      </c>
      <c r="D100" s="1">
        <v>31000</v>
      </c>
      <c r="E100" s="1">
        <v>889.7</v>
      </c>
      <c r="F100" s="1">
        <v>0</v>
      </c>
      <c r="G100" s="1">
        <v>942.4</v>
      </c>
      <c r="H100" s="1">
        <v>25</v>
      </c>
      <c r="I100" s="1">
        <f>E100+F100+G100+H100</f>
        <v>1857.1</v>
      </c>
      <c r="J100" s="1">
        <f>D100-I100</f>
        <v>29142.9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>
      <c r="A101" s="3" t="s">
        <v>19</v>
      </c>
      <c r="B101" s="3">
        <v>5</v>
      </c>
      <c r="C101" s="3"/>
      <c r="D101" s="4">
        <f t="shared" ref="D101:J101" si="30">SUM(D96:D100)</f>
        <v>160000</v>
      </c>
      <c r="E101" s="4">
        <f t="shared" si="30"/>
        <v>4592</v>
      </c>
      <c r="F101" s="4">
        <f t="shared" si="30"/>
        <v>838.84</v>
      </c>
      <c r="G101" s="4">
        <f t="shared" si="30"/>
        <v>4864</v>
      </c>
      <c r="H101" s="4">
        <f t="shared" si="30"/>
        <v>3319.8599999999997</v>
      </c>
      <c r="I101" s="4">
        <f t="shared" si="30"/>
        <v>13614.7</v>
      </c>
      <c r="J101" s="4">
        <f t="shared" si="30"/>
        <v>146385.29999999999</v>
      </c>
    </row>
    <row r="102" spans="1:125" s="2" customFormat="1">
      <c r="A102"/>
      <c r="B102"/>
      <c r="C102"/>
      <c r="D102" s="1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</row>
    <row r="103" spans="1:125" s="2" customFormat="1">
      <c r="A103" s="16" t="s">
        <v>76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</row>
    <row r="104" spans="1:125">
      <c r="A104" t="s">
        <v>543</v>
      </c>
      <c r="B104" t="s">
        <v>80</v>
      </c>
      <c r="C104" t="s">
        <v>601</v>
      </c>
      <c r="D104" s="1">
        <v>70000</v>
      </c>
      <c r="E104" s="1">
        <v>2009</v>
      </c>
      <c r="F104" s="1">
        <v>5368.48</v>
      </c>
      <c r="G104" s="1">
        <v>2128</v>
      </c>
      <c r="H104" s="1">
        <v>25</v>
      </c>
      <c r="I104" s="1">
        <f>E104+F104+G104+H104</f>
        <v>9530.48</v>
      </c>
      <c r="J104" s="1">
        <f>D104-I104</f>
        <v>60469.520000000004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>
      <c r="A105" t="s">
        <v>83</v>
      </c>
      <c r="B105" t="s">
        <v>80</v>
      </c>
      <c r="C105" t="s">
        <v>598</v>
      </c>
      <c r="D105" s="1">
        <v>50000</v>
      </c>
      <c r="E105" s="1">
        <v>1435</v>
      </c>
      <c r="F105" s="1">
        <v>1854</v>
      </c>
      <c r="G105" s="1">
        <v>1520</v>
      </c>
      <c r="H105" s="1">
        <v>25</v>
      </c>
      <c r="I105" s="1">
        <f t="shared" ref="I105:I107" si="31">E105+F105+G105+H105</f>
        <v>4834</v>
      </c>
      <c r="J105" s="1">
        <f t="shared" ref="J105:J107" si="32">D105-I105</f>
        <v>45166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</row>
    <row r="106" spans="1:125" s="2" customFormat="1">
      <c r="A106" t="s">
        <v>84</v>
      </c>
      <c r="B106" t="s">
        <v>78</v>
      </c>
      <c r="C106" t="s">
        <v>598</v>
      </c>
      <c r="D106" s="1">
        <v>90000</v>
      </c>
      <c r="E106" s="1">
        <v>2583</v>
      </c>
      <c r="F106" s="1">
        <v>9237.31</v>
      </c>
      <c r="G106" s="1">
        <v>2736</v>
      </c>
      <c r="H106" s="1">
        <v>2088.2399999999998</v>
      </c>
      <c r="I106" s="1">
        <f t="shared" si="31"/>
        <v>16644.55</v>
      </c>
      <c r="J106" s="1">
        <f t="shared" si="32"/>
        <v>73355.45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</row>
    <row r="107" spans="1:125" s="2" customFormat="1">
      <c r="A107" t="s">
        <v>85</v>
      </c>
      <c r="B107" t="s">
        <v>86</v>
      </c>
      <c r="C107" t="s">
        <v>601</v>
      </c>
      <c r="D107" s="1">
        <v>50000</v>
      </c>
      <c r="E107" s="1">
        <v>1435</v>
      </c>
      <c r="F107" s="1">
        <v>1854</v>
      </c>
      <c r="G107" s="1">
        <v>1520</v>
      </c>
      <c r="H107" s="1">
        <v>185</v>
      </c>
      <c r="I107" s="1">
        <f t="shared" si="31"/>
        <v>4994</v>
      </c>
      <c r="J107" s="1">
        <f t="shared" si="32"/>
        <v>45006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</row>
    <row r="108" spans="1:125" s="2" customFormat="1">
      <c r="A108" s="3" t="s">
        <v>19</v>
      </c>
      <c r="B108" s="3">
        <v>4</v>
      </c>
      <c r="C108" s="3"/>
      <c r="D108" s="4">
        <f t="shared" ref="D108:J108" si="33">SUM(D104:D107)</f>
        <v>260000</v>
      </c>
      <c r="E108" s="4">
        <f t="shared" si="33"/>
        <v>7462</v>
      </c>
      <c r="F108" s="4">
        <f t="shared" si="33"/>
        <v>18313.79</v>
      </c>
      <c r="G108" s="4">
        <f t="shared" si="33"/>
        <v>7904</v>
      </c>
      <c r="H108" s="4">
        <f t="shared" si="33"/>
        <v>2323.2399999999998</v>
      </c>
      <c r="I108" s="4">
        <f t="shared" si="33"/>
        <v>36003.03</v>
      </c>
      <c r="J108" s="4">
        <f t="shared" si="33"/>
        <v>223996.97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</row>
    <row r="109" spans="1:125" s="2" customFormat="1">
      <c r="A109"/>
      <c r="B109"/>
      <c r="C109"/>
      <c r="D109" s="1"/>
      <c r="E109" s="1"/>
      <c r="F109" s="1"/>
      <c r="G109" s="1"/>
      <c r="H109" s="1"/>
      <c r="I109" s="1"/>
      <c r="J109" s="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</row>
    <row r="110" spans="1:125" s="2" customFormat="1">
      <c r="A110" s="16" t="s">
        <v>87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</row>
    <row r="111" spans="1:125" s="2" customFormat="1">
      <c r="A111" t="s">
        <v>88</v>
      </c>
      <c r="B111" t="s">
        <v>485</v>
      </c>
      <c r="C111" t="s">
        <v>598</v>
      </c>
      <c r="D111" s="1">
        <v>70000</v>
      </c>
      <c r="E111" s="1">
        <v>2009</v>
      </c>
      <c r="F111" s="1">
        <v>5368.48</v>
      </c>
      <c r="G111" s="1">
        <v>2128</v>
      </c>
      <c r="H111" s="1">
        <v>75</v>
      </c>
      <c r="I111" s="1">
        <f t="shared" ref="I111:I116" si="34">E111+F111+G111+H111</f>
        <v>9580.48</v>
      </c>
      <c r="J111" s="1">
        <f t="shared" ref="J111:J116" si="35">D111-I111</f>
        <v>60419.520000000004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</row>
    <row r="112" spans="1:125" s="2" customFormat="1">
      <c r="A112" t="s">
        <v>89</v>
      </c>
      <c r="B112" t="s">
        <v>22</v>
      </c>
      <c r="C112" t="s">
        <v>598</v>
      </c>
      <c r="D112" s="1">
        <v>35250</v>
      </c>
      <c r="E112" s="1">
        <v>1011.68</v>
      </c>
      <c r="F112" s="1">
        <v>0</v>
      </c>
      <c r="G112" s="1">
        <v>1071.5999999999999</v>
      </c>
      <c r="H112" s="1">
        <v>1196.6199999999999</v>
      </c>
      <c r="I112" s="1">
        <f t="shared" si="34"/>
        <v>3279.8999999999996</v>
      </c>
      <c r="J112" s="1">
        <f t="shared" si="35"/>
        <v>31970.1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</row>
    <row r="113" spans="1:125" s="2" customFormat="1">
      <c r="A113" t="s">
        <v>90</v>
      </c>
      <c r="B113" t="s">
        <v>35</v>
      </c>
      <c r="C113" t="s">
        <v>598</v>
      </c>
      <c r="D113" s="1">
        <v>19000</v>
      </c>
      <c r="E113" s="1">
        <v>545.29999999999995</v>
      </c>
      <c r="F113" s="1">
        <v>0</v>
      </c>
      <c r="G113" s="1">
        <v>577.6</v>
      </c>
      <c r="H113" s="1">
        <v>25</v>
      </c>
      <c r="I113" s="1">
        <f t="shared" si="34"/>
        <v>1147.9000000000001</v>
      </c>
      <c r="J113" s="1">
        <f t="shared" si="35"/>
        <v>17852.099999999999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</row>
    <row r="114" spans="1:125" s="2" customFormat="1">
      <c r="A114" t="s">
        <v>91</v>
      </c>
      <c r="B114" t="s">
        <v>35</v>
      </c>
      <c r="C114" t="s">
        <v>598</v>
      </c>
      <c r="D114" s="1">
        <v>19000</v>
      </c>
      <c r="E114" s="1">
        <v>545.29999999999995</v>
      </c>
      <c r="F114" s="1">
        <v>0</v>
      </c>
      <c r="G114" s="1">
        <v>577.6</v>
      </c>
      <c r="H114" s="1">
        <v>205</v>
      </c>
      <c r="I114" s="1">
        <f t="shared" si="34"/>
        <v>1327.9</v>
      </c>
      <c r="J114" s="1">
        <f t="shared" si="35"/>
        <v>17672.099999999999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</row>
    <row r="115" spans="1:125" s="2" customFormat="1">
      <c r="A115" t="s">
        <v>92</v>
      </c>
      <c r="B115" t="s">
        <v>35</v>
      </c>
      <c r="C115" t="s">
        <v>598</v>
      </c>
      <c r="D115" s="1">
        <v>25500</v>
      </c>
      <c r="E115" s="1">
        <v>731.85</v>
      </c>
      <c r="F115" s="1">
        <v>0</v>
      </c>
      <c r="G115" s="1">
        <v>775.2</v>
      </c>
      <c r="H115" s="1">
        <v>125</v>
      </c>
      <c r="I115" s="1">
        <f t="shared" si="34"/>
        <v>1632.0500000000002</v>
      </c>
      <c r="J115" s="1">
        <f t="shared" si="35"/>
        <v>23867.95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</row>
    <row r="116" spans="1:125" s="2" customFormat="1">
      <c r="A116" t="s">
        <v>93</v>
      </c>
      <c r="B116" t="s">
        <v>35</v>
      </c>
      <c r="C116" t="s">
        <v>598</v>
      </c>
      <c r="D116" s="1">
        <v>22500</v>
      </c>
      <c r="E116" s="1">
        <v>645.75</v>
      </c>
      <c r="F116" s="1">
        <v>0</v>
      </c>
      <c r="G116" s="1">
        <v>684</v>
      </c>
      <c r="H116" s="1">
        <v>125</v>
      </c>
      <c r="I116" s="1">
        <f t="shared" si="34"/>
        <v>1454.75</v>
      </c>
      <c r="J116" s="1">
        <f t="shared" si="35"/>
        <v>21045.25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</row>
    <row r="117" spans="1:125" s="2" customFormat="1">
      <c r="A117" s="3" t="s">
        <v>19</v>
      </c>
      <c r="B117" s="3">
        <v>6</v>
      </c>
      <c r="C117" s="3"/>
      <c r="D117" s="4">
        <f t="shared" ref="D117:J117" si="36">SUM(D111:D116)</f>
        <v>191250</v>
      </c>
      <c r="E117" s="4">
        <f t="shared" si="36"/>
        <v>5488.88</v>
      </c>
      <c r="F117" s="4">
        <f t="shared" si="36"/>
        <v>5368.48</v>
      </c>
      <c r="G117" s="4">
        <f t="shared" si="36"/>
        <v>5814</v>
      </c>
      <c r="H117" s="4">
        <f t="shared" si="36"/>
        <v>1751.62</v>
      </c>
      <c r="I117" s="4">
        <f t="shared" si="36"/>
        <v>18422.98</v>
      </c>
      <c r="J117" s="4">
        <f t="shared" si="36"/>
        <v>172827.02000000002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</row>
    <row r="118" spans="1:125" s="2" customFormat="1">
      <c r="A118"/>
      <c r="B118"/>
      <c r="C118"/>
      <c r="D118" s="1"/>
      <c r="E118" s="1"/>
      <c r="F118" s="1"/>
      <c r="G118" s="1"/>
      <c r="H118" s="1"/>
      <c r="I118" s="1"/>
      <c r="J118" s="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</row>
    <row r="119" spans="1:125" s="2" customFormat="1">
      <c r="A119" s="16" t="s">
        <v>95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2" customFormat="1">
      <c r="A120" t="s">
        <v>96</v>
      </c>
      <c r="B120" t="s">
        <v>97</v>
      </c>
      <c r="C120" t="s">
        <v>599</v>
      </c>
      <c r="D120" s="1">
        <v>23000</v>
      </c>
      <c r="E120" s="1">
        <v>660.1</v>
      </c>
      <c r="F120" s="1">
        <v>0</v>
      </c>
      <c r="G120" s="1">
        <v>699.2</v>
      </c>
      <c r="H120" s="1">
        <v>75</v>
      </c>
      <c r="I120" s="1">
        <f t="shared" ref="I120:I122" si="37">E120+F120+G120+H120</f>
        <v>1434.3000000000002</v>
      </c>
      <c r="J120" s="1">
        <f t="shared" ref="J120:J122" si="38">D120-I120</f>
        <v>21565.7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>
      <c r="A121" t="s">
        <v>466</v>
      </c>
      <c r="B121" t="s">
        <v>513</v>
      </c>
      <c r="C121" t="s">
        <v>601</v>
      </c>
      <c r="D121" s="1">
        <v>165000</v>
      </c>
      <c r="E121" s="1">
        <v>4735.5</v>
      </c>
      <c r="F121" s="1">
        <v>27750.22</v>
      </c>
      <c r="G121" s="1">
        <v>3595.1</v>
      </c>
      <c r="H121" s="1">
        <v>25</v>
      </c>
      <c r="I121" s="1">
        <f t="shared" si="37"/>
        <v>36105.82</v>
      </c>
      <c r="J121" s="1">
        <f t="shared" si="38"/>
        <v>128894.18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>
      <c r="A122" t="s">
        <v>467</v>
      </c>
      <c r="B122" t="s">
        <v>135</v>
      </c>
      <c r="C122" t="s">
        <v>601</v>
      </c>
      <c r="D122" s="1">
        <v>18000</v>
      </c>
      <c r="E122" s="1">
        <v>516.6</v>
      </c>
      <c r="F122" s="1">
        <v>0</v>
      </c>
      <c r="G122" s="1">
        <v>547.20000000000005</v>
      </c>
      <c r="H122" s="1">
        <v>25</v>
      </c>
      <c r="I122" s="1">
        <f t="shared" si="37"/>
        <v>1088.8000000000002</v>
      </c>
      <c r="J122" s="1">
        <f t="shared" si="38"/>
        <v>16911.2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>
      <c r="A123" s="3" t="s">
        <v>19</v>
      </c>
      <c r="B123" s="3">
        <v>3</v>
      </c>
      <c r="C123" s="3"/>
      <c r="D123" s="4">
        <f t="shared" ref="D123:J123" si="39">SUM(D120:D122)</f>
        <v>206000</v>
      </c>
      <c r="E123" s="4">
        <f t="shared" si="39"/>
        <v>5912.2000000000007</v>
      </c>
      <c r="F123" s="4">
        <f t="shared" si="39"/>
        <v>27750.22</v>
      </c>
      <c r="G123" s="4">
        <f t="shared" si="39"/>
        <v>4841.5</v>
      </c>
      <c r="H123" s="4">
        <f t="shared" si="39"/>
        <v>125</v>
      </c>
      <c r="I123" s="4">
        <f t="shared" si="39"/>
        <v>38628.920000000006</v>
      </c>
      <c r="J123" s="4">
        <f t="shared" si="39"/>
        <v>167371.08000000002</v>
      </c>
    </row>
    <row r="125" spans="1:125">
      <c r="A125" s="15" t="s">
        <v>468</v>
      </c>
      <c r="B125" s="15"/>
      <c r="C125" s="15"/>
      <c r="D125" s="15"/>
      <c r="E125" s="15"/>
      <c r="F125" s="15"/>
      <c r="G125" s="15"/>
      <c r="H125" s="15"/>
      <c r="I125" s="15"/>
      <c r="J125" s="1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</row>
    <row r="126" spans="1:125">
      <c r="A126" t="s">
        <v>469</v>
      </c>
      <c r="B126" t="s">
        <v>470</v>
      </c>
      <c r="C126" t="s">
        <v>601</v>
      </c>
      <c r="D126" s="1">
        <v>23000</v>
      </c>
      <c r="E126" s="1">
        <v>660.1</v>
      </c>
      <c r="F126" s="1">
        <v>0</v>
      </c>
      <c r="G126" s="1">
        <v>699.2</v>
      </c>
      <c r="H126" s="1">
        <v>125</v>
      </c>
      <c r="I126" s="1">
        <f t="shared" ref="I126" si="40">E126+F126+G126+H126</f>
        <v>1484.3000000000002</v>
      </c>
      <c r="J126" s="1">
        <f t="shared" ref="J126" si="41">D126-I126</f>
        <v>21515.7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</row>
    <row r="127" spans="1:125">
      <c r="A127" t="s">
        <v>544</v>
      </c>
      <c r="B127" t="s">
        <v>24</v>
      </c>
      <c r="C127" t="s">
        <v>601</v>
      </c>
      <c r="D127" s="1">
        <v>75000</v>
      </c>
      <c r="E127" s="1">
        <v>2152.5</v>
      </c>
      <c r="F127" s="1">
        <v>6309.38</v>
      </c>
      <c r="G127" s="1">
        <v>2280</v>
      </c>
      <c r="H127" s="1">
        <v>25</v>
      </c>
      <c r="I127" s="1">
        <f>E127+F127+G127+H127</f>
        <v>10766.880000000001</v>
      </c>
      <c r="J127" s="1">
        <f>D127-I127</f>
        <v>64233.119999999995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</row>
    <row r="128" spans="1:125">
      <c r="A128" t="s">
        <v>471</v>
      </c>
      <c r="B128" t="s">
        <v>486</v>
      </c>
      <c r="C128" t="s">
        <v>601</v>
      </c>
      <c r="D128" s="1">
        <v>40000</v>
      </c>
      <c r="E128" s="1">
        <v>1148</v>
      </c>
      <c r="F128" s="1">
        <v>287.91000000000003</v>
      </c>
      <c r="G128" s="1">
        <v>1216</v>
      </c>
      <c r="H128" s="1">
        <v>1056.6199999999999</v>
      </c>
      <c r="I128" s="1">
        <f>E128+F128+G128+H128</f>
        <v>3708.5299999999997</v>
      </c>
      <c r="J128" s="1">
        <f>D128-I128</f>
        <v>36291.47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</row>
    <row r="129" spans="1:125">
      <c r="A129" s="3" t="s">
        <v>19</v>
      </c>
      <c r="B129" s="3">
        <v>3</v>
      </c>
      <c r="C129" s="3"/>
      <c r="D129" s="4">
        <f t="shared" ref="D129:J129" si="42">SUM(D126:D128)</f>
        <v>138000</v>
      </c>
      <c r="E129" s="4">
        <f t="shared" si="42"/>
        <v>3960.6</v>
      </c>
      <c r="F129" s="4">
        <f t="shared" si="42"/>
        <v>6597.29</v>
      </c>
      <c r="G129" s="4">
        <f t="shared" si="42"/>
        <v>4195.2</v>
      </c>
      <c r="H129" s="4">
        <f t="shared" si="42"/>
        <v>1206.6199999999999</v>
      </c>
      <c r="I129" s="4">
        <f t="shared" si="42"/>
        <v>15959.71</v>
      </c>
      <c r="J129" s="4">
        <f t="shared" si="42"/>
        <v>122040.29</v>
      </c>
    </row>
    <row r="131" spans="1:125">
      <c r="A131" s="16" t="s">
        <v>99</v>
      </c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25">
      <c r="A132" t="s">
        <v>100</v>
      </c>
      <c r="B132" t="s">
        <v>101</v>
      </c>
      <c r="C132" t="s">
        <v>601</v>
      </c>
      <c r="D132" s="1">
        <v>45800</v>
      </c>
      <c r="E132" s="1">
        <v>1314.46</v>
      </c>
      <c r="F132" s="1">
        <v>1106.49</v>
      </c>
      <c r="G132" s="1">
        <v>1392.32</v>
      </c>
      <c r="H132" s="1">
        <v>1196.6199999999999</v>
      </c>
      <c r="I132" s="1">
        <f>E132+F132+G132+H132</f>
        <v>5009.8899999999994</v>
      </c>
      <c r="J132" s="1">
        <f>D132-I132</f>
        <v>40790.11</v>
      </c>
    </row>
    <row r="133" spans="1:125">
      <c r="A133" t="s">
        <v>545</v>
      </c>
      <c r="B133" t="s">
        <v>198</v>
      </c>
      <c r="C133" t="s">
        <v>601</v>
      </c>
      <c r="D133" s="1">
        <v>45000</v>
      </c>
      <c r="E133" s="1">
        <v>1291.5</v>
      </c>
      <c r="F133" s="1">
        <v>1148.33</v>
      </c>
      <c r="G133" s="1">
        <v>1368</v>
      </c>
      <c r="H133" s="1">
        <v>25</v>
      </c>
      <c r="I133" s="1">
        <v>3832.83</v>
      </c>
      <c r="J133" s="1">
        <v>41167.17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</row>
    <row r="134" spans="1:125">
      <c r="A134" s="3" t="s">
        <v>19</v>
      </c>
      <c r="B134" s="3">
        <v>2</v>
      </c>
      <c r="C134" s="3"/>
      <c r="D134" s="4">
        <f t="shared" ref="D134:J134" si="43">SUM(D132:D133)</f>
        <v>90800</v>
      </c>
      <c r="E134" s="4">
        <f t="shared" si="43"/>
        <v>2605.96</v>
      </c>
      <c r="F134" s="4">
        <f t="shared" si="43"/>
        <v>2254.8199999999997</v>
      </c>
      <c r="G134" s="4">
        <f t="shared" si="43"/>
        <v>2760.3199999999997</v>
      </c>
      <c r="H134" s="4">
        <f t="shared" si="43"/>
        <v>1221.6199999999999</v>
      </c>
      <c r="I134" s="4">
        <f t="shared" si="43"/>
        <v>8842.7199999999993</v>
      </c>
      <c r="J134" s="4">
        <f t="shared" si="43"/>
        <v>81957.279999999999</v>
      </c>
    </row>
    <row r="136" spans="1:125">
      <c r="A136" s="16" t="s">
        <v>102</v>
      </c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25">
      <c r="A137" t="s">
        <v>546</v>
      </c>
      <c r="B137" t="s">
        <v>106</v>
      </c>
      <c r="C137" t="s">
        <v>601</v>
      </c>
      <c r="D137" s="1">
        <v>56000</v>
      </c>
      <c r="E137" s="1">
        <v>1607.2</v>
      </c>
      <c r="F137" s="1">
        <v>2733.96</v>
      </c>
      <c r="G137" s="1">
        <v>1702.4</v>
      </c>
      <c r="H137" s="1">
        <v>25</v>
      </c>
      <c r="I137" s="1">
        <f>E137+F137+G137+H137</f>
        <v>6068.5599999999995</v>
      </c>
      <c r="J137" s="1">
        <f>D137-I137</f>
        <v>49931.44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>
      <c r="A138" t="s">
        <v>103</v>
      </c>
      <c r="B138" t="s">
        <v>104</v>
      </c>
      <c r="C138" t="s">
        <v>598</v>
      </c>
      <c r="D138" s="1">
        <v>56000</v>
      </c>
      <c r="E138" s="1">
        <v>1607.2</v>
      </c>
      <c r="F138" s="1">
        <v>2546.0700000000002</v>
      </c>
      <c r="G138" s="1">
        <v>1702.4</v>
      </c>
      <c r="H138" s="1">
        <v>1216.6199999999999</v>
      </c>
      <c r="I138" s="1">
        <f t="shared" ref="I138:I141" si="44">E138+F138+G138+H138</f>
        <v>7072.29</v>
      </c>
      <c r="J138" s="1">
        <f t="shared" ref="J138:J141" si="45">D138-I138</f>
        <v>48927.71</v>
      </c>
    </row>
    <row r="139" spans="1:125">
      <c r="A139" t="s">
        <v>105</v>
      </c>
      <c r="B139" t="s">
        <v>106</v>
      </c>
      <c r="C139" t="s">
        <v>601</v>
      </c>
      <c r="D139" s="1">
        <v>44000</v>
      </c>
      <c r="E139" s="1">
        <v>1262.8</v>
      </c>
      <c r="F139" s="1">
        <v>697.7</v>
      </c>
      <c r="G139" s="1">
        <v>1337.6</v>
      </c>
      <c r="H139" s="1">
        <v>2188.2399999999998</v>
      </c>
      <c r="I139" s="1">
        <f t="shared" si="44"/>
        <v>5486.34</v>
      </c>
      <c r="J139" s="1">
        <f t="shared" si="45"/>
        <v>38513.660000000003</v>
      </c>
    </row>
    <row r="140" spans="1:125">
      <c r="A140" t="s">
        <v>107</v>
      </c>
      <c r="B140" t="s">
        <v>108</v>
      </c>
      <c r="C140" t="s">
        <v>598</v>
      </c>
      <c r="D140" s="1">
        <v>56000</v>
      </c>
      <c r="E140" s="1">
        <v>1607.2</v>
      </c>
      <c r="F140" s="1">
        <v>2733.96</v>
      </c>
      <c r="G140" s="1">
        <v>1702.4</v>
      </c>
      <c r="H140" s="1">
        <v>25</v>
      </c>
      <c r="I140" s="1">
        <f t="shared" si="44"/>
        <v>6068.5599999999995</v>
      </c>
      <c r="J140" s="1">
        <f t="shared" si="45"/>
        <v>49931.44</v>
      </c>
    </row>
    <row r="141" spans="1:125">
      <c r="A141" t="s">
        <v>109</v>
      </c>
      <c r="B141" t="s">
        <v>106</v>
      </c>
      <c r="C141" t="s">
        <v>601</v>
      </c>
      <c r="D141" s="1">
        <v>40000</v>
      </c>
      <c r="E141" s="1">
        <v>1148</v>
      </c>
      <c r="F141" s="1">
        <v>0</v>
      </c>
      <c r="G141" s="1">
        <v>1216</v>
      </c>
      <c r="H141" s="1">
        <v>25</v>
      </c>
      <c r="I141" s="1">
        <f t="shared" si="44"/>
        <v>2389</v>
      </c>
      <c r="J141" s="1">
        <f t="shared" si="45"/>
        <v>37611</v>
      </c>
    </row>
    <row r="142" spans="1:125">
      <c r="A142" t="s">
        <v>110</v>
      </c>
      <c r="B142" t="s">
        <v>106</v>
      </c>
      <c r="C142" t="s">
        <v>601</v>
      </c>
      <c r="D142" s="1">
        <v>87500</v>
      </c>
      <c r="E142" s="1">
        <v>2511.25</v>
      </c>
      <c r="F142" s="1">
        <v>9165.06</v>
      </c>
      <c r="G142" s="1">
        <v>2660</v>
      </c>
      <c r="H142" s="1">
        <v>75</v>
      </c>
      <c r="I142" s="1">
        <f>E142+F142+G142+H142</f>
        <v>14411.31</v>
      </c>
      <c r="J142" s="1">
        <f>D142-I142</f>
        <v>73088.69</v>
      </c>
    </row>
    <row r="143" spans="1:125">
      <c r="A143" t="s">
        <v>547</v>
      </c>
      <c r="B143" t="s">
        <v>108</v>
      </c>
      <c r="C143" t="s">
        <v>601</v>
      </c>
      <c r="D143" s="1">
        <v>56000</v>
      </c>
      <c r="E143" s="1">
        <v>1607.2</v>
      </c>
      <c r="F143" s="1">
        <v>2733.96</v>
      </c>
      <c r="G143" s="1">
        <v>1702.4</v>
      </c>
      <c r="H143" s="1">
        <v>25</v>
      </c>
      <c r="I143" s="1">
        <f>E143+F143+G143+H143</f>
        <v>6068.5599999999995</v>
      </c>
      <c r="J143" s="1">
        <f>D143-I143</f>
        <v>49931.44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>
      <c r="A144" s="3" t="s">
        <v>19</v>
      </c>
      <c r="B144" s="3">
        <v>7</v>
      </c>
      <c r="C144" s="3"/>
      <c r="D144" s="4">
        <f t="shared" ref="D144:J144" si="46">SUM(D137:D143)</f>
        <v>395500</v>
      </c>
      <c r="E144" s="4">
        <f t="shared" si="46"/>
        <v>11350.85</v>
      </c>
      <c r="F144" s="4">
        <f t="shared" si="46"/>
        <v>20610.71</v>
      </c>
      <c r="G144" s="4">
        <f t="shared" si="46"/>
        <v>12023.199999999999</v>
      </c>
      <c r="H144" s="4">
        <f t="shared" si="46"/>
        <v>3579.8599999999997</v>
      </c>
      <c r="I144" s="4">
        <f t="shared" si="46"/>
        <v>47564.619999999995</v>
      </c>
      <c r="J144" s="4">
        <f t="shared" si="46"/>
        <v>347935.38</v>
      </c>
    </row>
    <row r="146" spans="1:125">
      <c r="A146" s="16" t="s">
        <v>111</v>
      </c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25" s="2" customFormat="1">
      <c r="A147" t="s">
        <v>112</v>
      </c>
      <c r="B147" t="s">
        <v>108</v>
      </c>
      <c r="C147" t="s">
        <v>598</v>
      </c>
      <c r="D147" s="1">
        <v>35500</v>
      </c>
      <c r="E147" s="1">
        <v>1018.85</v>
      </c>
      <c r="F147" s="1">
        <v>0</v>
      </c>
      <c r="G147" s="1">
        <v>1079.2</v>
      </c>
      <c r="H147" s="1">
        <v>125</v>
      </c>
      <c r="I147" s="1">
        <f>E147+F147+G147+H147</f>
        <v>2223.0500000000002</v>
      </c>
      <c r="J147" s="1">
        <f>D147-I147</f>
        <v>33276.949999999997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>
      <c r="A148" s="3" t="s">
        <v>19</v>
      </c>
      <c r="B148" s="3">
        <v>1</v>
      </c>
      <c r="C148" s="3"/>
      <c r="D148" s="4">
        <f t="shared" ref="D148:J148" si="47">SUM(D147)</f>
        <v>35500</v>
      </c>
      <c r="E148" s="4">
        <f t="shared" si="47"/>
        <v>1018.85</v>
      </c>
      <c r="F148" s="4">
        <f t="shared" si="47"/>
        <v>0</v>
      </c>
      <c r="G148" s="4">
        <f t="shared" si="47"/>
        <v>1079.2</v>
      </c>
      <c r="H148" s="4">
        <f t="shared" si="47"/>
        <v>125</v>
      </c>
      <c r="I148" s="4">
        <f t="shared" si="47"/>
        <v>2223.0500000000002</v>
      </c>
      <c r="J148" s="4">
        <f t="shared" si="47"/>
        <v>33276.949999999997</v>
      </c>
    </row>
    <row r="150" spans="1:125">
      <c r="A150" s="16" t="s">
        <v>113</v>
      </c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25">
      <c r="A151" t="s">
        <v>114</v>
      </c>
      <c r="B151" t="s">
        <v>64</v>
      </c>
      <c r="C151" t="s">
        <v>601</v>
      </c>
      <c r="D151" s="1">
        <v>30950</v>
      </c>
      <c r="E151" s="1">
        <v>888.27</v>
      </c>
      <c r="F151" s="1">
        <v>0</v>
      </c>
      <c r="G151" s="1">
        <v>940.88</v>
      </c>
      <c r="H151" s="1">
        <v>185</v>
      </c>
      <c r="I151" s="1">
        <f t="shared" ref="I151:I152" si="48">E151+F151+G151+H151</f>
        <v>2014.15</v>
      </c>
      <c r="J151" s="1">
        <f t="shared" ref="J151:J152" si="49">D151-I151</f>
        <v>28935.85</v>
      </c>
    </row>
    <row r="152" spans="1:125">
      <c r="A152" t="s">
        <v>115</v>
      </c>
      <c r="B152" t="s">
        <v>487</v>
      </c>
      <c r="C152" t="s">
        <v>598</v>
      </c>
      <c r="D152" s="1">
        <v>44000</v>
      </c>
      <c r="E152" s="1">
        <v>1262.8</v>
      </c>
      <c r="F152" s="1">
        <v>697.7</v>
      </c>
      <c r="G152" s="1">
        <v>1337.6</v>
      </c>
      <c r="H152" s="1">
        <v>2208.2399999999998</v>
      </c>
      <c r="I152" s="1">
        <f t="shared" si="48"/>
        <v>5506.34</v>
      </c>
      <c r="J152" s="1">
        <f t="shared" si="49"/>
        <v>38493.660000000003</v>
      </c>
    </row>
    <row r="153" spans="1:125">
      <c r="A153" t="s">
        <v>116</v>
      </c>
      <c r="B153" t="s">
        <v>24</v>
      </c>
      <c r="C153" t="s">
        <v>598</v>
      </c>
      <c r="D153" s="1">
        <v>56000</v>
      </c>
      <c r="E153" s="1">
        <v>1607.2</v>
      </c>
      <c r="F153" s="1">
        <v>2733.96</v>
      </c>
      <c r="G153" s="1">
        <v>1702.4</v>
      </c>
      <c r="H153" s="1">
        <v>145</v>
      </c>
      <c r="I153" s="1">
        <f>E153+F153+G153+H153</f>
        <v>6188.5599999999995</v>
      </c>
      <c r="J153" s="1">
        <f>D153-I153</f>
        <v>49811.44</v>
      </c>
    </row>
    <row r="154" spans="1:125">
      <c r="A154" t="s">
        <v>548</v>
      </c>
      <c r="B154" t="s">
        <v>108</v>
      </c>
      <c r="C154" t="s">
        <v>601</v>
      </c>
      <c r="D154" s="1">
        <v>30000</v>
      </c>
      <c r="E154" s="1">
        <v>861</v>
      </c>
      <c r="F154" s="1">
        <v>0</v>
      </c>
      <c r="G154" s="1">
        <v>912</v>
      </c>
      <c r="H154" s="1">
        <v>25</v>
      </c>
      <c r="I154" s="1">
        <v>1798</v>
      </c>
      <c r="J154" s="1">
        <v>28202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125">
      <c r="A155" s="3" t="s">
        <v>19</v>
      </c>
      <c r="B155" s="3">
        <v>4</v>
      </c>
      <c r="C155" s="3"/>
      <c r="D155" s="4">
        <f t="shared" ref="D155:J155" si="50">SUM(D151:D154)</f>
        <v>160950</v>
      </c>
      <c r="E155" s="4">
        <f t="shared" si="50"/>
        <v>4619.2699999999995</v>
      </c>
      <c r="F155" s="4">
        <f t="shared" si="50"/>
        <v>3431.66</v>
      </c>
      <c r="G155" s="4">
        <f t="shared" si="50"/>
        <v>4892.88</v>
      </c>
      <c r="H155" s="4">
        <f t="shared" si="50"/>
        <v>2563.2399999999998</v>
      </c>
      <c r="I155" s="4">
        <f t="shared" si="50"/>
        <v>15507.05</v>
      </c>
      <c r="J155" s="4">
        <f t="shared" si="50"/>
        <v>145442.95000000001</v>
      </c>
    </row>
    <row r="157" spans="1:125">
      <c r="A157" s="16" t="s">
        <v>117</v>
      </c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25">
      <c r="A158" t="s">
        <v>118</v>
      </c>
      <c r="B158" t="s">
        <v>135</v>
      </c>
      <c r="C158" t="s">
        <v>598</v>
      </c>
      <c r="D158" s="1">
        <v>19950</v>
      </c>
      <c r="E158" s="1">
        <v>572.57000000000005</v>
      </c>
      <c r="F158" s="1">
        <v>0</v>
      </c>
      <c r="G158" s="1">
        <v>606.48</v>
      </c>
      <c r="H158" s="1">
        <v>391</v>
      </c>
      <c r="I158" s="1">
        <f t="shared" ref="I158:I159" si="51">E158+F158+G158+H158</f>
        <v>1570.0500000000002</v>
      </c>
      <c r="J158" s="1">
        <f t="shared" ref="J158:J159" si="52">D158-I158</f>
        <v>18379.95</v>
      </c>
    </row>
    <row r="159" spans="1:125">
      <c r="A159" t="s">
        <v>119</v>
      </c>
      <c r="B159" t="s">
        <v>27</v>
      </c>
      <c r="C159" t="s">
        <v>598</v>
      </c>
      <c r="D159" s="1">
        <v>28900</v>
      </c>
      <c r="E159" s="1">
        <v>829.43</v>
      </c>
      <c r="F159" s="1">
        <v>0</v>
      </c>
      <c r="G159" s="1">
        <v>878.56</v>
      </c>
      <c r="H159" s="1">
        <v>125</v>
      </c>
      <c r="I159" s="1">
        <f t="shared" si="51"/>
        <v>1832.9899999999998</v>
      </c>
      <c r="J159" s="1">
        <f t="shared" si="52"/>
        <v>27067.010000000002</v>
      </c>
    </row>
    <row r="160" spans="1:125">
      <c r="A160" t="s">
        <v>120</v>
      </c>
      <c r="B160" t="s">
        <v>121</v>
      </c>
      <c r="C160" t="s">
        <v>598</v>
      </c>
      <c r="D160" s="1">
        <v>46000</v>
      </c>
      <c r="E160" s="1">
        <v>1320.2</v>
      </c>
      <c r="F160" s="1">
        <v>1134.72</v>
      </c>
      <c r="G160" s="1">
        <v>1398.4</v>
      </c>
      <c r="H160" s="1">
        <v>1156.6199999999999</v>
      </c>
      <c r="I160" s="1">
        <f>E160+F160+G160+H160</f>
        <v>5009.9400000000005</v>
      </c>
      <c r="J160" s="1">
        <f>D160-I160</f>
        <v>40990.06</v>
      </c>
    </row>
    <row r="161" spans="1:125">
      <c r="A161" t="s">
        <v>549</v>
      </c>
      <c r="B161" t="s">
        <v>135</v>
      </c>
      <c r="C161" t="s">
        <v>601</v>
      </c>
      <c r="D161" s="1">
        <v>25000</v>
      </c>
      <c r="E161" s="1">
        <v>717.5</v>
      </c>
      <c r="F161" s="1">
        <v>0</v>
      </c>
      <c r="G161" s="1">
        <v>760</v>
      </c>
      <c r="H161" s="1">
        <v>25</v>
      </c>
      <c r="I161" s="1">
        <v>1502.5</v>
      </c>
      <c r="J161" s="1">
        <v>23497.5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</row>
    <row r="162" spans="1:125">
      <c r="A162" s="3" t="s">
        <v>19</v>
      </c>
      <c r="B162" s="3">
        <v>4</v>
      </c>
      <c r="C162" s="3"/>
      <c r="D162" s="4">
        <f t="shared" ref="D162:J162" si="53">SUM(D158:D161)</f>
        <v>119850</v>
      </c>
      <c r="E162" s="4">
        <f t="shared" si="53"/>
        <v>3439.7</v>
      </c>
      <c r="F162" s="4">
        <f t="shared" si="53"/>
        <v>1134.72</v>
      </c>
      <c r="G162" s="4">
        <f t="shared" si="53"/>
        <v>3643.44</v>
      </c>
      <c r="H162" s="4">
        <f t="shared" si="53"/>
        <v>1697.62</v>
      </c>
      <c r="I162" s="4">
        <f t="shared" si="53"/>
        <v>9915.48</v>
      </c>
      <c r="J162" s="4">
        <f t="shared" si="53"/>
        <v>109934.52</v>
      </c>
    </row>
    <row r="164" spans="1:125">
      <c r="A164" s="16" t="s">
        <v>122</v>
      </c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25">
      <c r="A165" t="s">
        <v>124</v>
      </c>
      <c r="B165" t="s">
        <v>125</v>
      </c>
      <c r="C165" t="s">
        <v>601</v>
      </c>
      <c r="D165" s="1">
        <v>18000</v>
      </c>
      <c r="E165" s="1">
        <v>516.6</v>
      </c>
      <c r="F165" s="1">
        <v>0</v>
      </c>
      <c r="G165" s="1">
        <v>547.20000000000005</v>
      </c>
      <c r="H165" s="1">
        <v>125</v>
      </c>
      <c r="I165" s="1">
        <f t="shared" ref="I165:I170" si="54">E165+F165+G165+H165</f>
        <v>1188.8000000000002</v>
      </c>
      <c r="J165" s="1">
        <f t="shared" ref="J165:J170" si="55">D165-I165</f>
        <v>16811.2</v>
      </c>
    </row>
    <row r="166" spans="1:125">
      <c r="A166" t="s">
        <v>126</v>
      </c>
      <c r="B166" t="s">
        <v>127</v>
      </c>
      <c r="C166" t="s">
        <v>598</v>
      </c>
      <c r="D166" s="1">
        <v>22000</v>
      </c>
      <c r="E166" s="1">
        <v>631.4</v>
      </c>
      <c r="F166" s="1">
        <v>0</v>
      </c>
      <c r="G166" s="1">
        <v>668.8</v>
      </c>
      <c r="H166" s="1">
        <v>4125</v>
      </c>
      <c r="I166" s="1">
        <f t="shared" si="54"/>
        <v>5425.2</v>
      </c>
      <c r="J166" s="1">
        <f t="shared" si="55"/>
        <v>16574.8</v>
      </c>
    </row>
    <row r="167" spans="1:125">
      <c r="A167" t="s">
        <v>128</v>
      </c>
      <c r="B167" t="s">
        <v>129</v>
      </c>
      <c r="C167" t="s">
        <v>601</v>
      </c>
      <c r="D167" s="1">
        <v>21850</v>
      </c>
      <c r="E167" s="1">
        <v>627.1</v>
      </c>
      <c r="F167" s="1">
        <v>0</v>
      </c>
      <c r="G167" s="1">
        <v>664.24</v>
      </c>
      <c r="H167" s="1">
        <v>25</v>
      </c>
      <c r="I167" s="1">
        <f t="shared" si="54"/>
        <v>1316.3400000000001</v>
      </c>
      <c r="J167" s="1">
        <f t="shared" si="55"/>
        <v>20533.66</v>
      </c>
    </row>
    <row r="168" spans="1:125">
      <c r="A168" t="s">
        <v>550</v>
      </c>
      <c r="B168" t="s">
        <v>127</v>
      </c>
      <c r="C168" t="s">
        <v>601</v>
      </c>
      <c r="D168" s="1">
        <v>20000</v>
      </c>
      <c r="E168" s="1">
        <v>574</v>
      </c>
      <c r="F168" s="1">
        <v>0</v>
      </c>
      <c r="G168" s="1">
        <v>608</v>
      </c>
      <c r="H168" s="1">
        <v>25</v>
      </c>
      <c r="I168" s="1">
        <v>1207</v>
      </c>
      <c r="J168" s="1">
        <v>18793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</row>
    <row r="169" spans="1:125">
      <c r="A169" t="s">
        <v>130</v>
      </c>
      <c r="B169" t="s">
        <v>127</v>
      </c>
      <c r="C169" t="s">
        <v>601</v>
      </c>
      <c r="D169" s="1">
        <v>17500</v>
      </c>
      <c r="E169" s="1">
        <v>502.25</v>
      </c>
      <c r="F169" s="1">
        <v>0</v>
      </c>
      <c r="G169" s="1">
        <v>532</v>
      </c>
      <c r="H169" s="1">
        <v>25</v>
      </c>
      <c r="I169" s="1">
        <f t="shared" si="54"/>
        <v>1059.25</v>
      </c>
      <c r="J169" s="1">
        <f t="shared" si="55"/>
        <v>16440.75</v>
      </c>
    </row>
    <row r="170" spans="1:125">
      <c r="A170" t="s">
        <v>131</v>
      </c>
      <c r="B170" t="s">
        <v>132</v>
      </c>
      <c r="C170" t="s">
        <v>601</v>
      </c>
      <c r="D170" s="1">
        <v>17000</v>
      </c>
      <c r="E170" s="1">
        <v>487.9</v>
      </c>
      <c r="F170" s="1">
        <v>0</v>
      </c>
      <c r="G170" s="1">
        <v>516.79999999999995</v>
      </c>
      <c r="H170" s="1">
        <v>25</v>
      </c>
      <c r="I170" s="1">
        <f t="shared" si="54"/>
        <v>1029.6999999999998</v>
      </c>
      <c r="J170" s="1">
        <f t="shared" si="55"/>
        <v>15970.3</v>
      </c>
    </row>
    <row r="171" spans="1:125">
      <c r="A171" s="3" t="s">
        <v>19</v>
      </c>
      <c r="B171" s="3">
        <v>6</v>
      </c>
      <c r="C171" s="3"/>
      <c r="D171" s="4">
        <f t="shared" ref="D171:J171" si="56">SUM(D165:D170)</f>
        <v>116350</v>
      </c>
      <c r="E171" s="4">
        <f t="shared" si="56"/>
        <v>3339.25</v>
      </c>
      <c r="F171" s="4">
        <f t="shared" si="56"/>
        <v>0</v>
      </c>
      <c r="G171" s="4">
        <f t="shared" si="56"/>
        <v>3537.04</v>
      </c>
      <c r="H171" s="4">
        <f t="shared" si="56"/>
        <v>4350</v>
      </c>
      <c r="I171" s="4">
        <f t="shared" si="56"/>
        <v>11226.29</v>
      </c>
      <c r="J171" s="4">
        <f t="shared" si="56"/>
        <v>105123.71</v>
      </c>
    </row>
    <row r="173" spans="1:125">
      <c r="A173" s="16" t="s">
        <v>133</v>
      </c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25">
      <c r="A174" t="s">
        <v>134</v>
      </c>
      <c r="B174" t="s">
        <v>135</v>
      </c>
      <c r="C174" t="s">
        <v>598</v>
      </c>
      <c r="D174" s="1">
        <v>24000</v>
      </c>
      <c r="E174" s="1">
        <v>688.8</v>
      </c>
      <c r="F174" s="1">
        <v>0</v>
      </c>
      <c r="G174" s="1">
        <v>729.6</v>
      </c>
      <c r="H174" s="1">
        <v>165</v>
      </c>
      <c r="I174" s="1">
        <f>E174+F174+G174+H174</f>
        <v>1583.4</v>
      </c>
      <c r="J174" s="1">
        <f>D174-I174</f>
        <v>22416.6</v>
      </c>
    </row>
    <row r="175" spans="1:125">
      <c r="A175" s="3" t="s">
        <v>19</v>
      </c>
      <c r="B175" s="3">
        <v>1</v>
      </c>
      <c r="C175" s="3"/>
      <c r="D175" s="4">
        <f t="shared" ref="D175:J175" si="57">SUM(D174)</f>
        <v>24000</v>
      </c>
      <c r="E175" s="4">
        <f t="shared" si="57"/>
        <v>688.8</v>
      </c>
      <c r="F175" s="4">
        <f t="shared" si="57"/>
        <v>0</v>
      </c>
      <c r="G175" s="4">
        <f t="shared" si="57"/>
        <v>729.6</v>
      </c>
      <c r="H175" s="4">
        <f t="shared" si="57"/>
        <v>165</v>
      </c>
      <c r="I175" s="4">
        <f t="shared" si="57"/>
        <v>1583.4</v>
      </c>
      <c r="J175" s="4">
        <f t="shared" si="57"/>
        <v>22416.6</v>
      </c>
    </row>
    <row r="177" spans="1:125">
      <c r="A177" s="16" t="s">
        <v>136</v>
      </c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25">
      <c r="A178" t="s">
        <v>137</v>
      </c>
      <c r="B178" t="s">
        <v>138</v>
      </c>
      <c r="C178" t="s">
        <v>601</v>
      </c>
      <c r="D178" s="1">
        <v>18000</v>
      </c>
      <c r="E178" s="1">
        <v>516.6</v>
      </c>
      <c r="F178" s="1">
        <v>0</v>
      </c>
      <c r="G178" s="1">
        <v>547.20000000000005</v>
      </c>
      <c r="H178" s="1">
        <v>25</v>
      </c>
      <c r="I178" s="1">
        <f t="shared" ref="I178:I198" si="58">E178+F178+G178+H178</f>
        <v>1088.8000000000002</v>
      </c>
      <c r="J178" s="1">
        <f t="shared" ref="J178:J198" si="59">D178-I178</f>
        <v>16911.2</v>
      </c>
    </row>
    <row r="179" spans="1:125">
      <c r="A179" t="s">
        <v>139</v>
      </c>
      <c r="B179" t="s">
        <v>138</v>
      </c>
      <c r="C179" t="s">
        <v>601</v>
      </c>
      <c r="D179" s="1">
        <v>15000</v>
      </c>
      <c r="E179" s="1">
        <v>430.5</v>
      </c>
      <c r="F179" s="1">
        <v>0</v>
      </c>
      <c r="G179" s="1">
        <v>456</v>
      </c>
      <c r="H179" s="1">
        <v>165</v>
      </c>
      <c r="I179" s="1">
        <f t="shared" si="58"/>
        <v>1051.5</v>
      </c>
      <c r="J179" s="1">
        <f t="shared" si="59"/>
        <v>13948.5</v>
      </c>
    </row>
    <row r="180" spans="1:125">
      <c r="A180" t="s">
        <v>472</v>
      </c>
      <c r="B180" t="s">
        <v>473</v>
      </c>
      <c r="C180" t="s">
        <v>601</v>
      </c>
      <c r="D180" s="1">
        <v>25000</v>
      </c>
      <c r="E180" s="1">
        <v>717.5</v>
      </c>
      <c r="F180" s="1">
        <v>0</v>
      </c>
      <c r="G180" s="1">
        <v>760</v>
      </c>
      <c r="H180" s="1">
        <v>25</v>
      </c>
      <c r="I180" s="1">
        <f t="shared" si="58"/>
        <v>1502.5</v>
      </c>
      <c r="J180" s="1">
        <f t="shared" si="59"/>
        <v>23497.5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</row>
    <row r="181" spans="1:125">
      <c r="A181" t="s">
        <v>474</v>
      </c>
      <c r="B181" t="s">
        <v>161</v>
      </c>
      <c r="C181" t="s">
        <v>601</v>
      </c>
      <c r="D181" s="1">
        <v>18000</v>
      </c>
      <c r="E181" s="1">
        <v>516.6</v>
      </c>
      <c r="F181" s="1">
        <v>0</v>
      </c>
      <c r="G181" s="1">
        <v>547.20000000000005</v>
      </c>
      <c r="H181" s="1">
        <v>25</v>
      </c>
      <c r="I181" s="1">
        <f t="shared" si="58"/>
        <v>1088.8000000000002</v>
      </c>
      <c r="J181" s="1">
        <f t="shared" si="59"/>
        <v>16911.2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</row>
    <row r="182" spans="1:125">
      <c r="A182" t="s">
        <v>141</v>
      </c>
      <c r="B182" t="s">
        <v>514</v>
      </c>
      <c r="C182" t="s">
        <v>601</v>
      </c>
      <c r="D182" s="1">
        <v>19500</v>
      </c>
      <c r="E182" s="1">
        <v>559.65</v>
      </c>
      <c r="F182" s="1">
        <v>0</v>
      </c>
      <c r="G182" s="1">
        <v>592.79999999999995</v>
      </c>
      <c r="H182" s="1">
        <v>165</v>
      </c>
      <c r="I182" s="1">
        <f t="shared" si="58"/>
        <v>1317.4499999999998</v>
      </c>
      <c r="J182" s="1">
        <f t="shared" si="59"/>
        <v>18182.55</v>
      </c>
    </row>
    <row r="183" spans="1:125">
      <c r="A183" t="s">
        <v>142</v>
      </c>
      <c r="B183" t="s">
        <v>138</v>
      </c>
      <c r="C183" t="s">
        <v>598</v>
      </c>
      <c r="D183" s="1">
        <v>15000</v>
      </c>
      <c r="E183" s="1">
        <v>430.5</v>
      </c>
      <c r="F183" s="1">
        <v>0</v>
      </c>
      <c r="G183" s="1">
        <v>456</v>
      </c>
      <c r="H183" s="1">
        <v>265</v>
      </c>
      <c r="I183" s="1">
        <f t="shared" si="58"/>
        <v>1151.5</v>
      </c>
      <c r="J183" s="1">
        <f t="shared" si="59"/>
        <v>13848.5</v>
      </c>
    </row>
    <row r="184" spans="1:125">
      <c r="A184" t="s">
        <v>143</v>
      </c>
      <c r="B184" t="s">
        <v>144</v>
      </c>
      <c r="C184" t="s">
        <v>598</v>
      </c>
      <c r="D184" s="1">
        <v>46000</v>
      </c>
      <c r="E184" s="1">
        <v>1320.2</v>
      </c>
      <c r="F184" s="1">
        <v>1289.46</v>
      </c>
      <c r="G184" s="1">
        <v>1398.4</v>
      </c>
      <c r="H184" s="1">
        <v>125</v>
      </c>
      <c r="I184" s="1">
        <v>4133.0600000000004</v>
      </c>
      <c r="J184" s="1">
        <f t="shared" si="59"/>
        <v>41866.94</v>
      </c>
    </row>
    <row r="185" spans="1:125">
      <c r="A185" t="s">
        <v>145</v>
      </c>
      <c r="B185" t="s">
        <v>146</v>
      </c>
      <c r="C185" t="s">
        <v>601</v>
      </c>
      <c r="D185" s="1">
        <v>14000</v>
      </c>
      <c r="E185" s="1">
        <v>401.8</v>
      </c>
      <c r="F185" s="1">
        <v>0</v>
      </c>
      <c r="G185" s="1">
        <v>425.6</v>
      </c>
      <c r="H185" s="1">
        <v>125</v>
      </c>
      <c r="I185" s="1">
        <f t="shared" si="58"/>
        <v>952.40000000000009</v>
      </c>
      <c r="J185" s="1">
        <f t="shared" si="59"/>
        <v>13047.6</v>
      </c>
    </row>
    <row r="186" spans="1:125">
      <c r="A186" t="s">
        <v>147</v>
      </c>
      <c r="B186" t="s">
        <v>138</v>
      </c>
      <c r="C186" t="s">
        <v>601</v>
      </c>
      <c r="D186" s="1">
        <v>10190</v>
      </c>
      <c r="E186" s="1">
        <v>292.45</v>
      </c>
      <c r="F186" s="1">
        <v>0</v>
      </c>
      <c r="G186" s="1">
        <v>309.77999999999997</v>
      </c>
      <c r="H186" s="1">
        <v>75</v>
      </c>
      <c r="I186" s="1">
        <f t="shared" si="58"/>
        <v>677.23</v>
      </c>
      <c r="J186" s="1">
        <f t="shared" si="59"/>
        <v>9512.77</v>
      </c>
    </row>
    <row r="187" spans="1:125">
      <c r="A187" t="s">
        <v>149</v>
      </c>
      <c r="B187" t="s">
        <v>29</v>
      </c>
      <c r="C187" t="s">
        <v>598</v>
      </c>
      <c r="D187" s="1">
        <v>25000</v>
      </c>
      <c r="E187" s="1">
        <v>717.5</v>
      </c>
      <c r="F187" s="1">
        <v>0</v>
      </c>
      <c r="G187" s="1">
        <v>760</v>
      </c>
      <c r="H187" s="1">
        <v>145</v>
      </c>
      <c r="I187" s="1">
        <f t="shared" si="58"/>
        <v>1622.5</v>
      </c>
      <c r="J187" s="1">
        <f t="shared" si="59"/>
        <v>23377.5</v>
      </c>
    </row>
    <row r="188" spans="1:125">
      <c r="A188" t="s">
        <v>150</v>
      </c>
      <c r="B188" t="s">
        <v>138</v>
      </c>
      <c r="C188" t="s">
        <v>598</v>
      </c>
      <c r="D188" s="1">
        <v>15000</v>
      </c>
      <c r="E188" s="1">
        <v>430.5</v>
      </c>
      <c r="F188" s="1">
        <v>0</v>
      </c>
      <c r="G188" s="1">
        <v>456</v>
      </c>
      <c r="H188" s="1">
        <v>25</v>
      </c>
      <c r="I188" s="1">
        <f t="shared" si="58"/>
        <v>911.5</v>
      </c>
      <c r="J188" s="1">
        <f t="shared" si="59"/>
        <v>14088.5</v>
      </c>
    </row>
    <row r="189" spans="1:125">
      <c r="A189" t="s">
        <v>151</v>
      </c>
      <c r="B189" t="s">
        <v>138</v>
      </c>
      <c r="C189" t="s">
        <v>598</v>
      </c>
      <c r="D189" s="1">
        <v>15000</v>
      </c>
      <c r="E189" s="1">
        <v>430.5</v>
      </c>
      <c r="F189" s="1">
        <v>0</v>
      </c>
      <c r="G189" s="1">
        <v>456</v>
      </c>
      <c r="H189" s="1">
        <v>165</v>
      </c>
      <c r="I189" s="1">
        <f t="shared" si="58"/>
        <v>1051.5</v>
      </c>
      <c r="J189" s="1">
        <f t="shared" si="59"/>
        <v>13948.5</v>
      </c>
    </row>
    <row r="190" spans="1:125">
      <c r="A190" t="s">
        <v>152</v>
      </c>
      <c r="B190" t="s">
        <v>138</v>
      </c>
      <c r="C190" t="s">
        <v>601</v>
      </c>
      <c r="D190" s="1">
        <v>15000</v>
      </c>
      <c r="E190" s="1">
        <v>430.5</v>
      </c>
      <c r="F190" s="1">
        <v>0</v>
      </c>
      <c r="G190" s="1">
        <v>456</v>
      </c>
      <c r="H190" s="1">
        <v>165</v>
      </c>
      <c r="I190" s="1">
        <f t="shared" si="58"/>
        <v>1051.5</v>
      </c>
      <c r="J190" s="1">
        <f t="shared" si="59"/>
        <v>13948.5</v>
      </c>
    </row>
    <row r="191" spans="1:125">
      <c r="A191" t="s">
        <v>153</v>
      </c>
      <c r="B191" t="s">
        <v>154</v>
      </c>
      <c r="C191" t="s">
        <v>598</v>
      </c>
      <c r="D191" s="1">
        <v>22350</v>
      </c>
      <c r="E191" s="1">
        <v>641.45000000000005</v>
      </c>
      <c r="F191" s="1">
        <v>0</v>
      </c>
      <c r="G191" s="1">
        <v>679.44</v>
      </c>
      <c r="H191" s="1">
        <v>100</v>
      </c>
      <c r="I191" s="1">
        <f t="shared" si="58"/>
        <v>1420.89</v>
      </c>
      <c r="J191" s="1">
        <f t="shared" si="59"/>
        <v>20929.11</v>
      </c>
    </row>
    <row r="192" spans="1:125">
      <c r="A192" t="s">
        <v>155</v>
      </c>
      <c r="B192" t="s">
        <v>24</v>
      </c>
      <c r="C192" t="s">
        <v>601</v>
      </c>
      <c r="D192" s="1">
        <v>21250</v>
      </c>
      <c r="E192" s="1">
        <v>609.88</v>
      </c>
      <c r="F192" s="1">
        <v>0</v>
      </c>
      <c r="G192" s="1">
        <v>646</v>
      </c>
      <c r="H192" s="1">
        <v>25</v>
      </c>
      <c r="I192" s="1">
        <f t="shared" si="58"/>
        <v>1280.8800000000001</v>
      </c>
      <c r="J192" s="1">
        <f t="shared" si="59"/>
        <v>19969.12</v>
      </c>
    </row>
    <row r="193" spans="1:125">
      <c r="A193" t="s">
        <v>156</v>
      </c>
      <c r="B193" t="s">
        <v>138</v>
      </c>
      <c r="C193" t="s">
        <v>598</v>
      </c>
      <c r="D193" s="1">
        <v>15150</v>
      </c>
      <c r="E193" s="1">
        <v>434.81</v>
      </c>
      <c r="F193" s="1">
        <v>0</v>
      </c>
      <c r="G193" s="1">
        <v>460.56</v>
      </c>
      <c r="H193" s="1">
        <v>145</v>
      </c>
      <c r="I193" s="1">
        <f t="shared" si="58"/>
        <v>1040.3699999999999</v>
      </c>
      <c r="J193" s="1">
        <f t="shared" si="59"/>
        <v>14109.630000000001</v>
      </c>
    </row>
    <row r="194" spans="1:125">
      <c r="A194" t="s">
        <v>157</v>
      </c>
      <c r="B194" t="s">
        <v>138</v>
      </c>
      <c r="C194" t="s">
        <v>598</v>
      </c>
      <c r="D194" s="1">
        <v>14800</v>
      </c>
      <c r="E194" s="1">
        <v>424.76</v>
      </c>
      <c r="F194" s="1">
        <v>0</v>
      </c>
      <c r="G194" s="1">
        <v>449.92</v>
      </c>
      <c r="H194" s="1">
        <v>185</v>
      </c>
      <c r="I194" s="1">
        <f t="shared" si="58"/>
        <v>1059.68</v>
      </c>
      <c r="J194" s="1">
        <f t="shared" si="59"/>
        <v>13740.32</v>
      </c>
    </row>
    <row r="195" spans="1:125">
      <c r="A195" t="s">
        <v>158</v>
      </c>
      <c r="B195" t="s">
        <v>138</v>
      </c>
      <c r="C195" t="s">
        <v>601</v>
      </c>
      <c r="D195" s="1">
        <v>15000</v>
      </c>
      <c r="E195" s="1">
        <v>430.5</v>
      </c>
      <c r="F195" s="1">
        <v>0</v>
      </c>
      <c r="G195" s="1">
        <v>456</v>
      </c>
      <c r="H195" s="1">
        <v>165</v>
      </c>
      <c r="I195" s="1">
        <f t="shared" si="58"/>
        <v>1051.5</v>
      </c>
      <c r="J195" s="1">
        <f t="shared" si="59"/>
        <v>13948.5</v>
      </c>
    </row>
    <row r="196" spans="1:125">
      <c r="A196" t="s">
        <v>159</v>
      </c>
      <c r="B196" t="s">
        <v>138</v>
      </c>
      <c r="C196" t="s">
        <v>601</v>
      </c>
      <c r="D196" s="1">
        <v>15000</v>
      </c>
      <c r="E196" s="1">
        <v>430.5</v>
      </c>
      <c r="F196" s="1">
        <v>0</v>
      </c>
      <c r="G196" s="1">
        <v>456</v>
      </c>
      <c r="H196" s="1">
        <v>125</v>
      </c>
      <c r="I196" s="1">
        <f t="shared" si="58"/>
        <v>1011.5</v>
      </c>
      <c r="J196" s="1">
        <f t="shared" si="59"/>
        <v>13988.5</v>
      </c>
    </row>
    <row r="197" spans="1:125">
      <c r="A197" t="s">
        <v>160</v>
      </c>
      <c r="B197" t="s">
        <v>161</v>
      </c>
      <c r="C197" t="s">
        <v>601</v>
      </c>
      <c r="D197" s="1">
        <v>20000</v>
      </c>
      <c r="E197" s="1">
        <v>574</v>
      </c>
      <c r="F197" s="1">
        <v>0</v>
      </c>
      <c r="G197" s="1">
        <v>608</v>
      </c>
      <c r="H197" s="1">
        <v>145</v>
      </c>
      <c r="I197" s="1">
        <f t="shared" si="58"/>
        <v>1327</v>
      </c>
      <c r="J197" s="1">
        <f t="shared" si="59"/>
        <v>18673</v>
      </c>
    </row>
    <row r="198" spans="1:125">
      <c r="A198" t="s">
        <v>515</v>
      </c>
      <c r="B198" t="s">
        <v>29</v>
      </c>
      <c r="C198" t="s">
        <v>598</v>
      </c>
      <c r="D198" s="1">
        <v>35000</v>
      </c>
      <c r="E198" s="1">
        <v>1004.5</v>
      </c>
      <c r="F198" s="1">
        <v>0</v>
      </c>
      <c r="G198" s="1">
        <v>1064</v>
      </c>
      <c r="H198" s="1">
        <v>25</v>
      </c>
      <c r="I198" s="1">
        <f t="shared" si="58"/>
        <v>2093.5</v>
      </c>
      <c r="J198" s="1">
        <f t="shared" si="59"/>
        <v>32906.5</v>
      </c>
    </row>
    <row r="199" spans="1:125">
      <c r="A199" t="s">
        <v>552</v>
      </c>
      <c r="B199" t="s">
        <v>146</v>
      </c>
      <c r="C199" t="s">
        <v>601</v>
      </c>
      <c r="D199" s="1">
        <v>14000</v>
      </c>
      <c r="E199" s="1">
        <v>401.8</v>
      </c>
      <c r="F199" s="1">
        <v>0</v>
      </c>
      <c r="G199" s="1">
        <v>425.6</v>
      </c>
      <c r="H199" s="1">
        <v>25</v>
      </c>
      <c r="I199" s="1">
        <f>E199+F199+G199+H199</f>
        <v>852.40000000000009</v>
      </c>
      <c r="J199" s="1">
        <f>D199-I199</f>
        <v>13147.6</v>
      </c>
    </row>
    <row r="200" spans="1:125">
      <c r="A200" t="s">
        <v>551</v>
      </c>
      <c r="B200" t="s">
        <v>161</v>
      </c>
      <c r="C200" t="s">
        <v>601</v>
      </c>
      <c r="D200" s="1">
        <v>20000</v>
      </c>
      <c r="E200" s="1">
        <v>574</v>
      </c>
      <c r="F200" s="1">
        <v>0</v>
      </c>
      <c r="G200" s="1">
        <v>608</v>
      </c>
      <c r="H200" s="1">
        <v>25</v>
      </c>
      <c r="I200" s="1">
        <f>E200+F200+G200+H200</f>
        <v>1207</v>
      </c>
      <c r="J200" s="1">
        <f>D200-I200</f>
        <v>18793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</row>
    <row r="201" spans="1:125">
      <c r="A201" s="3" t="s">
        <v>19</v>
      </c>
      <c r="B201" s="3">
        <v>23</v>
      </c>
      <c r="C201" s="3"/>
      <c r="D201" s="4">
        <f t="shared" ref="D201:J201" si="60">SUM(D178:D200)</f>
        <v>443240</v>
      </c>
      <c r="E201" s="4">
        <f t="shared" si="60"/>
        <v>12720.999999999998</v>
      </c>
      <c r="F201" s="4">
        <f t="shared" si="60"/>
        <v>1289.46</v>
      </c>
      <c r="G201" s="4">
        <f t="shared" si="60"/>
        <v>13474.5</v>
      </c>
      <c r="H201" s="4">
        <f t="shared" si="60"/>
        <v>2460</v>
      </c>
      <c r="I201" s="4">
        <f t="shared" si="60"/>
        <v>29944.959999999999</v>
      </c>
      <c r="J201" s="4">
        <f t="shared" si="60"/>
        <v>413295.04</v>
      </c>
    </row>
    <row r="203" spans="1:125">
      <c r="A203" s="16" t="s">
        <v>163</v>
      </c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25">
      <c r="A204" t="s">
        <v>475</v>
      </c>
      <c r="B204" t="s">
        <v>198</v>
      </c>
      <c r="D204" s="1">
        <v>60000</v>
      </c>
      <c r="E204" s="1">
        <v>1722</v>
      </c>
      <c r="F204" s="1">
        <v>3486.68</v>
      </c>
      <c r="G204" s="1">
        <v>1824</v>
      </c>
      <c r="H204" s="1">
        <v>25</v>
      </c>
      <c r="I204" s="1">
        <f t="shared" ref="I204:I208" si="61">E204+F204+G204+H204</f>
        <v>7057.68</v>
      </c>
      <c r="J204" s="1">
        <f t="shared" ref="J204:J208" si="62">D204-I204</f>
        <v>52942.32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</row>
    <row r="205" spans="1:125">
      <c r="A205" t="s">
        <v>164</v>
      </c>
      <c r="B205" t="s">
        <v>165</v>
      </c>
      <c r="C205" t="s">
        <v>598</v>
      </c>
      <c r="D205" s="1">
        <v>73000</v>
      </c>
      <c r="E205" s="1">
        <v>2095.1</v>
      </c>
      <c r="F205" s="1">
        <v>5933.02</v>
      </c>
      <c r="G205" s="1">
        <v>2219.1999999999998</v>
      </c>
      <c r="H205" s="1">
        <v>25</v>
      </c>
      <c r="I205" s="1">
        <f t="shared" si="61"/>
        <v>10272.32</v>
      </c>
      <c r="J205" s="1">
        <f t="shared" si="62"/>
        <v>62727.68</v>
      </c>
    </row>
    <row r="206" spans="1:125">
      <c r="A206" t="s">
        <v>166</v>
      </c>
      <c r="B206" t="s">
        <v>167</v>
      </c>
      <c r="C206" t="s">
        <v>601</v>
      </c>
      <c r="D206" s="1">
        <v>42000</v>
      </c>
      <c r="E206" s="1">
        <v>1205.4000000000001</v>
      </c>
      <c r="F206" s="1">
        <v>724.92</v>
      </c>
      <c r="G206" s="1">
        <v>1276.8</v>
      </c>
      <c r="H206" s="1">
        <v>25</v>
      </c>
      <c r="I206" s="1">
        <f t="shared" si="61"/>
        <v>3232.12</v>
      </c>
      <c r="J206" s="1">
        <f t="shared" si="62"/>
        <v>38767.879999999997</v>
      </c>
    </row>
    <row r="207" spans="1:125">
      <c r="A207" t="s">
        <v>554</v>
      </c>
      <c r="B207" t="s">
        <v>553</v>
      </c>
      <c r="C207" t="s">
        <v>601</v>
      </c>
      <c r="D207" s="1">
        <v>30000</v>
      </c>
      <c r="E207" s="1">
        <v>861</v>
      </c>
      <c r="F207" s="1">
        <v>0</v>
      </c>
      <c r="G207" s="1">
        <v>912</v>
      </c>
      <c r="H207" s="1">
        <v>25</v>
      </c>
      <c r="I207" s="1">
        <f>E207+F207+G207+H207</f>
        <v>1798</v>
      </c>
      <c r="J207" s="1">
        <f>D207-I207</f>
        <v>28202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</row>
    <row r="208" spans="1:125">
      <c r="A208" t="s">
        <v>476</v>
      </c>
      <c r="B208" t="s">
        <v>24</v>
      </c>
      <c r="C208" t="s">
        <v>601</v>
      </c>
      <c r="D208" s="1">
        <v>110000</v>
      </c>
      <c r="E208" s="1">
        <v>3157</v>
      </c>
      <c r="F208" s="1">
        <v>14457.62</v>
      </c>
      <c r="G208" s="1">
        <v>3344</v>
      </c>
      <c r="H208" s="1">
        <v>25</v>
      </c>
      <c r="I208" s="1">
        <f t="shared" si="61"/>
        <v>20983.620000000003</v>
      </c>
      <c r="J208" s="1">
        <f t="shared" si="62"/>
        <v>89016.38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</row>
    <row r="209" spans="1:125">
      <c r="A209" s="3" t="s">
        <v>19</v>
      </c>
      <c r="B209" s="3">
        <v>5</v>
      </c>
      <c r="C209" s="3"/>
      <c r="D209" s="4">
        <f t="shared" ref="D209:J209" si="63">SUM(D204:D208)</f>
        <v>315000</v>
      </c>
      <c r="E209" s="4">
        <f t="shared" si="63"/>
        <v>9040.5</v>
      </c>
      <c r="F209" s="4">
        <f t="shared" si="63"/>
        <v>24602.240000000002</v>
      </c>
      <c r="G209" s="4">
        <f t="shared" si="63"/>
        <v>9576</v>
      </c>
      <c r="H209" s="4">
        <f t="shared" si="63"/>
        <v>125</v>
      </c>
      <c r="I209" s="4">
        <f t="shared" si="63"/>
        <v>43343.740000000005</v>
      </c>
      <c r="J209" s="4">
        <f t="shared" si="63"/>
        <v>271656.26</v>
      </c>
    </row>
    <row r="211" spans="1:125">
      <c r="A211" s="16" t="s">
        <v>7</v>
      </c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25">
      <c r="A212" t="s">
        <v>168</v>
      </c>
      <c r="B212" t="s">
        <v>169</v>
      </c>
      <c r="C212" t="s">
        <v>598</v>
      </c>
      <c r="D212" s="1">
        <v>165000</v>
      </c>
      <c r="E212" s="1">
        <v>4735.5</v>
      </c>
      <c r="F212" s="1">
        <v>27750.22</v>
      </c>
      <c r="G212" s="1">
        <v>3595.1</v>
      </c>
      <c r="H212" s="1">
        <v>25</v>
      </c>
      <c r="I212" s="1">
        <f>E212+F212+G212+H212</f>
        <v>36105.82</v>
      </c>
      <c r="J212" s="1">
        <f>D212-I212</f>
        <v>128894.18</v>
      </c>
    </row>
    <row r="213" spans="1:125">
      <c r="A213" s="3" t="s">
        <v>19</v>
      </c>
      <c r="B213" s="3">
        <v>1</v>
      </c>
      <c r="C213" s="3"/>
      <c r="D213" s="4">
        <f t="shared" ref="D213:J213" si="64">SUM(D212)</f>
        <v>165000</v>
      </c>
      <c r="E213" s="4">
        <f t="shared" si="64"/>
        <v>4735.5</v>
      </c>
      <c r="F213" s="4">
        <f t="shared" si="64"/>
        <v>27750.22</v>
      </c>
      <c r="G213" s="4">
        <f t="shared" si="64"/>
        <v>3595.1</v>
      </c>
      <c r="H213" s="4">
        <f t="shared" si="64"/>
        <v>25</v>
      </c>
      <c r="I213" s="4">
        <f t="shared" si="64"/>
        <v>36105.82</v>
      </c>
      <c r="J213" s="4">
        <f t="shared" si="64"/>
        <v>128894.18</v>
      </c>
    </row>
    <row r="215" spans="1:125">
      <c r="A215" s="16" t="s">
        <v>170</v>
      </c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25">
      <c r="A216" t="s">
        <v>171</v>
      </c>
      <c r="B216" t="s">
        <v>172</v>
      </c>
      <c r="C216" t="s">
        <v>601</v>
      </c>
      <c r="D216" s="1">
        <v>30750</v>
      </c>
      <c r="E216" s="1">
        <v>882.53</v>
      </c>
      <c r="F216" s="1">
        <v>0</v>
      </c>
      <c r="G216" s="1">
        <v>934.8</v>
      </c>
      <c r="H216" s="1">
        <v>565</v>
      </c>
      <c r="I216" s="1">
        <f>E216+F216+G216+H216</f>
        <v>2382.33</v>
      </c>
      <c r="J216" s="1">
        <f>D216-I216</f>
        <v>28367.67</v>
      </c>
    </row>
    <row r="217" spans="1:125">
      <c r="A217" s="3" t="s">
        <v>19</v>
      </c>
      <c r="B217" s="3">
        <v>1</v>
      </c>
      <c r="C217" s="3"/>
      <c r="D217" s="4">
        <f t="shared" ref="D217:J217" si="65">SUM(D216)</f>
        <v>30750</v>
      </c>
      <c r="E217" s="4">
        <f t="shared" si="65"/>
        <v>882.53</v>
      </c>
      <c r="F217" s="4">
        <f t="shared" si="65"/>
        <v>0</v>
      </c>
      <c r="G217" s="4">
        <f t="shared" si="65"/>
        <v>934.8</v>
      </c>
      <c r="H217" s="4">
        <f t="shared" si="65"/>
        <v>565</v>
      </c>
      <c r="I217" s="4">
        <f t="shared" si="65"/>
        <v>2382.33</v>
      </c>
      <c r="J217" s="4">
        <f t="shared" si="65"/>
        <v>28367.67</v>
      </c>
    </row>
    <row r="219" spans="1:125">
      <c r="A219" s="16" t="s">
        <v>173</v>
      </c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25">
      <c r="A220" t="s">
        <v>174</v>
      </c>
      <c r="B220" t="s">
        <v>175</v>
      </c>
      <c r="C220" t="s">
        <v>601</v>
      </c>
      <c r="D220" s="1">
        <v>32272.44</v>
      </c>
      <c r="E220" s="1">
        <v>926.22</v>
      </c>
      <c r="F220" s="1">
        <v>0</v>
      </c>
      <c r="G220" s="1">
        <v>981.08</v>
      </c>
      <c r="H220" s="1">
        <v>25</v>
      </c>
      <c r="I220" s="1">
        <f t="shared" ref="I220:I222" si="66">E220+F220+G220+H220</f>
        <v>1932.3000000000002</v>
      </c>
      <c r="J220" s="1">
        <f t="shared" ref="J220:J222" si="67">D220-I220</f>
        <v>30340.14</v>
      </c>
    </row>
    <row r="221" spans="1:125">
      <c r="A221" t="s">
        <v>176</v>
      </c>
      <c r="B221" t="s">
        <v>22</v>
      </c>
      <c r="C221" t="s">
        <v>601</v>
      </c>
      <c r="D221" s="1">
        <v>19398.95</v>
      </c>
      <c r="E221" s="1">
        <v>556.75</v>
      </c>
      <c r="F221" s="1">
        <v>0</v>
      </c>
      <c r="G221" s="1">
        <v>589.73</v>
      </c>
      <c r="H221" s="1">
        <v>25</v>
      </c>
      <c r="I221" s="1">
        <f t="shared" si="66"/>
        <v>1171.48</v>
      </c>
      <c r="J221" s="1">
        <f t="shared" si="67"/>
        <v>18227.47</v>
      </c>
    </row>
    <row r="222" spans="1:125">
      <c r="A222" t="s">
        <v>178</v>
      </c>
      <c r="B222" t="s">
        <v>27</v>
      </c>
      <c r="C222" t="s">
        <v>601</v>
      </c>
      <c r="D222" s="1">
        <v>30000</v>
      </c>
      <c r="E222" s="1">
        <v>861</v>
      </c>
      <c r="F222" s="1">
        <v>0</v>
      </c>
      <c r="G222" s="1">
        <v>912</v>
      </c>
      <c r="H222" s="1">
        <v>25</v>
      </c>
      <c r="I222" s="1">
        <f t="shared" si="66"/>
        <v>1798</v>
      </c>
      <c r="J222" s="1">
        <f t="shared" si="67"/>
        <v>28202</v>
      </c>
    </row>
    <row r="223" spans="1:125">
      <c r="A223" t="s">
        <v>179</v>
      </c>
      <c r="B223" t="s">
        <v>180</v>
      </c>
      <c r="C223" t="s">
        <v>598</v>
      </c>
      <c r="D223" s="1">
        <v>70000</v>
      </c>
      <c r="E223" s="1">
        <v>2009</v>
      </c>
      <c r="F223" s="1">
        <v>5368.48</v>
      </c>
      <c r="G223" s="1">
        <v>2128</v>
      </c>
      <c r="H223" s="1">
        <v>25</v>
      </c>
      <c r="I223" s="1">
        <f>E223+F223+G223+H223</f>
        <v>9530.48</v>
      </c>
      <c r="J223" s="1">
        <f>D223-I223</f>
        <v>60469.520000000004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</row>
    <row r="224" spans="1:125">
      <c r="A224" t="s">
        <v>556</v>
      </c>
      <c r="B224" t="s">
        <v>555</v>
      </c>
      <c r="C224" t="s">
        <v>601</v>
      </c>
      <c r="D224" s="1">
        <v>26000</v>
      </c>
      <c r="E224" s="1">
        <v>746.2</v>
      </c>
      <c r="F224" s="1">
        <v>0</v>
      </c>
      <c r="G224" s="1">
        <v>790.4</v>
      </c>
      <c r="H224" s="1">
        <v>25</v>
      </c>
      <c r="I224" s="1">
        <f>E224+F224+G224+H224</f>
        <v>1561.6</v>
      </c>
      <c r="J224" s="1">
        <f>D224-I224</f>
        <v>24438.400000000001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</row>
    <row r="225" spans="1:125">
      <c r="A225" t="s">
        <v>495</v>
      </c>
      <c r="B225" t="s">
        <v>516</v>
      </c>
      <c r="C225" t="s">
        <v>601</v>
      </c>
      <c r="D225" s="1">
        <v>26000</v>
      </c>
      <c r="E225" s="1">
        <v>746.2</v>
      </c>
      <c r="F225" s="1">
        <v>0</v>
      </c>
      <c r="G225" s="1">
        <v>790.4</v>
      </c>
      <c r="H225" s="1">
        <v>25</v>
      </c>
      <c r="I225" s="1">
        <f>E225+F225+G225+H225</f>
        <v>1561.6</v>
      </c>
      <c r="J225" s="1">
        <f>D225-I225</f>
        <v>24438.400000000001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</row>
    <row r="226" spans="1:125">
      <c r="A226" t="s">
        <v>494</v>
      </c>
      <c r="B226" t="s">
        <v>228</v>
      </c>
      <c r="C226" t="s">
        <v>601</v>
      </c>
      <c r="D226" s="1">
        <v>25000</v>
      </c>
      <c r="E226" s="1">
        <v>717.5</v>
      </c>
      <c r="F226" s="1">
        <v>0</v>
      </c>
      <c r="G226" s="1">
        <v>760</v>
      </c>
      <c r="H226" s="1">
        <v>25</v>
      </c>
      <c r="I226" s="1">
        <f>+E226+F226+G226+H226</f>
        <v>1502.5</v>
      </c>
      <c r="J226" s="1">
        <f>D226-I226</f>
        <v>23497.5</v>
      </c>
    </row>
    <row r="227" spans="1:125">
      <c r="A227" s="3" t="s">
        <v>19</v>
      </c>
      <c r="B227" s="3">
        <v>7</v>
      </c>
      <c r="C227" s="3"/>
      <c r="D227" s="4">
        <f t="shared" ref="D227:J227" si="68">SUM(D220:D226)</f>
        <v>228671.39</v>
      </c>
      <c r="E227" s="4">
        <f t="shared" si="68"/>
        <v>6562.87</v>
      </c>
      <c r="F227" s="4">
        <f t="shared" si="68"/>
        <v>5368.48</v>
      </c>
      <c r="G227" s="4">
        <f t="shared" si="68"/>
        <v>6951.6099999999988</v>
      </c>
      <c r="H227" s="4">
        <f t="shared" si="68"/>
        <v>175</v>
      </c>
      <c r="I227" s="4">
        <f t="shared" si="68"/>
        <v>19057.96</v>
      </c>
      <c r="J227" s="4">
        <f t="shared" si="68"/>
        <v>209613.43</v>
      </c>
    </row>
    <row r="229" spans="1:125">
      <c r="A229" s="12" t="s">
        <v>181</v>
      </c>
      <c r="B229" s="12"/>
      <c r="C229" s="14"/>
      <c r="D229" s="12"/>
      <c r="E229" s="12"/>
      <c r="F229" s="12"/>
      <c r="G229" s="12"/>
      <c r="H229" s="12"/>
      <c r="I229" s="12"/>
      <c r="J229" s="12"/>
    </row>
    <row r="230" spans="1:125">
      <c r="A230" t="s">
        <v>182</v>
      </c>
      <c r="B230" t="s">
        <v>183</v>
      </c>
      <c r="C230" t="s">
        <v>598</v>
      </c>
      <c r="D230" s="1">
        <v>48000</v>
      </c>
      <c r="E230" s="1">
        <v>1377.6</v>
      </c>
      <c r="F230" s="1">
        <v>1571.73</v>
      </c>
      <c r="G230" s="1">
        <v>1459.2</v>
      </c>
      <c r="H230" s="1">
        <v>25</v>
      </c>
      <c r="I230" s="1">
        <f t="shared" ref="I230:I231" si="69">E230+F230+G230+H230</f>
        <v>4433.53</v>
      </c>
      <c r="J230" s="1">
        <f t="shared" ref="J230:J231" si="70">D230-I230</f>
        <v>43566.47</v>
      </c>
    </row>
    <row r="231" spans="1:125">
      <c r="A231" t="s">
        <v>184</v>
      </c>
      <c r="B231" t="s">
        <v>185</v>
      </c>
      <c r="C231" t="s">
        <v>601</v>
      </c>
      <c r="D231" s="1">
        <v>26000</v>
      </c>
      <c r="E231" s="1">
        <v>746.2</v>
      </c>
      <c r="F231" s="1">
        <v>0</v>
      </c>
      <c r="G231" s="1">
        <v>790.4</v>
      </c>
      <c r="H231" s="1">
        <v>25</v>
      </c>
      <c r="I231" s="1">
        <f t="shared" si="69"/>
        <v>1561.6</v>
      </c>
      <c r="J231" s="1">
        <f t="shared" si="70"/>
        <v>24438.400000000001</v>
      </c>
    </row>
    <row r="232" spans="1:125">
      <c r="A232" s="3" t="s">
        <v>19</v>
      </c>
      <c r="B232" s="3">
        <v>2</v>
      </c>
      <c r="C232" s="3"/>
      <c r="D232" s="4">
        <f t="shared" ref="D232:J232" si="71">SUM(D230:D231)</f>
        <v>74000</v>
      </c>
      <c r="E232" s="4">
        <f t="shared" si="71"/>
        <v>2123.8000000000002</v>
      </c>
      <c r="F232" s="4">
        <f t="shared" si="71"/>
        <v>1571.73</v>
      </c>
      <c r="G232" s="4">
        <f t="shared" si="71"/>
        <v>2249.6</v>
      </c>
      <c r="H232" s="4">
        <f t="shared" si="71"/>
        <v>50</v>
      </c>
      <c r="I232" s="4">
        <f t="shared" si="71"/>
        <v>5995.1299999999992</v>
      </c>
      <c r="J232" s="4">
        <f t="shared" si="71"/>
        <v>68004.87</v>
      </c>
    </row>
    <row r="234" spans="1:125">
      <c r="A234" s="12" t="s">
        <v>186</v>
      </c>
      <c r="B234" s="12"/>
      <c r="C234" s="14"/>
      <c r="D234" s="12"/>
      <c r="E234" s="12"/>
      <c r="F234" s="12"/>
      <c r="G234" s="12"/>
      <c r="H234" s="12"/>
      <c r="I234" s="12"/>
      <c r="J234" s="12"/>
    </row>
    <row r="235" spans="1:125">
      <c r="A235" t="s">
        <v>187</v>
      </c>
      <c r="B235" t="s">
        <v>172</v>
      </c>
      <c r="C235" t="s">
        <v>598</v>
      </c>
      <c r="D235" s="1">
        <v>53000</v>
      </c>
      <c r="E235" s="1">
        <v>1521.1</v>
      </c>
      <c r="F235" s="1">
        <v>2122.66</v>
      </c>
      <c r="G235" s="1">
        <v>1611.2</v>
      </c>
      <c r="H235" s="1">
        <v>1056.6199999999999</v>
      </c>
      <c r="I235" s="1">
        <f>E235+F235+G235+H235</f>
        <v>6311.58</v>
      </c>
      <c r="J235" s="1">
        <f>D235-I235</f>
        <v>46688.42</v>
      </c>
    </row>
    <row r="236" spans="1:125">
      <c r="A236" s="3" t="s">
        <v>19</v>
      </c>
      <c r="B236" s="3">
        <v>1</v>
      </c>
      <c r="C236" s="3"/>
      <c r="D236" s="4">
        <f t="shared" ref="D236:J236" si="72">SUM(D235)</f>
        <v>53000</v>
      </c>
      <c r="E236" s="4">
        <f t="shared" si="72"/>
        <v>1521.1</v>
      </c>
      <c r="F236" s="4">
        <f t="shared" si="72"/>
        <v>2122.66</v>
      </c>
      <c r="G236" s="4">
        <f t="shared" si="72"/>
        <v>1611.2</v>
      </c>
      <c r="H236" s="4">
        <f t="shared" si="72"/>
        <v>1056.6199999999999</v>
      </c>
      <c r="I236" s="4">
        <f t="shared" si="72"/>
        <v>6311.58</v>
      </c>
      <c r="J236" s="4">
        <f t="shared" si="72"/>
        <v>46688.42</v>
      </c>
    </row>
    <row r="238" spans="1:125">
      <c r="A238" s="12" t="s">
        <v>188</v>
      </c>
      <c r="B238" s="12"/>
      <c r="C238" s="14"/>
      <c r="D238" s="12"/>
      <c r="E238" s="12"/>
      <c r="F238" s="12"/>
      <c r="G238" s="12"/>
      <c r="H238" s="12"/>
      <c r="I238" s="12"/>
      <c r="J238" s="12"/>
    </row>
    <row r="239" spans="1:125">
      <c r="A239" t="s">
        <v>496</v>
      </c>
      <c r="B239" t="s">
        <v>201</v>
      </c>
      <c r="C239" t="s">
        <v>601</v>
      </c>
      <c r="D239" s="1">
        <v>55000</v>
      </c>
      <c r="E239" s="1">
        <v>1578.5</v>
      </c>
      <c r="F239" s="1">
        <v>2559.6799999999998</v>
      </c>
      <c r="G239" s="1">
        <v>1672</v>
      </c>
      <c r="H239" s="1">
        <v>25</v>
      </c>
      <c r="I239" s="1">
        <f>E239+F239+G239+H239</f>
        <v>5835.18</v>
      </c>
      <c r="J239" s="1">
        <f>D239-I239</f>
        <v>49164.82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</row>
    <row r="240" spans="1:125">
      <c r="A240" t="s">
        <v>189</v>
      </c>
      <c r="B240" t="s">
        <v>190</v>
      </c>
      <c r="C240" t="s">
        <v>598</v>
      </c>
      <c r="D240" s="1">
        <v>60000</v>
      </c>
      <c r="E240" s="1">
        <v>1722</v>
      </c>
      <c r="F240" s="1">
        <v>3486.68</v>
      </c>
      <c r="G240" s="1">
        <v>1824</v>
      </c>
      <c r="H240" s="1">
        <v>25</v>
      </c>
      <c r="I240" s="1">
        <f t="shared" ref="I240:I243" si="73">E240+F240+G240+H240</f>
        <v>7057.68</v>
      </c>
      <c r="J240" s="1">
        <f t="shared" ref="J240:J243" si="74">D240-I240</f>
        <v>52942.32</v>
      </c>
    </row>
    <row r="241" spans="1:125">
      <c r="A241" t="s">
        <v>191</v>
      </c>
      <c r="B241" t="s">
        <v>97</v>
      </c>
      <c r="C241" t="s">
        <v>601</v>
      </c>
      <c r="D241" s="1">
        <v>16000</v>
      </c>
      <c r="E241" s="1">
        <v>459.2</v>
      </c>
      <c r="F241" s="1">
        <v>0</v>
      </c>
      <c r="G241" s="1">
        <v>486.4</v>
      </c>
      <c r="H241" s="1">
        <v>271</v>
      </c>
      <c r="I241" s="1">
        <f t="shared" si="73"/>
        <v>1216.5999999999999</v>
      </c>
      <c r="J241" s="1">
        <f t="shared" si="74"/>
        <v>14783.4</v>
      </c>
    </row>
    <row r="242" spans="1:125">
      <c r="A242" t="s">
        <v>192</v>
      </c>
      <c r="B242" t="s">
        <v>193</v>
      </c>
      <c r="C242" t="s">
        <v>601</v>
      </c>
      <c r="D242" s="1">
        <v>47000</v>
      </c>
      <c r="E242" s="1">
        <v>1348.9</v>
      </c>
      <c r="F242" s="1">
        <v>1275.8499999999999</v>
      </c>
      <c r="G242" s="1">
        <v>1428.8</v>
      </c>
      <c r="H242" s="1">
        <v>1596.62</v>
      </c>
      <c r="I242" s="1">
        <f t="shared" si="73"/>
        <v>5650.17</v>
      </c>
      <c r="J242" s="1">
        <f t="shared" si="74"/>
        <v>41349.83</v>
      </c>
    </row>
    <row r="243" spans="1:125">
      <c r="A243" t="s">
        <v>194</v>
      </c>
      <c r="B243" t="s">
        <v>488</v>
      </c>
      <c r="C243" t="s">
        <v>598</v>
      </c>
      <c r="D243" s="1">
        <v>38500</v>
      </c>
      <c r="E243" s="1">
        <v>1104.95</v>
      </c>
      <c r="F243" s="1">
        <v>230.95</v>
      </c>
      <c r="G243" s="1">
        <v>1170.4000000000001</v>
      </c>
      <c r="H243" s="1">
        <v>125</v>
      </c>
      <c r="I243" s="1">
        <f t="shared" si="73"/>
        <v>2631.3</v>
      </c>
      <c r="J243" s="1">
        <f t="shared" si="74"/>
        <v>35868.699999999997</v>
      </c>
    </row>
    <row r="244" spans="1:125">
      <c r="A244" t="s">
        <v>498</v>
      </c>
      <c r="B244" t="s">
        <v>497</v>
      </c>
      <c r="C244" t="s">
        <v>601</v>
      </c>
      <c r="D244" s="1">
        <v>41800</v>
      </c>
      <c r="E244" s="1">
        <v>1199.6600000000001</v>
      </c>
      <c r="F244" s="1">
        <v>696.69</v>
      </c>
      <c r="G244" s="1">
        <v>1270.72</v>
      </c>
      <c r="H244" s="1">
        <v>25</v>
      </c>
      <c r="I244" s="1">
        <f t="shared" ref="I244:I249" si="75">E244+F244+G244+H244</f>
        <v>3192.07</v>
      </c>
      <c r="J244" s="1">
        <f t="shared" ref="J244:J249" si="76">D244-I244</f>
        <v>38607.93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</row>
    <row r="245" spans="1:125">
      <c r="A245" t="s">
        <v>559</v>
      </c>
      <c r="B245" t="s">
        <v>198</v>
      </c>
      <c r="C245" t="s">
        <v>601</v>
      </c>
      <c r="D245" s="1">
        <v>31300</v>
      </c>
      <c r="E245" s="1">
        <v>898.31</v>
      </c>
      <c r="F245" s="1">
        <v>0</v>
      </c>
      <c r="G245" s="1">
        <v>951.52</v>
      </c>
      <c r="H245" s="1">
        <v>25</v>
      </c>
      <c r="I245" s="1">
        <f t="shared" si="75"/>
        <v>1874.83</v>
      </c>
      <c r="J245" s="1">
        <f t="shared" si="76"/>
        <v>29425.17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</row>
    <row r="246" spans="1:125">
      <c r="A246" t="s">
        <v>558</v>
      </c>
      <c r="B246" t="s">
        <v>557</v>
      </c>
      <c r="C246" t="s">
        <v>601</v>
      </c>
      <c r="D246" s="1">
        <v>40000</v>
      </c>
      <c r="E246" s="1">
        <v>1148</v>
      </c>
      <c r="F246" s="1">
        <v>442.65</v>
      </c>
      <c r="G246" s="1">
        <v>1216</v>
      </c>
      <c r="H246" s="1">
        <v>25</v>
      </c>
      <c r="I246" s="1">
        <f t="shared" si="75"/>
        <v>2831.65</v>
      </c>
      <c r="J246" s="1">
        <f t="shared" si="76"/>
        <v>37168.35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</row>
    <row r="247" spans="1:125">
      <c r="A247" t="s">
        <v>499</v>
      </c>
      <c r="B247" t="s">
        <v>27</v>
      </c>
      <c r="C247" t="s">
        <v>601</v>
      </c>
      <c r="D247" s="1">
        <v>25000</v>
      </c>
      <c r="E247" s="1">
        <v>717.5</v>
      </c>
      <c r="F247" s="1">
        <v>0</v>
      </c>
      <c r="G247" s="1">
        <v>760</v>
      </c>
      <c r="H247" s="1">
        <v>25</v>
      </c>
      <c r="I247" s="1">
        <f t="shared" si="75"/>
        <v>1502.5</v>
      </c>
      <c r="J247" s="1">
        <f t="shared" si="76"/>
        <v>23497.5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</row>
    <row r="248" spans="1:125">
      <c r="A248" t="s">
        <v>195</v>
      </c>
      <c r="B248" t="s">
        <v>24</v>
      </c>
      <c r="C248" t="s">
        <v>601</v>
      </c>
      <c r="D248" s="1">
        <v>90000</v>
      </c>
      <c r="E248" s="1">
        <v>2583</v>
      </c>
      <c r="F248" s="1">
        <v>9753.1200000000008</v>
      </c>
      <c r="G248" s="1">
        <v>2736</v>
      </c>
      <c r="H248" s="1">
        <v>25</v>
      </c>
      <c r="I248" s="1">
        <f t="shared" si="75"/>
        <v>15097.12</v>
      </c>
      <c r="J248" s="1">
        <f t="shared" si="76"/>
        <v>74902.880000000005</v>
      </c>
    </row>
    <row r="249" spans="1:125">
      <c r="A249" t="s">
        <v>560</v>
      </c>
      <c r="B249" t="s">
        <v>108</v>
      </c>
      <c r="C249" t="s">
        <v>601</v>
      </c>
      <c r="D249" s="1">
        <v>19000</v>
      </c>
      <c r="E249" s="1">
        <v>545.29999999999995</v>
      </c>
      <c r="F249" s="1">
        <v>0</v>
      </c>
      <c r="G249" s="1">
        <v>577.6</v>
      </c>
      <c r="H249" s="1">
        <v>25</v>
      </c>
      <c r="I249" s="1">
        <f t="shared" si="75"/>
        <v>1147.9000000000001</v>
      </c>
      <c r="J249" s="1">
        <f t="shared" si="76"/>
        <v>17852.099999999999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</row>
    <row r="250" spans="1:125">
      <c r="A250" s="3" t="s">
        <v>19</v>
      </c>
      <c r="B250" s="3">
        <v>11</v>
      </c>
      <c r="C250" s="3"/>
      <c r="D250" s="4">
        <f t="shared" ref="D250:J250" si="77">SUM(D239:D249)</f>
        <v>463600</v>
      </c>
      <c r="E250" s="4">
        <f t="shared" si="77"/>
        <v>13305.32</v>
      </c>
      <c r="F250" s="4">
        <f t="shared" si="77"/>
        <v>18445.62</v>
      </c>
      <c r="G250" s="4">
        <f t="shared" si="77"/>
        <v>14093.44</v>
      </c>
      <c r="H250" s="4">
        <f t="shared" si="77"/>
        <v>2192.62</v>
      </c>
      <c r="I250" s="4">
        <f t="shared" si="77"/>
        <v>48037.000000000007</v>
      </c>
      <c r="J250" s="4">
        <f t="shared" si="77"/>
        <v>415562.99999999994</v>
      </c>
    </row>
    <row r="252" spans="1:125">
      <c r="A252" s="12" t="s">
        <v>196</v>
      </c>
      <c r="B252" s="12"/>
      <c r="C252" s="14"/>
      <c r="D252" s="12"/>
      <c r="E252" s="12"/>
      <c r="F252" s="12"/>
      <c r="G252" s="12"/>
      <c r="H252" s="12"/>
      <c r="I252" s="12"/>
      <c r="J252" s="12"/>
    </row>
    <row r="253" spans="1:125">
      <c r="A253" t="s">
        <v>197</v>
      </c>
      <c r="B253" t="s">
        <v>198</v>
      </c>
      <c r="C253" t="s">
        <v>598</v>
      </c>
      <c r="D253" s="1">
        <v>48000</v>
      </c>
      <c r="E253" s="1">
        <v>1377.6</v>
      </c>
      <c r="F253" s="1">
        <v>1571.73</v>
      </c>
      <c r="G253" s="1">
        <v>1459.2</v>
      </c>
      <c r="H253" s="1">
        <v>125</v>
      </c>
      <c r="I253" s="1">
        <f t="shared" ref="I253:I257" si="78">E253+F253+G253+H253</f>
        <v>4533.53</v>
      </c>
      <c r="J253" s="1">
        <f t="shared" ref="J253:J257" si="79">D253-I253</f>
        <v>43466.47</v>
      </c>
    </row>
    <row r="254" spans="1:125">
      <c r="A254" t="s">
        <v>199</v>
      </c>
      <c r="B254" t="s">
        <v>497</v>
      </c>
      <c r="C254" t="s">
        <v>598</v>
      </c>
      <c r="D254" s="1">
        <v>45000</v>
      </c>
      <c r="E254" s="1">
        <v>1291.5</v>
      </c>
      <c r="F254" s="1">
        <v>1148.33</v>
      </c>
      <c r="G254" s="1">
        <v>1368</v>
      </c>
      <c r="H254" s="1">
        <v>25</v>
      </c>
      <c r="I254" s="1">
        <f t="shared" si="78"/>
        <v>3832.83</v>
      </c>
      <c r="J254" s="1">
        <f t="shared" si="79"/>
        <v>41167.17</v>
      </c>
    </row>
    <row r="255" spans="1:125">
      <c r="A255" t="s">
        <v>200</v>
      </c>
      <c r="B255" t="s">
        <v>201</v>
      </c>
      <c r="C255" t="s">
        <v>598</v>
      </c>
      <c r="D255" s="1">
        <v>45000</v>
      </c>
      <c r="E255" s="1">
        <v>1291.5</v>
      </c>
      <c r="F255" s="1">
        <v>1148.33</v>
      </c>
      <c r="G255" s="1">
        <v>1368</v>
      </c>
      <c r="H255" s="1">
        <v>25</v>
      </c>
      <c r="I255" s="1">
        <f t="shared" si="78"/>
        <v>3832.83</v>
      </c>
      <c r="J255" s="1">
        <f t="shared" si="79"/>
        <v>41167.17</v>
      </c>
    </row>
    <row r="256" spans="1:125">
      <c r="A256" t="s">
        <v>202</v>
      </c>
      <c r="B256" t="s">
        <v>24</v>
      </c>
      <c r="C256" t="s">
        <v>598</v>
      </c>
      <c r="D256" s="1">
        <v>51000</v>
      </c>
      <c r="E256" s="1">
        <v>1463.7</v>
      </c>
      <c r="F256" s="1">
        <v>1995.14</v>
      </c>
      <c r="G256" s="1">
        <v>1550.4</v>
      </c>
      <c r="H256" s="1">
        <v>165</v>
      </c>
      <c r="I256" s="1">
        <f t="shared" si="78"/>
        <v>5174.24</v>
      </c>
      <c r="J256" s="1">
        <f t="shared" si="79"/>
        <v>45825.760000000002</v>
      </c>
    </row>
    <row r="257" spans="1:125">
      <c r="A257" t="s">
        <v>203</v>
      </c>
      <c r="B257" t="s">
        <v>201</v>
      </c>
      <c r="C257" t="s">
        <v>598</v>
      </c>
      <c r="D257" s="1">
        <v>45000</v>
      </c>
      <c r="E257" s="1">
        <v>1291.5</v>
      </c>
      <c r="F257" s="1">
        <v>1148.33</v>
      </c>
      <c r="G257" s="1">
        <v>1368</v>
      </c>
      <c r="H257" s="1">
        <v>25</v>
      </c>
      <c r="I257" s="1">
        <f t="shared" si="78"/>
        <v>3832.83</v>
      </c>
      <c r="J257" s="1">
        <f t="shared" si="79"/>
        <v>41167.17</v>
      </c>
    </row>
    <row r="258" spans="1:125">
      <c r="A258" s="3" t="s">
        <v>19</v>
      </c>
      <c r="B258" s="3">
        <v>5</v>
      </c>
      <c r="C258" s="3"/>
      <c r="D258" s="4">
        <f t="shared" ref="D258:J258" si="80">SUM(D253:D257)</f>
        <v>234000</v>
      </c>
      <c r="E258" s="4">
        <f t="shared" si="80"/>
        <v>6715.8</v>
      </c>
      <c r="F258" s="4">
        <f t="shared" si="80"/>
        <v>7011.86</v>
      </c>
      <c r="G258" s="4">
        <f t="shared" si="80"/>
        <v>7113.6</v>
      </c>
      <c r="H258" s="4">
        <f t="shared" si="80"/>
        <v>365</v>
      </c>
      <c r="I258" s="4">
        <f t="shared" si="80"/>
        <v>21206.260000000002</v>
      </c>
      <c r="J258" s="4">
        <f t="shared" si="80"/>
        <v>212793.74</v>
      </c>
    </row>
    <row r="260" spans="1:125">
      <c r="A260" s="12" t="s">
        <v>204</v>
      </c>
      <c r="B260" s="12"/>
      <c r="C260" s="14"/>
      <c r="D260" s="12"/>
      <c r="E260" s="12"/>
      <c r="F260" s="12"/>
      <c r="G260" s="12"/>
      <c r="H260" s="12"/>
      <c r="I260" s="12"/>
      <c r="J260" s="12"/>
    </row>
    <row r="261" spans="1:125">
      <c r="A261" t="s">
        <v>205</v>
      </c>
      <c r="B261" t="s">
        <v>489</v>
      </c>
      <c r="C261" t="s">
        <v>598</v>
      </c>
      <c r="D261" s="1">
        <v>28750</v>
      </c>
      <c r="E261" s="1">
        <v>825.13</v>
      </c>
      <c r="F261" s="1">
        <v>0</v>
      </c>
      <c r="G261" s="1">
        <v>874</v>
      </c>
      <c r="H261" s="1">
        <v>125</v>
      </c>
      <c r="I261" s="1">
        <f t="shared" ref="I261:I263" si="81">E261+F261+G261+H261</f>
        <v>1824.13</v>
      </c>
      <c r="J261" s="1">
        <f t="shared" ref="J261:J263" si="82">D261-I261</f>
        <v>26925.87</v>
      </c>
    </row>
    <row r="262" spans="1:125">
      <c r="A262" t="s">
        <v>207</v>
      </c>
      <c r="B262" t="s">
        <v>490</v>
      </c>
      <c r="C262" t="s">
        <v>598</v>
      </c>
      <c r="D262" s="1">
        <v>30000</v>
      </c>
      <c r="E262" s="1">
        <v>861</v>
      </c>
      <c r="F262" s="1">
        <v>0</v>
      </c>
      <c r="G262" s="1">
        <v>912</v>
      </c>
      <c r="H262" s="1">
        <v>4676.62</v>
      </c>
      <c r="I262" s="1">
        <f t="shared" si="81"/>
        <v>6449.62</v>
      </c>
      <c r="J262" s="1">
        <f t="shared" si="82"/>
        <v>23550.38</v>
      </c>
    </row>
    <row r="263" spans="1:125">
      <c r="A263" t="s">
        <v>208</v>
      </c>
      <c r="B263" t="s">
        <v>490</v>
      </c>
      <c r="C263" t="s">
        <v>598</v>
      </c>
      <c r="D263" s="1">
        <v>30750</v>
      </c>
      <c r="E263" s="1">
        <v>882.53</v>
      </c>
      <c r="F263" s="1">
        <v>0</v>
      </c>
      <c r="G263" s="1">
        <v>934.8</v>
      </c>
      <c r="H263" s="1">
        <v>25</v>
      </c>
      <c r="I263" s="1">
        <f t="shared" si="81"/>
        <v>1842.33</v>
      </c>
      <c r="J263" s="1">
        <f t="shared" si="82"/>
        <v>28907.67</v>
      </c>
    </row>
    <row r="264" spans="1:125">
      <c r="A264" s="3" t="s">
        <v>19</v>
      </c>
      <c r="B264" s="3">
        <v>3</v>
      </c>
      <c r="C264" s="3"/>
      <c r="D264" s="4">
        <f t="shared" ref="D264:J264" si="83">SUM(D261:D263)</f>
        <v>89500</v>
      </c>
      <c r="E264" s="4">
        <f t="shared" si="83"/>
        <v>2568.66</v>
      </c>
      <c r="F264" s="4">
        <f t="shared" si="83"/>
        <v>0</v>
      </c>
      <c r="G264" s="4">
        <f t="shared" si="83"/>
        <v>2720.8</v>
      </c>
      <c r="H264" s="4">
        <f t="shared" si="83"/>
        <v>4826.62</v>
      </c>
      <c r="I264" s="4">
        <f t="shared" si="83"/>
        <v>10116.08</v>
      </c>
      <c r="J264" s="4">
        <f t="shared" si="83"/>
        <v>79383.92</v>
      </c>
    </row>
    <row r="266" spans="1:125">
      <c r="A266" s="12" t="s">
        <v>500</v>
      </c>
    </row>
    <row r="267" spans="1:125">
      <c r="A267" t="s">
        <v>502</v>
      </c>
      <c r="B267" t="s">
        <v>22</v>
      </c>
      <c r="C267" t="s">
        <v>601</v>
      </c>
      <c r="D267" s="1">
        <v>28000</v>
      </c>
      <c r="E267" s="1">
        <v>803.6</v>
      </c>
      <c r="F267" s="1">
        <v>0</v>
      </c>
      <c r="G267" s="1">
        <v>851.2</v>
      </c>
      <c r="H267" s="1">
        <v>25</v>
      </c>
      <c r="I267" s="1">
        <f>E267+F267+G267+H267</f>
        <v>1679.8000000000002</v>
      </c>
      <c r="J267" s="1">
        <f>D267-I267</f>
        <v>26320.2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</row>
    <row r="268" spans="1:125">
      <c r="A268" t="s">
        <v>501</v>
      </c>
      <c r="B268" t="s">
        <v>198</v>
      </c>
      <c r="C268" t="s">
        <v>601</v>
      </c>
      <c r="D268" s="1">
        <v>35000</v>
      </c>
      <c r="E268" s="1">
        <v>1004.5</v>
      </c>
      <c r="F268" s="1">
        <v>0</v>
      </c>
      <c r="G268" s="1">
        <v>1064</v>
      </c>
      <c r="H268" s="1">
        <v>25</v>
      </c>
      <c r="I268" s="1">
        <f>E268+F268+G268+H268</f>
        <v>2093.5</v>
      </c>
      <c r="J268" s="1">
        <f>D268-I268</f>
        <v>32906.5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</row>
    <row r="269" spans="1:125">
      <c r="A269" s="3" t="s">
        <v>19</v>
      </c>
      <c r="B269" s="3">
        <v>2</v>
      </c>
      <c r="C269" s="3"/>
      <c r="D269" s="4">
        <f t="shared" ref="D269:J269" si="84">SUM(D266:D268)</f>
        <v>63000</v>
      </c>
      <c r="E269" s="4">
        <f t="shared" si="84"/>
        <v>1808.1</v>
      </c>
      <c r="F269" s="4">
        <f t="shared" si="84"/>
        <v>0</v>
      </c>
      <c r="G269" s="4">
        <f t="shared" si="84"/>
        <v>1915.2</v>
      </c>
      <c r="H269" s="4">
        <f t="shared" si="84"/>
        <v>50</v>
      </c>
      <c r="I269" s="4">
        <f t="shared" si="84"/>
        <v>3773.3</v>
      </c>
      <c r="J269" s="4">
        <f t="shared" si="84"/>
        <v>59226.7</v>
      </c>
    </row>
    <row r="271" spans="1:125">
      <c r="A271" s="2" t="s">
        <v>517</v>
      </c>
    </row>
    <row r="272" spans="1:125">
      <c r="A272" t="s">
        <v>243</v>
      </c>
      <c r="B272" t="s">
        <v>24</v>
      </c>
      <c r="C272" t="s">
        <v>598</v>
      </c>
      <c r="D272" s="1">
        <v>110000</v>
      </c>
      <c r="E272" s="1">
        <v>3157</v>
      </c>
      <c r="F272" s="1">
        <v>14457.62</v>
      </c>
      <c r="G272" s="1">
        <v>3344</v>
      </c>
      <c r="H272" s="1">
        <v>165</v>
      </c>
      <c r="I272" s="1">
        <f>E272+F272+G272+H272</f>
        <v>21123.620000000003</v>
      </c>
      <c r="J272" s="1">
        <f>D272-I272</f>
        <v>88876.38</v>
      </c>
    </row>
    <row r="273" spans="1:125">
      <c r="A273" t="s">
        <v>561</v>
      </c>
      <c r="B273" t="s">
        <v>18</v>
      </c>
      <c r="C273" t="s">
        <v>601</v>
      </c>
      <c r="D273" s="1">
        <v>140000</v>
      </c>
      <c r="E273" s="1">
        <v>4018</v>
      </c>
      <c r="F273" s="1">
        <v>21679.59</v>
      </c>
      <c r="G273" s="1">
        <v>3595.1</v>
      </c>
      <c r="H273" s="1">
        <v>25</v>
      </c>
      <c r="I273" s="1">
        <v>29317.69</v>
      </c>
      <c r="J273" s="1">
        <f>+D273-I273</f>
        <v>110682.31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</row>
    <row r="274" spans="1:125">
      <c r="A274" s="3" t="s">
        <v>19</v>
      </c>
      <c r="B274" s="3">
        <v>2</v>
      </c>
      <c r="C274" s="3"/>
      <c r="D274" s="4">
        <f t="shared" ref="D274:J274" si="85">SUM(D272:D273)</f>
        <v>250000</v>
      </c>
      <c r="E274" s="4">
        <f t="shared" si="85"/>
        <v>7175</v>
      </c>
      <c r="F274" s="4">
        <f t="shared" si="85"/>
        <v>36137.21</v>
      </c>
      <c r="G274" s="4">
        <f t="shared" si="85"/>
        <v>6939.1</v>
      </c>
      <c r="H274" s="4">
        <f t="shared" si="85"/>
        <v>190</v>
      </c>
      <c r="I274" s="4">
        <f t="shared" si="85"/>
        <v>50441.31</v>
      </c>
      <c r="J274" s="4">
        <f t="shared" si="85"/>
        <v>199558.69</v>
      </c>
    </row>
    <row r="276" spans="1:125">
      <c r="A276" s="12" t="s">
        <v>209</v>
      </c>
      <c r="B276" s="12"/>
      <c r="C276" s="14"/>
      <c r="D276" s="12"/>
      <c r="E276" s="12"/>
      <c r="F276" s="12"/>
      <c r="G276" s="12"/>
      <c r="H276" s="12"/>
      <c r="I276" s="12"/>
      <c r="J276" s="12"/>
    </row>
    <row r="277" spans="1:125">
      <c r="A277" t="s">
        <v>215</v>
      </c>
      <c r="B277" t="s">
        <v>216</v>
      </c>
      <c r="C277" t="s">
        <v>601</v>
      </c>
      <c r="D277" s="1">
        <v>85000</v>
      </c>
      <c r="E277" s="1">
        <v>2439.5</v>
      </c>
      <c r="F277" s="1">
        <v>8576.99</v>
      </c>
      <c r="G277" s="1">
        <v>2584</v>
      </c>
      <c r="H277" s="1">
        <v>25</v>
      </c>
      <c r="I277" s="1">
        <f t="shared" ref="I277" si="86">E277+F277+G277+H277</f>
        <v>13625.49</v>
      </c>
      <c r="J277" s="1">
        <f t="shared" ref="J277" si="87">D277-I277</f>
        <v>71374.509999999995</v>
      </c>
    </row>
    <row r="278" spans="1:125">
      <c r="A278" t="s">
        <v>219</v>
      </c>
      <c r="B278" t="s">
        <v>220</v>
      </c>
      <c r="C278" t="s">
        <v>601</v>
      </c>
      <c r="D278" s="1">
        <v>40000</v>
      </c>
      <c r="E278" s="1">
        <v>1148</v>
      </c>
      <c r="F278" s="1">
        <v>442.65</v>
      </c>
      <c r="G278" s="1">
        <v>1216</v>
      </c>
      <c r="H278" s="1">
        <v>25</v>
      </c>
      <c r="I278" s="1">
        <f t="shared" ref="I278:I282" si="88">E278+F278+G278+H278</f>
        <v>2831.65</v>
      </c>
      <c r="J278" s="1">
        <f t="shared" ref="J278:J282" si="89">D278-I278</f>
        <v>37168.35</v>
      </c>
    </row>
    <row r="279" spans="1:125">
      <c r="A279" t="s">
        <v>506</v>
      </c>
      <c r="B279" t="s">
        <v>198</v>
      </c>
      <c r="C279" t="s">
        <v>601</v>
      </c>
      <c r="D279" s="1">
        <v>50000</v>
      </c>
      <c r="E279" s="1">
        <v>1435</v>
      </c>
      <c r="F279" s="1">
        <v>1854</v>
      </c>
      <c r="G279" s="1">
        <v>1520</v>
      </c>
      <c r="H279" s="1">
        <v>25</v>
      </c>
      <c r="I279" s="1">
        <f t="shared" si="88"/>
        <v>4834</v>
      </c>
      <c r="J279" s="1">
        <f t="shared" si="89"/>
        <v>45166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:125">
      <c r="A280" t="s">
        <v>505</v>
      </c>
      <c r="B280" t="s">
        <v>504</v>
      </c>
      <c r="C280" t="s">
        <v>601</v>
      </c>
      <c r="D280" s="1">
        <v>28500</v>
      </c>
      <c r="E280" s="1">
        <v>817.95</v>
      </c>
      <c r="F280" s="1">
        <v>0</v>
      </c>
      <c r="G280" s="1">
        <v>866.4</v>
      </c>
      <c r="H280" s="1">
        <v>1056.6199999999999</v>
      </c>
      <c r="I280" s="1">
        <f t="shared" si="88"/>
        <v>2740.97</v>
      </c>
      <c r="J280" s="1">
        <f t="shared" si="89"/>
        <v>25759.03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:125">
      <c r="A281" t="s">
        <v>562</v>
      </c>
      <c r="B281" t="s">
        <v>213</v>
      </c>
      <c r="C281" t="s">
        <v>601</v>
      </c>
      <c r="D281" s="1">
        <v>30000</v>
      </c>
      <c r="E281" s="1">
        <v>861</v>
      </c>
      <c r="F281" s="1">
        <v>0</v>
      </c>
      <c r="G281" s="1">
        <v>912</v>
      </c>
      <c r="H281" s="1">
        <v>25</v>
      </c>
      <c r="I281" s="1">
        <f t="shared" si="88"/>
        <v>1798</v>
      </c>
      <c r="J281" s="1">
        <f t="shared" si="89"/>
        <v>28202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:125">
      <c r="A282" t="s">
        <v>507</v>
      </c>
      <c r="B282" t="s">
        <v>190</v>
      </c>
      <c r="C282" t="s">
        <v>601</v>
      </c>
      <c r="D282" s="1">
        <v>80000</v>
      </c>
      <c r="E282" s="1">
        <v>2296</v>
      </c>
      <c r="F282" s="1">
        <v>7400.87</v>
      </c>
      <c r="G282" s="1">
        <v>2432</v>
      </c>
      <c r="H282" s="1">
        <v>25</v>
      </c>
      <c r="I282" s="1">
        <f t="shared" si="88"/>
        <v>12153.869999999999</v>
      </c>
      <c r="J282" s="1">
        <f t="shared" si="89"/>
        <v>67846.13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:125">
      <c r="A283" t="s">
        <v>503</v>
      </c>
      <c r="B283" t="s">
        <v>198</v>
      </c>
      <c r="C283" t="s">
        <v>601</v>
      </c>
      <c r="D283" s="1">
        <v>35000</v>
      </c>
      <c r="E283" s="1">
        <v>1004.5</v>
      </c>
      <c r="F283" s="1">
        <v>0</v>
      </c>
      <c r="G283" s="1">
        <v>1064</v>
      </c>
      <c r="H283" s="1">
        <v>25</v>
      </c>
      <c r="I283" s="1">
        <f>E283+F283+G283+H283</f>
        <v>2093.5</v>
      </c>
      <c r="J283" s="1">
        <f>D283-I283</f>
        <v>32906.5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:125">
      <c r="A284" t="s">
        <v>565</v>
      </c>
      <c r="B284" t="s">
        <v>563</v>
      </c>
      <c r="C284" t="s">
        <v>601</v>
      </c>
      <c r="D284" s="1">
        <v>45000</v>
      </c>
      <c r="E284" s="1">
        <v>1291.5</v>
      </c>
      <c r="F284" s="1">
        <v>1148.33</v>
      </c>
      <c r="G284" s="1">
        <v>1368</v>
      </c>
      <c r="H284" s="1">
        <v>25</v>
      </c>
      <c r="I284" s="1">
        <f>E284+F284+G284+H284</f>
        <v>3832.83</v>
      </c>
      <c r="J284" s="1">
        <f>D284-I284</f>
        <v>41167.17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:125">
      <c r="A285" t="s">
        <v>564</v>
      </c>
      <c r="B285" t="s">
        <v>563</v>
      </c>
      <c r="C285" t="s">
        <v>601</v>
      </c>
      <c r="D285" s="1">
        <v>30000</v>
      </c>
      <c r="E285" s="1">
        <v>861</v>
      </c>
      <c r="F285" s="1">
        <v>0</v>
      </c>
      <c r="G285" s="1">
        <v>912</v>
      </c>
      <c r="H285" s="1">
        <v>25</v>
      </c>
      <c r="I285" s="1">
        <f>E285+F285+G285+H285</f>
        <v>1798</v>
      </c>
      <c r="J285" s="1">
        <f>D285-I285</f>
        <v>28202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:125">
      <c r="A286" s="3" t="s">
        <v>19</v>
      </c>
      <c r="B286" s="3">
        <v>9</v>
      </c>
      <c r="C286" s="3"/>
      <c r="D286" s="4">
        <f t="shared" ref="D286:J286" si="90">SUM(D277:D285)</f>
        <v>423500</v>
      </c>
      <c r="E286" s="4">
        <f t="shared" si="90"/>
        <v>12154.45</v>
      </c>
      <c r="F286" s="4">
        <f t="shared" si="90"/>
        <v>19422.839999999997</v>
      </c>
      <c r="G286" s="4">
        <f t="shared" si="90"/>
        <v>12874.4</v>
      </c>
      <c r="H286" s="4">
        <f t="shared" si="90"/>
        <v>1256.6199999999999</v>
      </c>
      <c r="I286" s="4">
        <f t="shared" si="90"/>
        <v>45708.31</v>
      </c>
      <c r="J286" s="4">
        <f t="shared" si="90"/>
        <v>377791.69</v>
      </c>
    </row>
    <row r="288" spans="1:125">
      <c r="A288" s="12" t="s">
        <v>221</v>
      </c>
      <c r="B288" s="12"/>
      <c r="C288" s="14"/>
      <c r="D288" s="12"/>
      <c r="E288" s="12"/>
      <c r="F288" s="12"/>
      <c r="G288" s="12"/>
      <c r="H288" s="12"/>
      <c r="I288" s="12"/>
      <c r="J288" s="12"/>
    </row>
    <row r="289" spans="1:125">
      <c r="A289" t="s">
        <v>446</v>
      </c>
      <c r="B289" t="s">
        <v>190</v>
      </c>
      <c r="C289" t="s">
        <v>601</v>
      </c>
      <c r="D289" s="1">
        <v>75000</v>
      </c>
      <c r="E289" s="1">
        <v>2152.5</v>
      </c>
      <c r="F289" s="1">
        <v>6309.38</v>
      </c>
      <c r="G289" s="1">
        <v>2280</v>
      </c>
      <c r="H289" s="1">
        <v>517</v>
      </c>
      <c r="I289" s="1">
        <f>E289+F289+G289+H289</f>
        <v>11258.880000000001</v>
      </c>
      <c r="J289" s="1">
        <f>D289-I289</f>
        <v>63741.119999999995</v>
      </c>
    </row>
    <row r="290" spans="1:125">
      <c r="A290" t="s">
        <v>257</v>
      </c>
      <c r="B290" t="s">
        <v>518</v>
      </c>
      <c r="C290" t="s">
        <v>601</v>
      </c>
      <c r="D290" s="1">
        <v>85000</v>
      </c>
      <c r="E290" s="1">
        <v>2439.5</v>
      </c>
      <c r="F290" s="1">
        <v>8576.99</v>
      </c>
      <c r="G290" s="1">
        <v>2584</v>
      </c>
      <c r="H290" s="1">
        <v>25</v>
      </c>
      <c r="I290" s="1">
        <f>E290+F290+G290+H290</f>
        <v>13625.49</v>
      </c>
      <c r="J290" s="1">
        <f>D290-I290</f>
        <v>71374.509999999995</v>
      </c>
    </row>
    <row r="291" spans="1:125" s="2" customFormat="1">
      <c r="A291" t="s">
        <v>222</v>
      </c>
      <c r="B291" t="s">
        <v>220</v>
      </c>
      <c r="C291" t="s">
        <v>601</v>
      </c>
      <c r="D291" s="1">
        <v>31500</v>
      </c>
      <c r="E291" s="1">
        <v>904.05</v>
      </c>
      <c r="F291" s="1">
        <v>0</v>
      </c>
      <c r="G291" s="1">
        <v>957.6</v>
      </c>
      <c r="H291" s="1">
        <v>25</v>
      </c>
      <c r="I291" s="1">
        <f t="shared" ref="I291:I301" si="91">E291+F291+G291+H291</f>
        <v>1886.65</v>
      </c>
      <c r="J291" s="1">
        <f t="shared" ref="J291:J301" si="92">D291-I291</f>
        <v>29613.35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</row>
    <row r="292" spans="1:125" s="2" customFormat="1">
      <c r="A292" t="s">
        <v>223</v>
      </c>
      <c r="B292" t="s">
        <v>108</v>
      </c>
      <c r="C292" t="s">
        <v>598</v>
      </c>
      <c r="D292" s="1">
        <v>28000</v>
      </c>
      <c r="E292" s="1">
        <v>803.6</v>
      </c>
      <c r="F292" s="1">
        <v>0</v>
      </c>
      <c r="G292" s="1">
        <v>851.2</v>
      </c>
      <c r="H292" s="1">
        <v>125</v>
      </c>
      <c r="I292" s="1">
        <f t="shared" si="91"/>
        <v>1779.8000000000002</v>
      </c>
      <c r="J292" s="1">
        <f t="shared" si="92"/>
        <v>26220.2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</row>
    <row r="293" spans="1:125">
      <c r="A293" t="s">
        <v>224</v>
      </c>
      <c r="B293" t="s">
        <v>225</v>
      </c>
      <c r="C293" t="s">
        <v>601</v>
      </c>
      <c r="D293" s="1">
        <v>45000</v>
      </c>
      <c r="E293" s="1">
        <v>1291.5</v>
      </c>
      <c r="F293" s="1">
        <v>1148.33</v>
      </c>
      <c r="G293" s="1">
        <v>1368</v>
      </c>
      <c r="H293" s="1">
        <v>25</v>
      </c>
      <c r="I293" s="1">
        <f t="shared" si="91"/>
        <v>3832.83</v>
      </c>
      <c r="J293" s="1">
        <f t="shared" si="92"/>
        <v>41167.17</v>
      </c>
    </row>
    <row r="294" spans="1:125">
      <c r="A294" t="s">
        <v>226</v>
      </c>
      <c r="B294" t="s">
        <v>211</v>
      </c>
      <c r="C294" t="s">
        <v>601</v>
      </c>
      <c r="D294" s="1">
        <v>31500</v>
      </c>
      <c r="E294" s="1">
        <v>904.05</v>
      </c>
      <c r="F294" s="1">
        <v>0</v>
      </c>
      <c r="G294" s="1">
        <v>957.6</v>
      </c>
      <c r="H294" s="1">
        <v>1056.6199999999999</v>
      </c>
      <c r="I294" s="1">
        <f t="shared" si="91"/>
        <v>2918.27</v>
      </c>
      <c r="J294" s="1">
        <f t="shared" si="92"/>
        <v>28581.73</v>
      </c>
    </row>
    <row r="295" spans="1:125">
      <c r="A295" t="s">
        <v>227</v>
      </c>
      <c r="B295" t="s">
        <v>228</v>
      </c>
      <c r="C295" t="s">
        <v>601</v>
      </c>
      <c r="D295" s="1">
        <v>40000</v>
      </c>
      <c r="E295" s="1">
        <v>1148</v>
      </c>
      <c r="F295" s="1">
        <v>287.91000000000003</v>
      </c>
      <c r="G295" s="1">
        <v>1216</v>
      </c>
      <c r="H295" s="1">
        <v>1056.6199999999999</v>
      </c>
      <c r="I295" s="1">
        <f t="shared" si="91"/>
        <v>3708.5299999999997</v>
      </c>
      <c r="J295" s="1">
        <f t="shared" si="92"/>
        <v>36291.47</v>
      </c>
    </row>
    <row r="296" spans="1:125">
      <c r="A296" t="s">
        <v>229</v>
      </c>
      <c r="B296" t="s">
        <v>22</v>
      </c>
      <c r="C296" t="s">
        <v>598</v>
      </c>
      <c r="D296" s="1">
        <v>28000</v>
      </c>
      <c r="E296" s="1">
        <v>803.6</v>
      </c>
      <c r="F296" s="1">
        <v>0</v>
      </c>
      <c r="G296" s="1">
        <v>851.2</v>
      </c>
      <c r="H296" s="1">
        <v>125</v>
      </c>
      <c r="I296" s="1">
        <f t="shared" si="91"/>
        <v>1779.8000000000002</v>
      </c>
      <c r="J296" s="1">
        <f t="shared" si="92"/>
        <v>26220.2</v>
      </c>
    </row>
    <row r="297" spans="1:125">
      <c r="A297" t="s">
        <v>230</v>
      </c>
      <c r="B297" t="s">
        <v>190</v>
      </c>
      <c r="C297" t="s">
        <v>601</v>
      </c>
      <c r="D297" s="1">
        <v>75000</v>
      </c>
      <c r="E297" s="1">
        <v>2152.5</v>
      </c>
      <c r="F297" s="1">
        <v>6309.38</v>
      </c>
      <c r="G297" s="1">
        <v>2280</v>
      </c>
      <c r="H297" s="1">
        <v>25</v>
      </c>
      <c r="I297" s="1">
        <f t="shared" si="91"/>
        <v>10766.880000000001</v>
      </c>
      <c r="J297" s="1">
        <f t="shared" si="92"/>
        <v>64233.119999999995</v>
      </c>
    </row>
    <row r="298" spans="1:125">
      <c r="A298" t="s">
        <v>231</v>
      </c>
      <c r="B298" t="s">
        <v>220</v>
      </c>
      <c r="C298" t="s">
        <v>601</v>
      </c>
      <c r="D298" s="1">
        <v>40000</v>
      </c>
      <c r="E298" s="1">
        <v>1148</v>
      </c>
      <c r="F298" s="1">
        <v>442.65</v>
      </c>
      <c r="G298" s="1">
        <v>1216</v>
      </c>
      <c r="H298" s="1">
        <v>25</v>
      </c>
      <c r="I298" s="1">
        <f t="shared" si="91"/>
        <v>2831.65</v>
      </c>
      <c r="J298" s="1">
        <f t="shared" si="92"/>
        <v>37168.35</v>
      </c>
    </row>
    <row r="299" spans="1:125">
      <c r="A299" t="s">
        <v>232</v>
      </c>
      <c r="B299" t="s">
        <v>108</v>
      </c>
      <c r="C299" t="s">
        <v>598</v>
      </c>
      <c r="D299" s="1">
        <v>22000</v>
      </c>
      <c r="E299" s="1">
        <v>631.4</v>
      </c>
      <c r="F299" s="1">
        <v>0</v>
      </c>
      <c r="G299" s="1">
        <v>668.8</v>
      </c>
      <c r="H299" s="1">
        <v>185</v>
      </c>
      <c r="I299" s="1">
        <f t="shared" si="91"/>
        <v>1485.1999999999998</v>
      </c>
      <c r="J299" s="1">
        <f t="shared" si="92"/>
        <v>20514.8</v>
      </c>
    </row>
    <row r="300" spans="1:125">
      <c r="A300" t="s">
        <v>233</v>
      </c>
      <c r="B300" t="s">
        <v>108</v>
      </c>
      <c r="C300" t="s">
        <v>598</v>
      </c>
      <c r="D300" s="1">
        <v>21000</v>
      </c>
      <c r="E300" s="1">
        <v>602.70000000000005</v>
      </c>
      <c r="F300" s="1">
        <v>0</v>
      </c>
      <c r="G300" s="1">
        <v>638.4</v>
      </c>
      <c r="H300" s="1">
        <v>1196.6199999999999</v>
      </c>
      <c r="I300" s="1">
        <f t="shared" si="91"/>
        <v>2437.7199999999998</v>
      </c>
      <c r="J300" s="1">
        <f t="shared" si="92"/>
        <v>18562.28</v>
      </c>
    </row>
    <row r="301" spans="1:125">
      <c r="A301" t="s">
        <v>234</v>
      </c>
      <c r="B301" t="s">
        <v>211</v>
      </c>
      <c r="C301" t="s">
        <v>598</v>
      </c>
      <c r="D301" s="1">
        <v>22600</v>
      </c>
      <c r="E301" s="1">
        <v>648.62</v>
      </c>
      <c r="F301" s="1">
        <v>0</v>
      </c>
      <c r="G301" s="1">
        <v>687.04</v>
      </c>
      <c r="H301" s="1">
        <v>125</v>
      </c>
      <c r="I301" s="1">
        <f t="shared" si="91"/>
        <v>1460.6599999999999</v>
      </c>
      <c r="J301" s="1">
        <f t="shared" si="92"/>
        <v>21139.34</v>
      </c>
    </row>
    <row r="302" spans="1:125">
      <c r="A302" t="s">
        <v>508</v>
      </c>
      <c r="B302" t="s">
        <v>22</v>
      </c>
      <c r="C302" t="s">
        <v>601</v>
      </c>
      <c r="D302" s="1">
        <v>22000</v>
      </c>
      <c r="E302" s="1">
        <v>631.4</v>
      </c>
      <c r="F302" s="1">
        <v>0</v>
      </c>
      <c r="G302" s="1">
        <v>668.8</v>
      </c>
      <c r="H302" s="1">
        <v>25</v>
      </c>
      <c r="I302" s="1">
        <f>E302+F302+G302+H302</f>
        <v>1325.1999999999998</v>
      </c>
      <c r="J302" s="1">
        <f>D302-I302</f>
        <v>20674.8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:125">
      <c r="A303" t="s">
        <v>566</v>
      </c>
      <c r="B303" t="s">
        <v>198</v>
      </c>
      <c r="C303" t="s">
        <v>601</v>
      </c>
      <c r="D303" s="1">
        <v>30000</v>
      </c>
      <c r="E303" s="1">
        <v>861</v>
      </c>
      <c r="F303" s="1">
        <v>0</v>
      </c>
      <c r="G303" s="1">
        <v>912</v>
      </c>
      <c r="H303" s="1">
        <v>25</v>
      </c>
      <c r="I303" s="1">
        <f>E303+F303+G303+H303</f>
        <v>1798</v>
      </c>
      <c r="J303" s="1">
        <f>D303-I303</f>
        <v>28202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:125">
      <c r="A304" t="s">
        <v>235</v>
      </c>
      <c r="B304" t="s">
        <v>220</v>
      </c>
      <c r="C304" t="s">
        <v>598</v>
      </c>
      <c r="D304" s="1">
        <v>39000</v>
      </c>
      <c r="E304" s="1">
        <v>1119.3</v>
      </c>
      <c r="F304" s="1">
        <v>301.52</v>
      </c>
      <c r="G304" s="1">
        <v>1185.5999999999999</v>
      </c>
      <c r="H304" s="1">
        <v>25</v>
      </c>
      <c r="I304" s="1">
        <f>E304+F304+G304+H304</f>
        <v>2631.42</v>
      </c>
      <c r="J304" s="1">
        <f>D304-I304</f>
        <v>36368.58</v>
      </c>
    </row>
    <row r="305" spans="1:125">
      <c r="A305" t="s">
        <v>509</v>
      </c>
      <c r="B305" t="s">
        <v>220</v>
      </c>
      <c r="C305" t="s">
        <v>601</v>
      </c>
      <c r="D305" s="1">
        <v>25000</v>
      </c>
      <c r="E305" s="1">
        <v>717.5</v>
      </c>
      <c r="F305" s="1">
        <v>0</v>
      </c>
      <c r="G305" s="1">
        <v>760</v>
      </c>
      <c r="H305" s="1">
        <v>25</v>
      </c>
      <c r="I305" s="1">
        <f>E305+F305+G305+H305</f>
        <v>1502.5</v>
      </c>
      <c r="J305" s="1">
        <f>D305-I305</f>
        <v>23497.5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:125">
      <c r="A306" s="3" t="s">
        <v>19</v>
      </c>
      <c r="B306" s="3">
        <v>17</v>
      </c>
      <c r="C306" s="3"/>
      <c r="D306" s="4">
        <f t="shared" ref="D306:J306" si="93">SUM(D289:D305)</f>
        <v>660600</v>
      </c>
      <c r="E306" s="4">
        <f t="shared" si="93"/>
        <v>18959.22</v>
      </c>
      <c r="F306" s="4">
        <f t="shared" si="93"/>
        <v>23376.16</v>
      </c>
      <c r="G306" s="4">
        <f t="shared" si="93"/>
        <v>20082.239999999998</v>
      </c>
      <c r="H306" s="4">
        <f t="shared" si="93"/>
        <v>4611.8599999999997</v>
      </c>
      <c r="I306" s="4">
        <f t="shared" si="93"/>
        <v>67029.48</v>
      </c>
      <c r="J306" s="4">
        <f t="shared" si="93"/>
        <v>593570.52</v>
      </c>
    </row>
    <row r="308" spans="1:125">
      <c r="A308" s="12" t="s">
        <v>236</v>
      </c>
      <c r="B308" s="12"/>
      <c r="C308" s="14"/>
      <c r="D308" s="12"/>
      <c r="E308" s="12"/>
      <c r="F308" s="12"/>
      <c r="G308" s="12"/>
      <c r="H308" s="12"/>
      <c r="I308" s="12"/>
      <c r="J308" s="12"/>
    </row>
    <row r="309" spans="1:125">
      <c r="A309" t="s">
        <v>237</v>
      </c>
      <c r="B309" t="s">
        <v>238</v>
      </c>
      <c r="C309" t="s">
        <v>598</v>
      </c>
      <c r="D309" s="1">
        <v>30000</v>
      </c>
      <c r="E309" s="1">
        <v>861</v>
      </c>
      <c r="F309" s="1">
        <v>0</v>
      </c>
      <c r="G309" s="1">
        <v>912</v>
      </c>
      <c r="H309" s="1">
        <v>140</v>
      </c>
      <c r="I309" s="1">
        <f t="shared" ref="I309:I313" si="94">E309+F309+G309+H309</f>
        <v>1913</v>
      </c>
      <c r="J309" s="1">
        <f t="shared" ref="J309:J313" si="95">D309-I309</f>
        <v>28087</v>
      </c>
    </row>
    <row r="310" spans="1:125">
      <c r="A310" t="s">
        <v>239</v>
      </c>
      <c r="B310" t="s">
        <v>35</v>
      </c>
      <c r="C310" t="s">
        <v>598</v>
      </c>
      <c r="D310" s="1">
        <v>18400</v>
      </c>
      <c r="E310" s="1">
        <v>528.08000000000004</v>
      </c>
      <c r="F310" s="1">
        <v>0</v>
      </c>
      <c r="G310" s="1">
        <v>559.36</v>
      </c>
      <c r="H310" s="1">
        <v>665</v>
      </c>
      <c r="I310" s="1">
        <f t="shared" si="94"/>
        <v>1752.44</v>
      </c>
      <c r="J310" s="1">
        <f t="shared" si="95"/>
        <v>16647.560000000001</v>
      </c>
    </row>
    <row r="311" spans="1:125">
      <c r="A311" t="s">
        <v>240</v>
      </c>
      <c r="B311" t="s">
        <v>22</v>
      </c>
      <c r="C311" t="s">
        <v>598</v>
      </c>
      <c r="D311" s="1">
        <v>28000</v>
      </c>
      <c r="E311" s="1">
        <v>803.6</v>
      </c>
      <c r="F311" s="1">
        <v>0</v>
      </c>
      <c r="G311" s="1">
        <v>851.2</v>
      </c>
      <c r="H311" s="1">
        <v>125</v>
      </c>
      <c r="I311" s="1">
        <f t="shared" si="94"/>
        <v>1779.8000000000002</v>
      </c>
      <c r="J311" s="1">
        <f t="shared" si="95"/>
        <v>26220.2</v>
      </c>
    </row>
    <row r="312" spans="1:125">
      <c r="A312" t="s">
        <v>242</v>
      </c>
      <c r="B312" t="s">
        <v>24</v>
      </c>
      <c r="C312" t="s">
        <v>601</v>
      </c>
      <c r="D312" s="1">
        <v>29450</v>
      </c>
      <c r="E312" s="1">
        <v>845.22</v>
      </c>
      <c r="F312" s="1">
        <v>0</v>
      </c>
      <c r="G312" s="1">
        <v>895.28</v>
      </c>
      <c r="H312" s="1">
        <v>125</v>
      </c>
      <c r="I312" s="1">
        <f t="shared" si="94"/>
        <v>1865.5</v>
      </c>
      <c r="J312" s="1">
        <f t="shared" si="95"/>
        <v>27584.5</v>
      </c>
    </row>
    <row r="313" spans="1:125">
      <c r="A313" t="s">
        <v>244</v>
      </c>
      <c r="B313" t="s">
        <v>238</v>
      </c>
      <c r="C313" t="s">
        <v>601</v>
      </c>
      <c r="D313" s="1">
        <v>26000</v>
      </c>
      <c r="E313" s="1">
        <v>746.2</v>
      </c>
      <c r="F313" s="1">
        <v>0</v>
      </c>
      <c r="G313" s="1">
        <v>790.4</v>
      </c>
      <c r="H313" s="1">
        <v>75</v>
      </c>
      <c r="I313" s="1">
        <f t="shared" si="94"/>
        <v>1611.6</v>
      </c>
      <c r="J313" s="1">
        <f t="shared" si="95"/>
        <v>24388.400000000001</v>
      </c>
    </row>
    <row r="314" spans="1:125">
      <c r="A314" t="s">
        <v>245</v>
      </c>
      <c r="B314" t="s">
        <v>519</v>
      </c>
      <c r="C314" t="s">
        <v>598</v>
      </c>
      <c r="D314" s="1">
        <v>28000</v>
      </c>
      <c r="E314" s="1">
        <v>803.6</v>
      </c>
      <c r="F314" s="1">
        <v>0</v>
      </c>
      <c r="G314" s="1">
        <v>851.2</v>
      </c>
      <c r="H314" s="1">
        <v>165</v>
      </c>
      <c r="I314" s="1">
        <f>E314+F314+G314+H314</f>
        <v>1819.8000000000002</v>
      </c>
      <c r="J314" s="1">
        <f>D314-I314</f>
        <v>26180.2</v>
      </c>
    </row>
    <row r="315" spans="1:125">
      <c r="A315" t="s">
        <v>569</v>
      </c>
      <c r="B315" t="s">
        <v>568</v>
      </c>
      <c r="C315" t="s">
        <v>601</v>
      </c>
      <c r="D315" s="1">
        <v>30000</v>
      </c>
      <c r="E315" s="1">
        <v>861</v>
      </c>
      <c r="F315" s="1">
        <v>0</v>
      </c>
      <c r="G315" s="1">
        <v>912</v>
      </c>
      <c r="H315" s="1">
        <v>25</v>
      </c>
      <c r="I315" s="1">
        <v>1798</v>
      </c>
      <c r="J315" s="1">
        <v>28202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:125">
      <c r="A316" s="3" t="s">
        <v>19</v>
      </c>
      <c r="B316" s="3">
        <v>7</v>
      </c>
      <c r="C316" s="3"/>
      <c r="D316" s="4">
        <f t="shared" ref="D316:J316" si="96">SUM(D309:D315)</f>
        <v>189850</v>
      </c>
      <c r="E316" s="4">
        <f t="shared" si="96"/>
        <v>5448.7</v>
      </c>
      <c r="F316" s="4">
        <f t="shared" si="96"/>
        <v>0</v>
      </c>
      <c r="G316" s="4">
        <f t="shared" si="96"/>
        <v>5771.4400000000005</v>
      </c>
      <c r="H316" s="4">
        <f t="shared" si="96"/>
        <v>1320</v>
      </c>
      <c r="I316" s="4">
        <f t="shared" si="96"/>
        <v>12540.14</v>
      </c>
      <c r="J316" s="4">
        <f t="shared" si="96"/>
        <v>177309.86000000002</v>
      </c>
    </row>
    <row r="318" spans="1:125">
      <c r="A318" s="12" t="s">
        <v>246</v>
      </c>
      <c r="B318" s="12"/>
      <c r="C318" s="14"/>
      <c r="D318" s="12"/>
      <c r="E318" s="12"/>
      <c r="F318" s="12"/>
      <c r="G318" s="12"/>
      <c r="H318" s="12"/>
      <c r="I318" s="12"/>
      <c r="J318" s="12"/>
    </row>
    <row r="319" spans="1:125">
      <c r="A319" t="s">
        <v>247</v>
      </c>
      <c r="B319" t="s">
        <v>108</v>
      </c>
      <c r="C319" t="s">
        <v>601</v>
      </c>
      <c r="D319" s="1">
        <v>13800</v>
      </c>
      <c r="E319" s="1">
        <v>396.06</v>
      </c>
      <c r="F319" s="1">
        <v>0</v>
      </c>
      <c r="G319" s="1">
        <v>419.52</v>
      </c>
      <c r="H319" s="1">
        <v>25</v>
      </c>
      <c r="I319" s="1">
        <f t="shared" ref="I319:I330" si="97">E319+F319+G319+H319</f>
        <v>840.57999999999993</v>
      </c>
      <c r="J319" s="1">
        <f t="shared" ref="J319:J330" si="98">D319-I319</f>
        <v>12959.42</v>
      </c>
    </row>
    <row r="320" spans="1:125">
      <c r="A320" t="s">
        <v>249</v>
      </c>
      <c r="B320" t="s">
        <v>250</v>
      </c>
      <c r="C320" t="s">
        <v>601</v>
      </c>
      <c r="D320" s="1">
        <v>17800</v>
      </c>
      <c r="E320" s="1">
        <v>510.86</v>
      </c>
      <c r="F320" s="1">
        <v>0</v>
      </c>
      <c r="G320" s="1">
        <v>541.12</v>
      </c>
      <c r="H320" s="1">
        <v>1176.6199999999999</v>
      </c>
      <c r="I320" s="1">
        <f t="shared" si="97"/>
        <v>2228.6</v>
      </c>
      <c r="J320" s="1">
        <f t="shared" si="98"/>
        <v>15571.4</v>
      </c>
    </row>
    <row r="321" spans="1:125">
      <c r="A321" t="s">
        <v>251</v>
      </c>
      <c r="B321" t="s">
        <v>108</v>
      </c>
      <c r="C321" t="s">
        <v>601</v>
      </c>
      <c r="D321" s="1">
        <v>18000</v>
      </c>
      <c r="E321" s="1">
        <v>516.6</v>
      </c>
      <c r="F321" s="1">
        <v>0</v>
      </c>
      <c r="G321" s="1">
        <v>547.20000000000005</v>
      </c>
      <c r="H321" s="1">
        <v>25</v>
      </c>
      <c r="I321" s="1">
        <f t="shared" si="97"/>
        <v>1088.8000000000002</v>
      </c>
      <c r="J321" s="1">
        <f t="shared" si="98"/>
        <v>16911.2</v>
      </c>
    </row>
    <row r="322" spans="1:125">
      <c r="A322" t="s">
        <v>252</v>
      </c>
      <c r="B322" t="s">
        <v>211</v>
      </c>
      <c r="C322" t="s">
        <v>598</v>
      </c>
      <c r="D322" s="1">
        <v>21600</v>
      </c>
      <c r="E322" s="1">
        <v>619.91999999999996</v>
      </c>
      <c r="F322" s="1">
        <v>0</v>
      </c>
      <c r="G322" s="1">
        <v>656.64</v>
      </c>
      <c r="H322" s="1">
        <v>185</v>
      </c>
      <c r="I322" s="1">
        <f t="shared" si="97"/>
        <v>1461.56</v>
      </c>
      <c r="J322" s="1">
        <f t="shared" si="98"/>
        <v>20138.439999999999</v>
      </c>
    </row>
    <row r="323" spans="1:125">
      <c r="A323" t="s">
        <v>253</v>
      </c>
      <c r="B323" t="s">
        <v>254</v>
      </c>
      <c r="C323" t="s">
        <v>601</v>
      </c>
      <c r="D323" s="1">
        <v>95000</v>
      </c>
      <c r="E323" s="1">
        <v>2726.5</v>
      </c>
      <c r="F323" s="1">
        <v>10929.24</v>
      </c>
      <c r="G323" s="1">
        <v>2888</v>
      </c>
      <c r="H323" s="1">
        <v>25</v>
      </c>
      <c r="I323" s="1">
        <f t="shared" si="97"/>
        <v>16568.739999999998</v>
      </c>
      <c r="J323" s="1">
        <f t="shared" si="98"/>
        <v>78431.260000000009</v>
      </c>
    </row>
    <row r="324" spans="1:125">
      <c r="A324" t="s">
        <v>511</v>
      </c>
      <c r="B324" t="s">
        <v>198</v>
      </c>
      <c r="C324" t="s">
        <v>601</v>
      </c>
      <c r="D324" s="1">
        <v>25000</v>
      </c>
      <c r="E324" s="1">
        <v>717.5</v>
      </c>
      <c r="F324" s="1">
        <v>0</v>
      </c>
      <c r="G324" s="1">
        <v>760</v>
      </c>
      <c r="H324" s="1">
        <v>25</v>
      </c>
      <c r="I324" s="1">
        <f t="shared" si="97"/>
        <v>1502.5</v>
      </c>
      <c r="J324" s="1">
        <f t="shared" si="98"/>
        <v>23497.5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:125">
      <c r="A325" t="s">
        <v>510</v>
      </c>
      <c r="B325" t="s">
        <v>190</v>
      </c>
      <c r="C325" t="s">
        <v>601</v>
      </c>
      <c r="D325" s="1">
        <v>60000</v>
      </c>
      <c r="E325" s="1">
        <v>1722</v>
      </c>
      <c r="F325" s="1">
        <v>3486.68</v>
      </c>
      <c r="G325" s="1">
        <v>1824</v>
      </c>
      <c r="H325" s="1">
        <v>25</v>
      </c>
      <c r="I325" s="1">
        <f t="shared" si="97"/>
        <v>7057.68</v>
      </c>
      <c r="J325" s="1">
        <f t="shared" si="98"/>
        <v>52942.32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:125">
      <c r="A326" t="s">
        <v>255</v>
      </c>
      <c r="B326" t="s">
        <v>256</v>
      </c>
      <c r="C326" t="s">
        <v>601</v>
      </c>
      <c r="D326" s="1">
        <v>18000</v>
      </c>
      <c r="E326" s="1">
        <v>516.6</v>
      </c>
      <c r="F326" s="1">
        <v>0</v>
      </c>
      <c r="G326" s="1">
        <v>547.20000000000005</v>
      </c>
      <c r="H326" s="1">
        <v>115</v>
      </c>
      <c r="I326" s="1">
        <f t="shared" si="97"/>
        <v>1178.8000000000002</v>
      </c>
      <c r="J326" s="1">
        <f t="shared" si="98"/>
        <v>16821.2</v>
      </c>
    </row>
    <row r="327" spans="1:125">
      <c r="A327" t="s">
        <v>416</v>
      </c>
      <c r="B327" t="s">
        <v>415</v>
      </c>
      <c r="C327" t="s">
        <v>601</v>
      </c>
      <c r="D327" s="1">
        <v>26250</v>
      </c>
      <c r="E327" s="1">
        <v>753.38</v>
      </c>
      <c r="F327" s="1">
        <v>0</v>
      </c>
      <c r="G327" s="1">
        <v>798</v>
      </c>
      <c r="H327" s="1">
        <v>205</v>
      </c>
      <c r="I327" s="1">
        <f>E327+F327+G327+H327</f>
        <v>1756.38</v>
      </c>
      <c r="J327" s="1">
        <f>D327-I327</f>
        <v>24493.62</v>
      </c>
    </row>
    <row r="328" spans="1:125">
      <c r="A328" t="s">
        <v>258</v>
      </c>
      <c r="B328" t="s">
        <v>22</v>
      </c>
      <c r="C328" t="s">
        <v>601</v>
      </c>
      <c r="D328" s="1">
        <v>22650</v>
      </c>
      <c r="E328" s="1">
        <v>650.05999999999995</v>
      </c>
      <c r="F328" s="1">
        <v>0</v>
      </c>
      <c r="G328" s="1">
        <v>688.56</v>
      </c>
      <c r="H328" s="1">
        <v>1056.6199999999999</v>
      </c>
      <c r="I328" s="1">
        <f t="shared" si="97"/>
        <v>2395.2399999999998</v>
      </c>
      <c r="J328" s="1">
        <f t="shared" si="98"/>
        <v>20254.760000000002</v>
      </c>
    </row>
    <row r="329" spans="1:125">
      <c r="A329" t="s">
        <v>571</v>
      </c>
      <c r="B329" t="s">
        <v>198</v>
      </c>
      <c r="C329" t="s">
        <v>601</v>
      </c>
      <c r="D329" s="1">
        <v>75000</v>
      </c>
      <c r="E329" s="1">
        <v>2152.5</v>
      </c>
      <c r="F329" s="1">
        <v>6309.38</v>
      </c>
      <c r="G329" s="1">
        <v>2280</v>
      </c>
      <c r="H329" s="1">
        <v>25</v>
      </c>
      <c r="I329" s="1">
        <f t="shared" si="97"/>
        <v>10766.880000000001</v>
      </c>
      <c r="J329" s="1">
        <f t="shared" si="98"/>
        <v>64233.119999999995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:125">
      <c r="A330" t="s">
        <v>570</v>
      </c>
      <c r="B330" s="13" t="s">
        <v>22</v>
      </c>
      <c r="C330" s="13" t="s">
        <v>601</v>
      </c>
      <c r="D330" s="1">
        <v>20000</v>
      </c>
      <c r="E330" s="1">
        <v>574</v>
      </c>
      <c r="F330" s="1">
        <v>0</v>
      </c>
      <c r="G330" s="1">
        <v>608</v>
      </c>
      <c r="H330" s="1">
        <v>25</v>
      </c>
      <c r="I330" s="1">
        <f t="shared" si="97"/>
        <v>1207</v>
      </c>
      <c r="J330" s="1">
        <f t="shared" si="98"/>
        <v>18793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:125">
      <c r="A331" s="3" t="s">
        <v>19</v>
      </c>
      <c r="B331" s="3">
        <v>12</v>
      </c>
      <c r="C331" s="3"/>
      <c r="D331" s="4">
        <f t="shared" ref="D331:J331" si="99">SUM(D319:D330)</f>
        <v>413100</v>
      </c>
      <c r="E331" s="4">
        <f t="shared" si="99"/>
        <v>11855.98</v>
      </c>
      <c r="F331" s="4">
        <f t="shared" si="99"/>
        <v>20725.3</v>
      </c>
      <c r="G331" s="4">
        <f t="shared" si="99"/>
        <v>12558.24</v>
      </c>
      <c r="H331" s="4">
        <f t="shared" si="99"/>
        <v>2913.24</v>
      </c>
      <c r="I331" s="4">
        <f t="shared" si="99"/>
        <v>48052.759999999995</v>
      </c>
      <c r="J331" s="4">
        <f t="shared" si="99"/>
        <v>365047.24000000005</v>
      </c>
    </row>
    <row r="333" spans="1:125">
      <c r="A333" s="12" t="s">
        <v>259</v>
      </c>
      <c r="B333" s="12"/>
      <c r="C333" s="14"/>
      <c r="D333" s="12"/>
      <c r="E333" s="12"/>
      <c r="F333" s="12"/>
      <c r="G333" s="12"/>
      <c r="H333" s="12"/>
      <c r="I333" s="12"/>
      <c r="J333" s="12"/>
    </row>
    <row r="334" spans="1:125">
      <c r="A334" t="s">
        <v>214</v>
      </c>
      <c r="B334" t="s">
        <v>190</v>
      </c>
      <c r="C334" t="s">
        <v>601</v>
      </c>
      <c r="D334" s="1">
        <v>75000</v>
      </c>
      <c r="E334" s="1">
        <v>2152.5</v>
      </c>
      <c r="F334" s="1">
        <v>6309.38</v>
      </c>
      <c r="G334" s="1">
        <v>2280</v>
      </c>
      <c r="H334" s="1">
        <v>1105</v>
      </c>
      <c r="I334" s="1">
        <f>E334+F334+G334+H334</f>
        <v>11846.880000000001</v>
      </c>
      <c r="J334" s="1">
        <f>D334-I334</f>
        <v>63153.119999999995</v>
      </c>
    </row>
    <row r="335" spans="1:125">
      <c r="A335" t="s">
        <v>331</v>
      </c>
      <c r="B335" t="s">
        <v>29</v>
      </c>
      <c r="C335" t="s">
        <v>598</v>
      </c>
      <c r="D335" s="1">
        <v>29000</v>
      </c>
      <c r="E335" s="1">
        <v>832.3</v>
      </c>
      <c r="F335" s="1">
        <v>0</v>
      </c>
      <c r="G335" s="1">
        <v>881.6</v>
      </c>
      <c r="H335" s="1">
        <v>125</v>
      </c>
      <c r="I335" s="1">
        <f>E335+F335+G335+H335</f>
        <v>1838.9</v>
      </c>
      <c r="J335" s="1">
        <f>D335-I335</f>
        <v>27161.1</v>
      </c>
    </row>
    <row r="336" spans="1:125" s="2" customFormat="1">
      <c r="A336" t="s">
        <v>261</v>
      </c>
      <c r="B336" t="s">
        <v>262</v>
      </c>
      <c r="C336" t="s">
        <v>598</v>
      </c>
      <c r="D336" s="1">
        <v>38000</v>
      </c>
      <c r="E336" s="1">
        <v>1090.5999999999999</v>
      </c>
      <c r="F336" s="1">
        <v>160.38</v>
      </c>
      <c r="G336" s="1">
        <v>1155.2</v>
      </c>
      <c r="H336" s="1">
        <v>25</v>
      </c>
      <c r="I336" s="1">
        <f>E336+F336+G336+H336</f>
        <v>2431.1800000000003</v>
      </c>
      <c r="J336" s="1">
        <f>D336-I336</f>
        <v>35568.82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</row>
    <row r="337" spans="1:125" s="2" customFormat="1">
      <c r="A337" s="3" t="s">
        <v>19</v>
      </c>
      <c r="B337" s="3">
        <v>3</v>
      </c>
      <c r="C337" s="3"/>
      <c r="D337" s="4">
        <f>SUM(D334:D336)</f>
        <v>142000</v>
      </c>
      <c r="E337" s="4">
        <f>SUM(E334:E336)</f>
        <v>4075.4</v>
      </c>
      <c r="F337" s="4">
        <f>SUM(F334:F336)</f>
        <v>6469.76</v>
      </c>
      <c r="G337" s="4">
        <f>SUM(G334:G336)</f>
        <v>4316.8</v>
      </c>
      <c r="H337" s="4">
        <f>SUM(H334:H336)</f>
        <v>1255</v>
      </c>
      <c r="I337" s="4">
        <f>SUM(I334:I336)</f>
        <v>16116.960000000001</v>
      </c>
      <c r="J337" s="4">
        <f>SUM(J334:J336)</f>
        <v>125883.04000000001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</row>
    <row r="338" spans="1:125" s="2" customFormat="1">
      <c r="A338"/>
      <c r="B338"/>
      <c r="C338"/>
      <c r="D338" s="1"/>
      <c r="E338" s="1"/>
      <c r="F338" s="1"/>
      <c r="G338" s="1"/>
      <c r="H338" s="1"/>
      <c r="I338" s="1"/>
      <c r="J338" s="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</row>
    <row r="339" spans="1:125" s="2" customFormat="1">
      <c r="A339" s="12" t="s">
        <v>263</v>
      </c>
      <c r="B339" s="12"/>
      <c r="C339" s="14"/>
      <c r="D339" s="12"/>
      <c r="E339" s="12"/>
      <c r="F339" s="12"/>
      <c r="G339" s="12"/>
      <c r="H339" s="12"/>
      <c r="I339" s="12"/>
      <c r="J339" s="12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</row>
    <row r="340" spans="1:125" s="2" customFormat="1">
      <c r="A340" t="s">
        <v>264</v>
      </c>
      <c r="B340" t="s">
        <v>265</v>
      </c>
      <c r="C340" t="s">
        <v>601</v>
      </c>
      <c r="D340" s="1">
        <v>10000</v>
      </c>
      <c r="E340" s="1">
        <v>287</v>
      </c>
      <c r="F340" s="1">
        <v>0</v>
      </c>
      <c r="G340" s="1">
        <v>304</v>
      </c>
      <c r="H340" s="1">
        <v>75</v>
      </c>
      <c r="I340" s="1">
        <f t="shared" ref="I340:I350" si="100">E340+F340+G340+H340</f>
        <v>666</v>
      </c>
      <c r="J340" s="1">
        <f t="shared" ref="J340:J350" si="101">D340-I340</f>
        <v>9334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</row>
    <row r="341" spans="1:125" s="2" customFormat="1">
      <c r="A341" t="s">
        <v>266</v>
      </c>
      <c r="B341" t="s">
        <v>265</v>
      </c>
      <c r="C341" t="s">
        <v>601</v>
      </c>
      <c r="D341" s="1">
        <v>17800</v>
      </c>
      <c r="E341" s="1">
        <v>510.86</v>
      </c>
      <c r="F341" s="1">
        <v>0</v>
      </c>
      <c r="G341" s="1">
        <v>541.12</v>
      </c>
      <c r="H341" s="1">
        <v>2228.2399999999998</v>
      </c>
      <c r="I341" s="1">
        <f t="shared" si="100"/>
        <v>3280.22</v>
      </c>
      <c r="J341" s="1">
        <f t="shared" si="101"/>
        <v>14519.78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</row>
    <row r="342" spans="1:125">
      <c r="A342" t="s">
        <v>267</v>
      </c>
      <c r="B342" t="s">
        <v>24</v>
      </c>
      <c r="C342" t="s">
        <v>598</v>
      </c>
      <c r="D342" s="1">
        <v>70000</v>
      </c>
      <c r="E342" s="1">
        <v>2009</v>
      </c>
      <c r="F342" s="1">
        <v>5368.48</v>
      </c>
      <c r="G342" s="1">
        <v>2128</v>
      </c>
      <c r="H342" s="1">
        <v>125</v>
      </c>
      <c r="I342" s="1">
        <f t="shared" si="100"/>
        <v>9630.48</v>
      </c>
      <c r="J342" s="1">
        <f t="shared" si="101"/>
        <v>60369.520000000004</v>
      </c>
    </row>
    <row r="343" spans="1:125">
      <c r="A343" t="s">
        <v>268</v>
      </c>
      <c r="B343" t="s">
        <v>185</v>
      </c>
      <c r="C343" t="s">
        <v>598</v>
      </c>
      <c r="D343" s="1">
        <v>20650</v>
      </c>
      <c r="E343" s="1">
        <v>592.66</v>
      </c>
      <c r="F343" s="1">
        <v>0</v>
      </c>
      <c r="G343" s="1">
        <v>627.76</v>
      </c>
      <c r="H343" s="1">
        <v>1196.6199999999999</v>
      </c>
      <c r="I343" s="1">
        <f t="shared" si="100"/>
        <v>2417.04</v>
      </c>
      <c r="J343" s="1">
        <f t="shared" si="101"/>
        <v>18232.96</v>
      </c>
    </row>
    <row r="344" spans="1:125">
      <c r="A344" t="s">
        <v>269</v>
      </c>
      <c r="B344" t="s">
        <v>491</v>
      </c>
      <c r="C344" t="s">
        <v>598</v>
      </c>
      <c r="D344" s="1">
        <v>36000</v>
      </c>
      <c r="E344" s="1">
        <v>1033.2</v>
      </c>
      <c r="F344" s="1">
        <v>0</v>
      </c>
      <c r="G344" s="1">
        <v>1094.4000000000001</v>
      </c>
      <c r="H344" s="1">
        <v>145</v>
      </c>
      <c r="I344" s="1">
        <f t="shared" si="100"/>
        <v>2272.6000000000004</v>
      </c>
      <c r="J344" s="1">
        <f t="shared" si="101"/>
        <v>33727.4</v>
      </c>
    </row>
    <row r="345" spans="1:125">
      <c r="A345" t="s">
        <v>271</v>
      </c>
      <c r="B345" t="s">
        <v>22</v>
      </c>
      <c r="C345" t="s">
        <v>601</v>
      </c>
      <c r="D345" s="1">
        <v>17800</v>
      </c>
      <c r="E345" s="1">
        <v>510.86</v>
      </c>
      <c r="F345" s="1">
        <v>0</v>
      </c>
      <c r="G345" s="1">
        <v>541.12</v>
      </c>
      <c r="H345" s="1">
        <v>185</v>
      </c>
      <c r="I345" s="1">
        <f t="shared" si="100"/>
        <v>1236.98</v>
      </c>
      <c r="J345" s="1">
        <f t="shared" si="101"/>
        <v>16563.02</v>
      </c>
    </row>
    <row r="346" spans="1:125" s="3" customFormat="1">
      <c r="A346" t="s">
        <v>272</v>
      </c>
      <c r="B346" t="s">
        <v>273</v>
      </c>
      <c r="C346" t="s">
        <v>598</v>
      </c>
      <c r="D346" s="1">
        <v>18800</v>
      </c>
      <c r="E346" s="1">
        <v>539.55999999999995</v>
      </c>
      <c r="F346" s="1">
        <v>0</v>
      </c>
      <c r="G346" s="1">
        <v>571.52</v>
      </c>
      <c r="H346" s="1">
        <v>125</v>
      </c>
      <c r="I346" s="1">
        <f t="shared" si="100"/>
        <v>1236.08</v>
      </c>
      <c r="J346" s="1">
        <f t="shared" si="101"/>
        <v>17563.919999999998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</row>
    <row r="347" spans="1:125" s="3" customFormat="1">
      <c r="A347" t="s">
        <v>274</v>
      </c>
      <c r="B347" t="s">
        <v>491</v>
      </c>
      <c r="C347" t="s">
        <v>598</v>
      </c>
      <c r="D347" s="1">
        <v>46400</v>
      </c>
      <c r="E347" s="1">
        <v>1331.68</v>
      </c>
      <c r="F347" s="1">
        <v>1036.43</v>
      </c>
      <c r="G347" s="1">
        <v>1410.56</v>
      </c>
      <c r="H347" s="1">
        <v>2228.2399999999998</v>
      </c>
      <c r="I347" s="1">
        <f t="shared" si="100"/>
        <v>6006.91</v>
      </c>
      <c r="J347" s="1">
        <f t="shared" si="101"/>
        <v>40393.089999999997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</row>
    <row r="348" spans="1:125" s="3" customFormat="1">
      <c r="A348" t="s">
        <v>275</v>
      </c>
      <c r="B348" t="s">
        <v>273</v>
      </c>
      <c r="C348" t="s">
        <v>601</v>
      </c>
      <c r="D348" s="1">
        <v>17800</v>
      </c>
      <c r="E348" s="1">
        <v>510.86</v>
      </c>
      <c r="F348" s="1">
        <v>0</v>
      </c>
      <c r="G348" s="1">
        <v>541.12</v>
      </c>
      <c r="H348" s="1">
        <v>165</v>
      </c>
      <c r="I348" s="1">
        <f t="shared" si="100"/>
        <v>1216.98</v>
      </c>
      <c r="J348" s="1">
        <f t="shared" si="101"/>
        <v>16583.02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</row>
    <row r="349" spans="1:125" s="3" customFormat="1">
      <c r="A349" t="s">
        <v>276</v>
      </c>
      <c r="B349" t="s">
        <v>265</v>
      </c>
      <c r="C349" t="s">
        <v>601</v>
      </c>
      <c r="D349" s="1">
        <v>15200</v>
      </c>
      <c r="E349" s="1">
        <v>436.24</v>
      </c>
      <c r="F349" s="1">
        <v>0</v>
      </c>
      <c r="G349" s="1">
        <v>462.08</v>
      </c>
      <c r="H349" s="1">
        <v>165</v>
      </c>
      <c r="I349" s="1">
        <f t="shared" si="100"/>
        <v>1063.32</v>
      </c>
      <c r="J349" s="1">
        <f t="shared" si="101"/>
        <v>14136.68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</row>
    <row r="350" spans="1:125" s="3" customFormat="1">
      <c r="A350" t="s">
        <v>277</v>
      </c>
      <c r="B350" t="s">
        <v>265</v>
      </c>
      <c r="C350" t="s">
        <v>601</v>
      </c>
      <c r="D350" s="1">
        <v>17800</v>
      </c>
      <c r="E350" s="1">
        <v>510.86</v>
      </c>
      <c r="F350" s="1">
        <v>0</v>
      </c>
      <c r="G350" s="1">
        <v>541.12</v>
      </c>
      <c r="H350" s="1">
        <v>165</v>
      </c>
      <c r="I350" s="1">
        <f t="shared" si="100"/>
        <v>1216.98</v>
      </c>
      <c r="J350" s="1">
        <f t="shared" si="101"/>
        <v>16583.02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</row>
    <row r="351" spans="1:125" s="3" customFormat="1">
      <c r="A351" t="s">
        <v>278</v>
      </c>
      <c r="B351" t="s">
        <v>265</v>
      </c>
      <c r="C351" t="s">
        <v>601</v>
      </c>
      <c r="D351" s="1">
        <v>12200</v>
      </c>
      <c r="E351" s="1">
        <v>350.14</v>
      </c>
      <c r="F351" s="1">
        <v>0</v>
      </c>
      <c r="G351" s="1">
        <v>370.88</v>
      </c>
      <c r="H351" s="1">
        <v>125</v>
      </c>
      <c r="I351" s="1">
        <f>E351+F351+G351+H351</f>
        <v>846.02</v>
      </c>
      <c r="J351" s="1">
        <f>D351-I351</f>
        <v>11353.98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</row>
    <row r="352" spans="1:125">
      <c r="A352" t="s">
        <v>512</v>
      </c>
      <c r="B352" t="s">
        <v>22</v>
      </c>
      <c r="C352" t="s">
        <v>601</v>
      </c>
      <c r="D352" s="1">
        <v>32000</v>
      </c>
      <c r="E352" s="1">
        <v>918.4</v>
      </c>
      <c r="F352" s="1">
        <v>0</v>
      </c>
      <c r="G352" s="1">
        <v>972.8</v>
      </c>
      <c r="H352" s="1">
        <v>25</v>
      </c>
      <c r="I352" s="1">
        <f>E352+F352+G352+H352</f>
        <v>1916.1999999999998</v>
      </c>
      <c r="J352" s="1">
        <f>D352-I352</f>
        <v>30083.8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:125" s="3" customFormat="1">
      <c r="A353" s="3" t="s">
        <v>19</v>
      </c>
      <c r="B353" s="3">
        <v>13</v>
      </c>
      <c r="D353" s="4">
        <f t="shared" ref="D353:J353" si="102">SUM(D340:D352)</f>
        <v>332450</v>
      </c>
      <c r="E353" s="4">
        <f t="shared" si="102"/>
        <v>9541.3199999999979</v>
      </c>
      <c r="F353" s="4">
        <f t="shared" si="102"/>
        <v>6404.91</v>
      </c>
      <c r="G353" s="4">
        <f t="shared" si="102"/>
        <v>10106.48</v>
      </c>
      <c r="H353" s="4">
        <f t="shared" si="102"/>
        <v>6953.0999999999995</v>
      </c>
      <c r="I353" s="4">
        <f t="shared" si="102"/>
        <v>33005.80999999999</v>
      </c>
      <c r="J353" s="4">
        <f t="shared" si="102"/>
        <v>299444.18999999994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</row>
    <row r="354" spans="1:125" s="3" customFormat="1">
      <c r="A354"/>
      <c r="B354"/>
      <c r="C354"/>
      <c r="D354" s="1"/>
      <c r="E354" s="1"/>
      <c r="F354" s="1"/>
      <c r="G354" s="1"/>
      <c r="H354" s="1"/>
      <c r="I354" s="1"/>
      <c r="J354" s="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</row>
    <row r="355" spans="1:125" s="3" customFormat="1">
      <c r="A355" s="12" t="s">
        <v>279</v>
      </c>
      <c r="B355" s="12"/>
      <c r="C355" s="14"/>
      <c r="D355" s="12"/>
      <c r="E355" s="12"/>
      <c r="F355" s="12"/>
      <c r="G355" s="12"/>
      <c r="H355" s="12"/>
      <c r="I355" s="12"/>
      <c r="J355" s="12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</row>
    <row r="356" spans="1:125" s="3" customFormat="1">
      <c r="A356" t="s">
        <v>280</v>
      </c>
      <c r="B356" t="s">
        <v>286</v>
      </c>
      <c r="C356" t="s">
        <v>598</v>
      </c>
      <c r="D356" s="1">
        <v>25000</v>
      </c>
      <c r="E356" s="1">
        <v>717.5</v>
      </c>
      <c r="F356" s="1">
        <v>0</v>
      </c>
      <c r="G356" s="1">
        <v>760</v>
      </c>
      <c r="H356" s="1">
        <v>165</v>
      </c>
      <c r="I356" s="1">
        <f t="shared" ref="I356:I360" si="103">E356+F356+G356+H356</f>
        <v>1642.5</v>
      </c>
      <c r="J356" s="1">
        <f t="shared" ref="J356:J360" si="104">D356-I356</f>
        <v>23357.5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</row>
    <row r="357" spans="1:125" s="3" customFormat="1">
      <c r="A357" t="s">
        <v>281</v>
      </c>
      <c r="B357" t="s">
        <v>282</v>
      </c>
      <c r="C357" t="s">
        <v>601</v>
      </c>
      <c r="D357" s="1">
        <v>20650</v>
      </c>
      <c r="E357" s="1">
        <v>592.66</v>
      </c>
      <c r="F357" s="1">
        <v>0</v>
      </c>
      <c r="G357" s="1">
        <v>627.76</v>
      </c>
      <c r="H357" s="1">
        <v>1196.6199999999999</v>
      </c>
      <c r="I357" s="1">
        <f t="shared" si="103"/>
        <v>2417.04</v>
      </c>
      <c r="J357" s="1">
        <f t="shared" si="104"/>
        <v>18232.96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</row>
    <row r="358" spans="1:125" s="3" customFormat="1">
      <c r="A358" t="s">
        <v>283</v>
      </c>
      <c r="B358" t="s">
        <v>185</v>
      </c>
      <c r="C358" t="s">
        <v>598</v>
      </c>
      <c r="D358" s="1">
        <v>22500</v>
      </c>
      <c r="E358" s="1">
        <v>645.75</v>
      </c>
      <c r="F358" s="1">
        <v>0</v>
      </c>
      <c r="G358" s="1">
        <v>684</v>
      </c>
      <c r="H358" s="1">
        <v>125</v>
      </c>
      <c r="I358" s="1">
        <f t="shared" si="103"/>
        <v>1454.75</v>
      </c>
      <c r="J358" s="1">
        <f t="shared" si="104"/>
        <v>21045.25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</row>
    <row r="359" spans="1:125" s="3" customFormat="1">
      <c r="A359" t="s">
        <v>284</v>
      </c>
      <c r="B359" t="s">
        <v>24</v>
      </c>
      <c r="C359" t="s">
        <v>598</v>
      </c>
      <c r="D359" s="1">
        <v>70000</v>
      </c>
      <c r="E359" s="1">
        <v>2009</v>
      </c>
      <c r="F359" s="1">
        <v>4955.83</v>
      </c>
      <c r="G359" s="1">
        <v>2128</v>
      </c>
      <c r="H359" s="1">
        <v>2208.2399999999998</v>
      </c>
      <c r="I359" s="1">
        <f t="shared" si="103"/>
        <v>11301.07</v>
      </c>
      <c r="J359" s="1">
        <f t="shared" si="104"/>
        <v>58698.93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</row>
    <row r="360" spans="1:125" s="3" customFormat="1">
      <c r="A360" t="s">
        <v>285</v>
      </c>
      <c r="B360" t="s">
        <v>286</v>
      </c>
      <c r="C360" t="s">
        <v>601</v>
      </c>
      <c r="D360" s="1">
        <v>38000</v>
      </c>
      <c r="E360" s="1">
        <v>1090.5999999999999</v>
      </c>
      <c r="F360" s="1">
        <v>0</v>
      </c>
      <c r="G360" s="1">
        <v>1155.2</v>
      </c>
      <c r="H360" s="1">
        <v>25</v>
      </c>
      <c r="I360" s="1">
        <f t="shared" si="103"/>
        <v>2270.8000000000002</v>
      </c>
      <c r="J360" s="1">
        <f t="shared" si="104"/>
        <v>35729.199999999997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</row>
    <row r="361" spans="1:125" s="3" customFormat="1">
      <c r="A361" s="3" t="s">
        <v>19</v>
      </c>
      <c r="B361" s="3">
        <v>5</v>
      </c>
      <c r="D361" s="4">
        <f t="shared" ref="D361:J361" si="105">SUM(D356:D360)</f>
        <v>176150</v>
      </c>
      <c r="E361" s="4">
        <f t="shared" si="105"/>
        <v>5055.51</v>
      </c>
      <c r="F361" s="4">
        <f t="shared" si="105"/>
        <v>4955.83</v>
      </c>
      <c r="G361" s="4">
        <f t="shared" si="105"/>
        <v>5354.96</v>
      </c>
      <c r="H361" s="4">
        <f t="shared" si="105"/>
        <v>3719.8599999999997</v>
      </c>
      <c r="I361" s="4">
        <f t="shared" si="105"/>
        <v>19086.16</v>
      </c>
      <c r="J361" s="4">
        <f t="shared" si="105"/>
        <v>157063.84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</row>
    <row r="362" spans="1:125" s="3" customFormat="1">
      <c r="A362"/>
      <c r="B362"/>
      <c r="C362"/>
      <c r="D362" s="1"/>
      <c r="E362" s="1"/>
      <c r="F362" s="1"/>
      <c r="G362" s="1"/>
      <c r="H362" s="1"/>
      <c r="I362" s="1"/>
      <c r="J362" s="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</row>
    <row r="363" spans="1:125" s="3" customFormat="1">
      <c r="A363" s="12" t="s">
        <v>287</v>
      </c>
      <c r="B363" s="12"/>
      <c r="C363" s="14"/>
      <c r="D363" s="12"/>
      <c r="E363" s="12"/>
      <c r="F363" s="12"/>
      <c r="G363" s="12"/>
      <c r="H363" s="12"/>
      <c r="I363" s="12"/>
      <c r="J363" s="12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</row>
    <row r="364" spans="1:125">
      <c r="A364" t="s">
        <v>573</v>
      </c>
      <c r="B364" t="s">
        <v>555</v>
      </c>
      <c r="C364" t="s">
        <v>601</v>
      </c>
      <c r="D364" s="1">
        <v>27000</v>
      </c>
      <c r="E364" s="1">
        <v>774.9</v>
      </c>
      <c r="F364" s="1">
        <v>0</v>
      </c>
      <c r="G364" s="1">
        <v>820.8</v>
      </c>
      <c r="H364" s="1">
        <v>25</v>
      </c>
      <c r="I364" s="1">
        <f>E364+F364+G364+H364</f>
        <v>1620.6999999999998</v>
      </c>
      <c r="J364" s="1">
        <f>D364-I364</f>
        <v>25379.3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:125" s="3" customFormat="1">
      <c r="A365" t="s">
        <v>289</v>
      </c>
      <c r="B365" t="s">
        <v>18</v>
      </c>
      <c r="C365" t="s">
        <v>598</v>
      </c>
      <c r="D365" s="1">
        <v>140000</v>
      </c>
      <c r="E365" s="1">
        <v>4018</v>
      </c>
      <c r="F365" s="1">
        <v>21163.78</v>
      </c>
      <c r="G365" s="1">
        <v>3595.1</v>
      </c>
      <c r="H365" s="1">
        <v>2188.2399999999998</v>
      </c>
      <c r="I365" s="1">
        <f t="shared" ref="I365:I366" si="106">E365+F365+G365+H365</f>
        <v>30965.119999999995</v>
      </c>
      <c r="J365" s="1">
        <f t="shared" ref="J365:J366" si="107">D365-I365</f>
        <v>109034.88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</row>
    <row r="366" spans="1:125">
      <c r="A366" t="s">
        <v>477</v>
      </c>
      <c r="B366" t="s">
        <v>382</v>
      </c>
      <c r="C366" t="s">
        <v>601</v>
      </c>
      <c r="D366" s="1">
        <v>40000</v>
      </c>
      <c r="E366" s="1">
        <v>1148</v>
      </c>
      <c r="F366" s="1">
        <v>442.65</v>
      </c>
      <c r="G366" s="1">
        <v>1216</v>
      </c>
      <c r="H366" s="1">
        <v>25</v>
      </c>
      <c r="I366" s="1">
        <f t="shared" si="106"/>
        <v>2831.65</v>
      </c>
      <c r="J366" s="1">
        <f t="shared" si="107"/>
        <v>37168.35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:125">
      <c r="A367" t="s">
        <v>478</v>
      </c>
      <c r="B367" t="s">
        <v>382</v>
      </c>
      <c r="C367" t="s">
        <v>601</v>
      </c>
      <c r="D367" s="1">
        <v>40000</v>
      </c>
      <c r="E367" s="1">
        <v>1148</v>
      </c>
      <c r="F367" s="1">
        <v>442.65</v>
      </c>
      <c r="G367" s="1">
        <v>1216</v>
      </c>
      <c r="H367" s="1">
        <v>25</v>
      </c>
      <c r="I367" s="1">
        <f>E367+F367+G367+H367</f>
        <v>2831.65</v>
      </c>
      <c r="J367" s="1">
        <f>D367-I367</f>
        <v>37168.35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:125">
      <c r="A368" t="s">
        <v>572</v>
      </c>
      <c r="B368" t="s">
        <v>190</v>
      </c>
      <c r="C368" t="s">
        <v>601</v>
      </c>
      <c r="D368" s="1">
        <v>60000</v>
      </c>
      <c r="E368" s="1">
        <v>1722</v>
      </c>
      <c r="F368" s="1">
        <v>3486.68</v>
      </c>
      <c r="G368" s="1">
        <v>1824</v>
      </c>
      <c r="H368" s="1">
        <v>25</v>
      </c>
      <c r="I368" s="1">
        <f>E368+F368+G368+H368</f>
        <v>7057.68</v>
      </c>
      <c r="J368" s="1">
        <f>D368-I368</f>
        <v>52942.32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:125">
      <c r="A369" t="s">
        <v>574</v>
      </c>
      <c r="B369" t="s">
        <v>198</v>
      </c>
      <c r="C369" t="s">
        <v>601</v>
      </c>
      <c r="D369" s="1">
        <v>40000</v>
      </c>
      <c r="E369" s="1">
        <v>1148</v>
      </c>
      <c r="F369" s="1">
        <v>442.65</v>
      </c>
      <c r="G369" s="1">
        <v>1216</v>
      </c>
      <c r="H369" s="1">
        <v>25</v>
      </c>
      <c r="I369" s="1">
        <f>E369+F369+G369+H369</f>
        <v>2831.65</v>
      </c>
      <c r="J369" s="1">
        <f>D369-I369</f>
        <v>37168.35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:125" s="3" customFormat="1">
      <c r="A370" s="3" t="s">
        <v>19</v>
      </c>
      <c r="B370" s="3">
        <v>6</v>
      </c>
      <c r="D370" s="4">
        <f t="shared" ref="D370:J370" si="108">SUM(D364:D369)</f>
        <v>347000</v>
      </c>
      <c r="E370" s="4">
        <f t="shared" si="108"/>
        <v>9958.9</v>
      </c>
      <c r="F370" s="4">
        <f t="shared" si="108"/>
        <v>25978.410000000003</v>
      </c>
      <c r="G370" s="4">
        <f t="shared" si="108"/>
        <v>9887.9</v>
      </c>
      <c r="H370" s="4">
        <f t="shared" si="108"/>
        <v>2313.2399999999998</v>
      </c>
      <c r="I370" s="4">
        <f t="shared" si="108"/>
        <v>48138.45</v>
      </c>
      <c r="J370" s="4">
        <f t="shared" si="108"/>
        <v>298861.55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</row>
    <row r="371" spans="1:125" s="3" customFormat="1">
      <c r="A371"/>
      <c r="B371"/>
      <c r="C371"/>
      <c r="D371" s="1"/>
      <c r="E371" s="1"/>
      <c r="F371" s="1"/>
      <c r="G371" s="1"/>
      <c r="H371" s="1"/>
      <c r="I371" s="1"/>
      <c r="J371" s="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</row>
    <row r="372" spans="1:125" s="3" customFormat="1">
      <c r="A372" s="12" t="s">
        <v>290</v>
      </c>
      <c r="B372" s="12"/>
      <c r="C372" s="14"/>
      <c r="D372" s="12"/>
      <c r="E372" s="12"/>
      <c r="F372" s="12"/>
      <c r="G372" s="12"/>
      <c r="H372" s="12"/>
      <c r="I372" s="12"/>
      <c r="J372" s="12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</row>
    <row r="373" spans="1:125">
      <c r="A373" t="s">
        <v>576</v>
      </c>
      <c r="B373" t="s">
        <v>575</v>
      </c>
      <c r="C373" t="s">
        <v>601</v>
      </c>
      <c r="D373" s="1">
        <v>50000</v>
      </c>
      <c r="E373" s="1">
        <v>1435</v>
      </c>
      <c r="F373" s="1">
        <v>1854</v>
      </c>
      <c r="G373" s="1">
        <v>1520</v>
      </c>
      <c r="H373" s="1">
        <v>25</v>
      </c>
      <c r="I373" s="1">
        <f>E373+F373+G373+H373</f>
        <v>4834</v>
      </c>
      <c r="J373" s="1">
        <f>D373-I373</f>
        <v>45166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:125" s="3" customFormat="1">
      <c r="A374" t="s">
        <v>291</v>
      </c>
      <c r="B374" t="s">
        <v>27</v>
      </c>
      <c r="C374" t="s">
        <v>600</v>
      </c>
      <c r="D374" s="1">
        <v>38000</v>
      </c>
      <c r="E374" s="1">
        <v>1090.5999999999999</v>
      </c>
      <c r="F374" s="1">
        <v>160.38</v>
      </c>
      <c r="G374" s="1">
        <v>1155.2</v>
      </c>
      <c r="H374" s="1">
        <v>25</v>
      </c>
      <c r="I374" s="1">
        <f t="shared" ref="I374:I376" si="109">E374+F374+G374+H374</f>
        <v>2431.1800000000003</v>
      </c>
      <c r="J374" s="1">
        <f t="shared" ref="J374:J376" si="110">D374-I374</f>
        <v>35568.82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</row>
    <row r="375" spans="1:125" s="3" customFormat="1">
      <c r="A375" t="s">
        <v>292</v>
      </c>
      <c r="B375" t="s">
        <v>293</v>
      </c>
      <c r="C375" t="s">
        <v>600</v>
      </c>
      <c r="D375" s="1">
        <v>50000</v>
      </c>
      <c r="E375" s="1">
        <v>1435</v>
      </c>
      <c r="F375" s="1">
        <v>1854</v>
      </c>
      <c r="G375" s="1">
        <v>1520</v>
      </c>
      <c r="H375" s="1">
        <v>25</v>
      </c>
      <c r="I375" s="1">
        <f t="shared" si="109"/>
        <v>4834</v>
      </c>
      <c r="J375" s="1">
        <f t="shared" si="110"/>
        <v>45166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</row>
    <row r="376" spans="1:125" s="3" customFormat="1">
      <c r="A376" t="s">
        <v>295</v>
      </c>
      <c r="B376" t="s">
        <v>190</v>
      </c>
      <c r="C376" t="s">
        <v>600</v>
      </c>
      <c r="D376" s="1">
        <v>60000</v>
      </c>
      <c r="E376" s="1">
        <v>1722</v>
      </c>
      <c r="F376" s="1">
        <v>3486.68</v>
      </c>
      <c r="G376" s="1">
        <v>1824</v>
      </c>
      <c r="H376" s="1">
        <v>25</v>
      </c>
      <c r="I376" s="1">
        <f t="shared" si="109"/>
        <v>7057.68</v>
      </c>
      <c r="J376" s="1">
        <f t="shared" si="110"/>
        <v>52942.32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</row>
    <row r="377" spans="1:125" s="3" customFormat="1">
      <c r="A377" s="3" t="s">
        <v>19</v>
      </c>
      <c r="B377" s="3">
        <v>4</v>
      </c>
      <c r="D377" s="4">
        <f t="shared" ref="D377:J377" si="111">SUM(D373:D376)</f>
        <v>198000</v>
      </c>
      <c r="E377" s="4">
        <f t="shared" si="111"/>
        <v>5682.6</v>
      </c>
      <c r="F377" s="4">
        <f t="shared" si="111"/>
        <v>7355.0599999999995</v>
      </c>
      <c r="G377" s="4">
        <f t="shared" si="111"/>
        <v>6019.2</v>
      </c>
      <c r="H377" s="4">
        <f t="shared" si="111"/>
        <v>100</v>
      </c>
      <c r="I377" s="4">
        <f t="shared" si="111"/>
        <v>19156.86</v>
      </c>
      <c r="J377" s="4">
        <f t="shared" si="111"/>
        <v>178843.14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</row>
    <row r="378" spans="1:125" s="3" customFormat="1">
      <c r="A378"/>
      <c r="B378"/>
      <c r="C378"/>
      <c r="D378" s="1"/>
      <c r="E378" s="1"/>
      <c r="F378" s="1"/>
      <c r="G378" s="1"/>
      <c r="H378" s="1"/>
      <c r="I378" s="1"/>
      <c r="J378" s="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</row>
    <row r="379" spans="1:125" s="3" customFormat="1">
      <c r="A379" s="12" t="s">
        <v>296</v>
      </c>
      <c r="B379" s="12"/>
      <c r="C379" s="14"/>
      <c r="D379" s="12"/>
      <c r="E379" s="12"/>
      <c r="F379" s="12"/>
      <c r="G379" s="12"/>
      <c r="H379" s="12"/>
      <c r="I379" s="12"/>
      <c r="J379" s="12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</row>
    <row r="380" spans="1:125" s="3" customFormat="1">
      <c r="A380" t="s">
        <v>297</v>
      </c>
      <c r="B380" t="s">
        <v>298</v>
      </c>
      <c r="C380" t="s">
        <v>601</v>
      </c>
      <c r="D380" s="1">
        <v>44000</v>
      </c>
      <c r="E380" s="1">
        <v>1262.8</v>
      </c>
      <c r="F380" s="1">
        <v>1007.19</v>
      </c>
      <c r="G380" s="1">
        <v>1337.6</v>
      </c>
      <c r="H380" s="1">
        <v>25</v>
      </c>
      <c r="I380" s="1">
        <f t="shared" ref="I380:I381" si="112">E380+F380+G380+H380</f>
        <v>3632.5899999999997</v>
      </c>
      <c r="J380" s="1">
        <f t="shared" ref="J380:J381" si="113">D380-I380</f>
        <v>40367.410000000003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</row>
    <row r="381" spans="1:125" s="3" customFormat="1">
      <c r="A381" t="s">
        <v>299</v>
      </c>
      <c r="B381" t="s">
        <v>298</v>
      </c>
      <c r="C381" t="s">
        <v>601</v>
      </c>
      <c r="D381" s="1">
        <v>90000</v>
      </c>
      <c r="E381" s="1">
        <v>2583</v>
      </c>
      <c r="F381" s="1">
        <v>9753.1200000000008</v>
      </c>
      <c r="G381" s="1">
        <v>2736</v>
      </c>
      <c r="H381" s="1">
        <v>565</v>
      </c>
      <c r="I381" s="1">
        <f t="shared" si="112"/>
        <v>15637.12</v>
      </c>
      <c r="J381" s="1">
        <f t="shared" si="113"/>
        <v>74362.880000000005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</row>
    <row r="382" spans="1:125">
      <c r="A382" t="s">
        <v>479</v>
      </c>
      <c r="B382" t="s">
        <v>24</v>
      </c>
      <c r="C382" t="s">
        <v>601</v>
      </c>
      <c r="D382" s="1">
        <v>100000</v>
      </c>
      <c r="E382" s="1">
        <v>2870</v>
      </c>
      <c r="F382" s="1">
        <v>12105.37</v>
      </c>
      <c r="G382" s="1">
        <v>3040</v>
      </c>
      <c r="H382" s="1">
        <v>25</v>
      </c>
      <c r="I382" s="1">
        <f>E382+F382+G382+H382</f>
        <v>18040.370000000003</v>
      </c>
      <c r="J382" s="1">
        <f>D382-I382</f>
        <v>81959.63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:125">
      <c r="A383" t="s">
        <v>577</v>
      </c>
      <c r="B383" s="13" t="s">
        <v>568</v>
      </c>
      <c r="C383" s="13" t="s">
        <v>601</v>
      </c>
      <c r="D383" s="1">
        <v>54000</v>
      </c>
      <c r="E383" s="1">
        <v>1549.8</v>
      </c>
      <c r="F383" s="1">
        <v>2418.54</v>
      </c>
      <c r="G383" s="1">
        <v>1641.6</v>
      </c>
      <c r="H383" s="1">
        <v>25</v>
      </c>
      <c r="I383" s="1">
        <v>5634.94</v>
      </c>
      <c r="J383" s="1">
        <v>48365.06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:125">
      <c r="A384" t="s">
        <v>21</v>
      </c>
      <c r="B384" t="s">
        <v>29</v>
      </c>
      <c r="C384" t="s">
        <v>598</v>
      </c>
      <c r="D384" s="1">
        <v>34000</v>
      </c>
      <c r="E384" s="1">
        <v>975.8</v>
      </c>
      <c r="F384" s="1">
        <v>0</v>
      </c>
      <c r="G384" s="1">
        <v>1033.5999999999999</v>
      </c>
      <c r="H384" s="1">
        <v>2208.2399999999998</v>
      </c>
      <c r="I384" s="1">
        <f t="shared" ref="I384" si="114">E384+F384+G384+H384</f>
        <v>4217.6399999999994</v>
      </c>
      <c r="J384" s="1">
        <f t="shared" ref="J384" si="115">D384-I384</f>
        <v>29782.36</v>
      </c>
    </row>
    <row r="385" spans="1:125">
      <c r="A385" t="s">
        <v>578</v>
      </c>
      <c r="B385" t="s">
        <v>22</v>
      </c>
      <c r="C385" s="13" t="s">
        <v>601</v>
      </c>
      <c r="D385" s="1">
        <v>25000</v>
      </c>
      <c r="E385" s="1">
        <v>717.5</v>
      </c>
      <c r="F385" s="1">
        <v>0</v>
      </c>
      <c r="G385" s="1">
        <v>760</v>
      </c>
      <c r="H385" s="1">
        <v>25</v>
      </c>
      <c r="I385" s="1">
        <v>1502.5</v>
      </c>
      <c r="J385" s="1">
        <v>23497.5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:125" s="3" customFormat="1">
      <c r="A386" s="3" t="s">
        <v>19</v>
      </c>
      <c r="B386" s="3">
        <v>6</v>
      </c>
      <c r="D386" s="4">
        <f t="shared" ref="D386:J386" si="116">SUM(D380:D385)</f>
        <v>347000</v>
      </c>
      <c r="E386" s="4">
        <f t="shared" si="116"/>
        <v>9958.9</v>
      </c>
      <c r="F386" s="4">
        <f t="shared" si="116"/>
        <v>25284.22</v>
      </c>
      <c r="G386" s="4">
        <f t="shared" si="116"/>
        <v>10548.800000000001</v>
      </c>
      <c r="H386" s="4">
        <f t="shared" si="116"/>
        <v>2873.24</v>
      </c>
      <c r="I386" s="4">
        <f t="shared" si="116"/>
        <v>48665.16</v>
      </c>
      <c r="J386" s="4">
        <f t="shared" si="116"/>
        <v>298334.84000000003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</row>
    <row r="387" spans="1:125" s="3" customFormat="1">
      <c r="A387"/>
      <c r="B387"/>
      <c r="C387"/>
      <c r="D387" s="1"/>
      <c r="E387" s="1"/>
      <c r="F387" s="1"/>
      <c r="G387" s="1"/>
      <c r="H387" s="1"/>
      <c r="I387" s="1"/>
      <c r="J387" s="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</row>
    <row r="388" spans="1:125" s="3" customFormat="1">
      <c r="A388" s="12" t="s">
        <v>300</v>
      </c>
      <c r="B388" s="12"/>
      <c r="C388" s="14"/>
      <c r="D388" s="12"/>
      <c r="E388" s="12"/>
      <c r="F388" s="12"/>
      <c r="G388" s="12"/>
      <c r="H388" s="12"/>
      <c r="I388" s="12"/>
      <c r="J388" s="12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</row>
    <row r="389" spans="1:125">
      <c r="A389" t="s">
        <v>579</v>
      </c>
      <c r="B389" t="s">
        <v>492</v>
      </c>
      <c r="C389" t="s">
        <v>601</v>
      </c>
      <c r="D389" s="1">
        <v>23000</v>
      </c>
      <c r="E389" s="1">
        <v>660.1</v>
      </c>
      <c r="F389" s="1">
        <v>0</v>
      </c>
      <c r="G389" s="1">
        <v>699.2</v>
      </c>
      <c r="H389" s="1">
        <v>1056.6199999999999</v>
      </c>
      <c r="I389" s="1">
        <f t="shared" ref="I389:I433" si="117">E389+F389+G389+H389</f>
        <v>2415.92</v>
      </c>
      <c r="J389" s="1">
        <f t="shared" ref="J389:J418" si="118">D389-I389</f>
        <v>20584.080000000002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:125">
      <c r="A390" t="s">
        <v>480</v>
      </c>
      <c r="B390" t="s">
        <v>311</v>
      </c>
      <c r="C390" t="s">
        <v>601</v>
      </c>
      <c r="D390" s="1">
        <v>15000</v>
      </c>
      <c r="E390" s="1">
        <v>430.5</v>
      </c>
      <c r="F390" s="1">
        <v>0</v>
      </c>
      <c r="G390" s="1">
        <v>456</v>
      </c>
      <c r="H390" s="1">
        <v>25</v>
      </c>
      <c r="I390" s="1">
        <f t="shared" si="117"/>
        <v>911.5</v>
      </c>
      <c r="J390" s="1">
        <f t="shared" si="118"/>
        <v>14088.5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:125" s="3" customFormat="1">
      <c r="A391" t="s">
        <v>301</v>
      </c>
      <c r="B391" t="s">
        <v>24</v>
      </c>
      <c r="C391" t="s">
        <v>601</v>
      </c>
      <c r="D391" s="1">
        <v>17000</v>
      </c>
      <c r="E391" s="1">
        <v>487.9</v>
      </c>
      <c r="F391" s="1">
        <v>0</v>
      </c>
      <c r="G391" s="1">
        <v>516.79999999999995</v>
      </c>
      <c r="H391" s="1">
        <v>25</v>
      </c>
      <c r="I391" s="1">
        <f t="shared" si="117"/>
        <v>1029.6999999999998</v>
      </c>
      <c r="J391" s="1">
        <f t="shared" si="118"/>
        <v>15970.3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</row>
    <row r="392" spans="1:125" s="3" customFormat="1">
      <c r="A392" t="s">
        <v>302</v>
      </c>
      <c r="B392" t="s">
        <v>24</v>
      </c>
      <c r="C392" t="s">
        <v>601</v>
      </c>
      <c r="D392" s="1">
        <v>16000</v>
      </c>
      <c r="E392" s="1">
        <v>459.2</v>
      </c>
      <c r="F392" s="1">
        <v>0</v>
      </c>
      <c r="G392" s="1">
        <v>486.4</v>
      </c>
      <c r="H392" s="1">
        <v>25</v>
      </c>
      <c r="I392" s="1">
        <f t="shared" si="117"/>
        <v>970.59999999999991</v>
      </c>
      <c r="J392" s="1">
        <f t="shared" si="118"/>
        <v>15029.4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</row>
    <row r="393" spans="1:125" s="3" customFormat="1">
      <c r="A393" t="s">
        <v>303</v>
      </c>
      <c r="B393" t="s">
        <v>304</v>
      </c>
      <c r="C393" t="s">
        <v>601</v>
      </c>
      <c r="D393" s="1">
        <v>17500</v>
      </c>
      <c r="E393" s="1">
        <v>502.25</v>
      </c>
      <c r="F393" s="1">
        <v>0</v>
      </c>
      <c r="G393" s="1">
        <v>532</v>
      </c>
      <c r="H393" s="1">
        <v>25</v>
      </c>
      <c r="I393" s="1">
        <f t="shared" si="117"/>
        <v>1059.25</v>
      </c>
      <c r="J393" s="1">
        <f t="shared" si="118"/>
        <v>16440.75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</row>
    <row r="394" spans="1:125" s="3" customFormat="1">
      <c r="A394" t="s">
        <v>305</v>
      </c>
      <c r="B394" t="s">
        <v>304</v>
      </c>
      <c r="C394" t="s">
        <v>598</v>
      </c>
      <c r="D394" s="1">
        <v>15000</v>
      </c>
      <c r="E394" s="1">
        <v>430.5</v>
      </c>
      <c r="F394" s="1">
        <v>0</v>
      </c>
      <c r="G394" s="1">
        <v>456</v>
      </c>
      <c r="H394" s="1">
        <v>1056.6199999999999</v>
      </c>
      <c r="I394" s="1">
        <f t="shared" si="117"/>
        <v>1943.12</v>
      </c>
      <c r="J394" s="1">
        <f t="shared" si="118"/>
        <v>13056.880000000001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</row>
    <row r="395" spans="1:125" s="3" customFormat="1">
      <c r="A395" t="s">
        <v>306</v>
      </c>
      <c r="B395" t="s">
        <v>108</v>
      </c>
      <c r="C395" t="s">
        <v>601</v>
      </c>
      <c r="D395" s="1">
        <v>8167.7</v>
      </c>
      <c r="E395" s="1">
        <v>234.41</v>
      </c>
      <c r="F395" s="1">
        <v>0</v>
      </c>
      <c r="G395" s="1">
        <v>248.3</v>
      </c>
      <c r="H395" s="1">
        <v>25</v>
      </c>
      <c r="I395" s="1">
        <f t="shared" si="117"/>
        <v>507.71000000000004</v>
      </c>
      <c r="J395" s="1">
        <f t="shared" si="118"/>
        <v>7659.99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</row>
    <row r="396" spans="1:125" s="3" customFormat="1">
      <c r="A396" t="s">
        <v>307</v>
      </c>
      <c r="B396" t="s">
        <v>304</v>
      </c>
      <c r="C396" t="s">
        <v>601</v>
      </c>
      <c r="D396" s="1">
        <v>23000</v>
      </c>
      <c r="E396" s="1">
        <v>660.1</v>
      </c>
      <c r="F396" s="1">
        <v>0</v>
      </c>
      <c r="G396" s="1">
        <v>699.2</v>
      </c>
      <c r="H396" s="1">
        <v>25</v>
      </c>
      <c r="I396" s="1">
        <f t="shared" si="117"/>
        <v>1384.3000000000002</v>
      </c>
      <c r="J396" s="1">
        <f t="shared" si="118"/>
        <v>21615.7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</row>
    <row r="397" spans="1:125" s="3" customFormat="1">
      <c r="A397" t="s">
        <v>309</v>
      </c>
      <c r="B397" t="s">
        <v>304</v>
      </c>
      <c r="C397" t="s">
        <v>601</v>
      </c>
      <c r="D397" s="1">
        <v>19000</v>
      </c>
      <c r="E397" s="1">
        <v>545.29999999999995</v>
      </c>
      <c r="F397" s="1">
        <v>0</v>
      </c>
      <c r="G397" s="1">
        <v>577.6</v>
      </c>
      <c r="H397" s="1">
        <v>25</v>
      </c>
      <c r="I397" s="1">
        <f t="shared" si="117"/>
        <v>1147.9000000000001</v>
      </c>
      <c r="J397" s="1">
        <f t="shared" si="118"/>
        <v>17852.099999999999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</row>
    <row r="398" spans="1:125" s="3" customFormat="1">
      <c r="A398" t="s">
        <v>310</v>
      </c>
      <c r="B398" t="s">
        <v>311</v>
      </c>
      <c r="C398" t="s">
        <v>601</v>
      </c>
      <c r="D398" s="1">
        <v>15000</v>
      </c>
      <c r="E398" s="1">
        <v>430.5</v>
      </c>
      <c r="F398" s="1">
        <v>0</v>
      </c>
      <c r="G398" s="1">
        <v>456</v>
      </c>
      <c r="H398" s="1">
        <v>25</v>
      </c>
      <c r="I398" s="1">
        <f t="shared" si="117"/>
        <v>911.5</v>
      </c>
      <c r="J398" s="1">
        <f t="shared" si="118"/>
        <v>14088.5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</row>
    <row r="399" spans="1:125">
      <c r="A399" t="s">
        <v>312</v>
      </c>
      <c r="B399" t="s">
        <v>24</v>
      </c>
      <c r="C399" t="s">
        <v>598</v>
      </c>
      <c r="D399" s="1">
        <v>18400</v>
      </c>
      <c r="E399" s="1">
        <v>528.08000000000004</v>
      </c>
      <c r="F399" s="1">
        <v>0</v>
      </c>
      <c r="G399" s="1">
        <v>559.36</v>
      </c>
      <c r="H399" s="1">
        <v>125</v>
      </c>
      <c r="I399" s="1">
        <f t="shared" si="117"/>
        <v>1212.44</v>
      </c>
      <c r="J399" s="1">
        <f t="shared" si="118"/>
        <v>17187.560000000001</v>
      </c>
    </row>
    <row r="400" spans="1:125">
      <c r="A400" t="s">
        <v>315</v>
      </c>
      <c r="B400" t="s">
        <v>316</v>
      </c>
      <c r="C400" t="s">
        <v>598</v>
      </c>
      <c r="D400" s="1">
        <v>23000</v>
      </c>
      <c r="E400" s="1">
        <v>660.1</v>
      </c>
      <c r="F400" s="1">
        <v>0</v>
      </c>
      <c r="G400" s="1">
        <v>699.2</v>
      </c>
      <c r="H400" s="1">
        <v>25</v>
      </c>
      <c r="I400" s="1">
        <f t="shared" si="117"/>
        <v>1384.3000000000002</v>
      </c>
      <c r="J400" s="1">
        <f t="shared" si="118"/>
        <v>21615.7</v>
      </c>
    </row>
    <row r="401" spans="1:10">
      <c r="A401" t="s">
        <v>317</v>
      </c>
      <c r="B401" t="s">
        <v>316</v>
      </c>
      <c r="C401" t="s">
        <v>601</v>
      </c>
      <c r="D401" s="1">
        <v>13000</v>
      </c>
      <c r="E401" s="1">
        <v>373.1</v>
      </c>
      <c r="F401" s="1">
        <v>0</v>
      </c>
      <c r="G401" s="1">
        <v>395.2</v>
      </c>
      <c r="H401" s="1">
        <v>25</v>
      </c>
      <c r="I401" s="1">
        <f t="shared" si="117"/>
        <v>793.3</v>
      </c>
      <c r="J401" s="1">
        <f t="shared" si="118"/>
        <v>12206.7</v>
      </c>
    </row>
    <row r="402" spans="1:10">
      <c r="A402" t="s">
        <v>319</v>
      </c>
      <c r="B402" t="s">
        <v>24</v>
      </c>
      <c r="C402" t="s">
        <v>601</v>
      </c>
      <c r="D402" s="1">
        <v>14000</v>
      </c>
      <c r="E402" s="1">
        <v>401.8</v>
      </c>
      <c r="F402" s="1">
        <v>0</v>
      </c>
      <c r="G402" s="1">
        <v>425.6</v>
      </c>
      <c r="H402" s="1">
        <v>75</v>
      </c>
      <c r="I402" s="1">
        <f t="shared" si="117"/>
        <v>902.40000000000009</v>
      </c>
      <c r="J402" s="1">
        <f t="shared" si="118"/>
        <v>13097.6</v>
      </c>
    </row>
    <row r="403" spans="1:10">
      <c r="A403" t="s">
        <v>320</v>
      </c>
      <c r="B403" t="s">
        <v>304</v>
      </c>
      <c r="C403" t="s">
        <v>598</v>
      </c>
      <c r="D403" s="1">
        <v>19000</v>
      </c>
      <c r="E403" s="1">
        <v>545.29999999999995</v>
      </c>
      <c r="F403" s="1">
        <v>0</v>
      </c>
      <c r="G403" s="1">
        <v>577.6</v>
      </c>
      <c r="H403" s="1">
        <v>1056.6199999999999</v>
      </c>
      <c r="I403" s="1">
        <f t="shared" si="117"/>
        <v>2179.52</v>
      </c>
      <c r="J403" s="1">
        <f t="shared" si="118"/>
        <v>16820.48</v>
      </c>
    </row>
    <row r="404" spans="1:10">
      <c r="A404" t="s">
        <v>321</v>
      </c>
      <c r="B404" t="s">
        <v>316</v>
      </c>
      <c r="C404" t="s">
        <v>601</v>
      </c>
      <c r="D404" s="1">
        <v>12100</v>
      </c>
      <c r="E404" s="1">
        <v>347.27</v>
      </c>
      <c r="F404" s="1">
        <v>0</v>
      </c>
      <c r="G404" s="1">
        <v>367.84</v>
      </c>
      <c r="H404" s="1">
        <v>1056.6199999999999</v>
      </c>
      <c r="I404" s="1">
        <f t="shared" si="117"/>
        <v>1771.7299999999998</v>
      </c>
      <c r="J404" s="1">
        <f t="shared" si="118"/>
        <v>10328.27</v>
      </c>
    </row>
    <row r="405" spans="1:10">
      <c r="A405" t="s">
        <v>322</v>
      </c>
      <c r="B405" t="s">
        <v>304</v>
      </c>
      <c r="C405" t="s">
        <v>601</v>
      </c>
      <c r="D405" s="1">
        <v>14000</v>
      </c>
      <c r="E405" s="1">
        <v>401.8</v>
      </c>
      <c r="F405" s="1">
        <v>0</v>
      </c>
      <c r="G405" s="1">
        <v>425.6</v>
      </c>
      <c r="H405" s="1">
        <v>25</v>
      </c>
      <c r="I405" s="1">
        <f t="shared" si="117"/>
        <v>852.40000000000009</v>
      </c>
      <c r="J405" s="1">
        <f t="shared" si="118"/>
        <v>13147.6</v>
      </c>
    </row>
    <row r="406" spans="1:10">
      <c r="A406" t="s">
        <v>323</v>
      </c>
      <c r="B406" t="s">
        <v>311</v>
      </c>
      <c r="C406" t="s">
        <v>601</v>
      </c>
      <c r="D406" s="1">
        <v>13000</v>
      </c>
      <c r="E406" s="1">
        <v>373.1</v>
      </c>
      <c r="F406" s="1">
        <v>0</v>
      </c>
      <c r="G406" s="1">
        <v>395.2</v>
      </c>
      <c r="H406" s="1">
        <v>25</v>
      </c>
      <c r="I406" s="1">
        <f t="shared" si="117"/>
        <v>793.3</v>
      </c>
      <c r="J406" s="1">
        <f t="shared" si="118"/>
        <v>12206.7</v>
      </c>
    </row>
    <row r="407" spans="1:10">
      <c r="A407" t="s">
        <v>324</v>
      </c>
      <c r="B407" t="s">
        <v>304</v>
      </c>
      <c r="C407" t="s">
        <v>598</v>
      </c>
      <c r="D407" s="1">
        <v>17650</v>
      </c>
      <c r="E407" s="1">
        <v>506.56</v>
      </c>
      <c r="F407" s="1">
        <v>0</v>
      </c>
      <c r="G407" s="1">
        <v>536.55999999999995</v>
      </c>
      <c r="H407" s="1">
        <v>25</v>
      </c>
      <c r="I407" s="1">
        <f t="shared" si="117"/>
        <v>1068.1199999999999</v>
      </c>
      <c r="J407" s="1">
        <f t="shared" si="118"/>
        <v>16581.88</v>
      </c>
    </row>
    <row r="408" spans="1:10">
      <c r="A408" t="s">
        <v>325</v>
      </c>
      <c r="B408" t="s">
        <v>304</v>
      </c>
      <c r="C408" t="s">
        <v>601</v>
      </c>
      <c r="D408" s="1">
        <v>16000</v>
      </c>
      <c r="E408" s="1">
        <v>459.2</v>
      </c>
      <c r="F408" s="1">
        <v>0</v>
      </c>
      <c r="G408" s="1">
        <v>486.4</v>
      </c>
      <c r="H408" s="1">
        <v>25</v>
      </c>
      <c r="I408" s="1">
        <f t="shared" si="117"/>
        <v>970.59999999999991</v>
      </c>
      <c r="J408" s="1">
        <f t="shared" si="118"/>
        <v>15029.4</v>
      </c>
    </row>
    <row r="409" spans="1:10">
      <c r="A409" t="s">
        <v>326</v>
      </c>
      <c r="B409" t="s">
        <v>24</v>
      </c>
      <c r="C409" t="s">
        <v>601</v>
      </c>
      <c r="D409" s="1">
        <v>14625</v>
      </c>
      <c r="E409" s="1">
        <v>419.74</v>
      </c>
      <c r="F409" s="1">
        <v>0</v>
      </c>
      <c r="G409" s="1">
        <v>444.6</v>
      </c>
      <c r="H409" s="1">
        <v>25</v>
      </c>
      <c r="I409" s="1">
        <f t="shared" si="117"/>
        <v>889.34</v>
      </c>
      <c r="J409" s="1">
        <f t="shared" si="118"/>
        <v>13735.66</v>
      </c>
    </row>
    <row r="410" spans="1:10">
      <c r="A410" t="s">
        <v>327</v>
      </c>
      <c r="B410" t="s">
        <v>270</v>
      </c>
      <c r="C410" t="s">
        <v>601</v>
      </c>
      <c r="D410" s="1">
        <v>12100</v>
      </c>
      <c r="E410" s="1">
        <v>347.27</v>
      </c>
      <c r="F410" s="1">
        <v>0</v>
      </c>
      <c r="G410" s="1">
        <v>367.84</v>
      </c>
      <c r="H410" s="1">
        <v>25</v>
      </c>
      <c r="I410" s="1">
        <f t="shared" si="117"/>
        <v>740.1099999999999</v>
      </c>
      <c r="J410" s="1">
        <f t="shared" si="118"/>
        <v>11359.89</v>
      </c>
    </row>
    <row r="411" spans="1:10">
      <c r="A411" t="s">
        <v>329</v>
      </c>
      <c r="B411" t="s">
        <v>138</v>
      </c>
      <c r="C411" t="s">
        <v>601</v>
      </c>
      <c r="D411" s="1">
        <v>9500</v>
      </c>
      <c r="E411" s="1">
        <v>272.64999999999998</v>
      </c>
      <c r="F411" s="1">
        <v>0</v>
      </c>
      <c r="G411" s="1">
        <v>288.8</v>
      </c>
      <c r="H411" s="1">
        <v>25</v>
      </c>
      <c r="I411" s="1">
        <f t="shared" si="117"/>
        <v>586.45000000000005</v>
      </c>
      <c r="J411" s="1">
        <f t="shared" si="118"/>
        <v>8913.5499999999993</v>
      </c>
    </row>
    <row r="412" spans="1:10">
      <c r="A412" t="s">
        <v>330</v>
      </c>
      <c r="B412" t="s">
        <v>138</v>
      </c>
      <c r="C412" t="s">
        <v>601</v>
      </c>
      <c r="D412" s="1">
        <v>9500</v>
      </c>
      <c r="E412" s="1">
        <v>272.64999999999998</v>
      </c>
      <c r="F412" s="1">
        <v>0</v>
      </c>
      <c r="G412" s="1">
        <v>288.8</v>
      </c>
      <c r="H412" s="1">
        <v>125</v>
      </c>
      <c r="I412" s="1">
        <f t="shared" si="117"/>
        <v>686.45</v>
      </c>
      <c r="J412" s="1">
        <f t="shared" si="118"/>
        <v>8813.5499999999993</v>
      </c>
    </row>
    <row r="413" spans="1:10">
      <c r="A413" t="s">
        <v>332</v>
      </c>
      <c r="B413" t="s">
        <v>311</v>
      </c>
      <c r="C413" t="s">
        <v>601</v>
      </c>
      <c r="D413" s="1">
        <v>12100</v>
      </c>
      <c r="E413" s="1">
        <v>347.27</v>
      </c>
      <c r="F413" s="1">
        <v>0</v>
      </c>
      <c r="G413" s="1">
        <v>367.84</v>
      </c>
      <c r="H413" s="1">
        <v>25</v>
      </c>
      <c r="I413" s="1">
        <f t="shared" si="117"/>
        <v>740.1099999999999</v>
      </c>
      <c r="J413" s="1">
        <f t="shared" si="118"/>
        <v>11359.89</v>
      </c>
    </row>
    <row r="414" spans="1:10">
      <c r="A414" t="s">
        <v>333</v>
      </c>
      <c r="B414" t="s">
        <v>492</v>
      </c>
      <c r="C414" t="s">
        <v>598</v>
      </c>
      <c r="D414" s="1">
        <v>34750</v>
      </c>
      <c r="E414" s="1">
        <v>997.33</v>
      </c>
      <c r="F414" s="1">
        <v>0</v>
      </c>
      <c r="G414" s="1">
        <v>1056.4000000000001</v>
      </c>
      <c r="H414" s="1">
        <v>165</v>
      </c>
      <c r="I414" s="1">
        <f t="shared" si="117"/>
        <v>2218.73</v>
      </c>
      <c r="J414" s="1">
        <f t="shared" si="118"/>
        <v>32531.27</v>
      </c>
    </row>
    <row r="415" spans="1:10">
      <c r="A415" t="s">
        <v>336</v>
      </c>
      <c r="B415" t="s">
        <v>24</v>
      </c>
      <c r="C415" t="s">
        <v>601</v>
      </c>
      <c r="D415" s="1">
        <v>14000</v>
      </c>
      <c r="E415" s="1">
        <v>401.8</v>
      </c>
      <c r="F415" s="1">
        <v>0</v>
      </c>
      <c r="G415" s="1">
        <v>425.6</v>
      </c>
      <c r="H415" s="1">
        <v>25</v>
      </c>
      <c r="I415" s="1">
        <f t="shared" si="117"/>
        <v>852.40000000000009</v>
      </c>
      <c r="J415" s="1">
        <f t="shared" si="118"/>
        <v>13147.6</v>
      </c>
    </row>
    <row r="416" spans="1:10">
      <c r="A416" t="s">
        <v>337</v>
      </c>
      <c r="B416" t="s">
        <v>311</v>
      </c>
      <c r="C416" t="s">
        <v>601</v>
      </c>
      <c r="D416" s="1">
        <v>12100</v>
      </c>
      <c r="E416" s="1">
        <v>347.27</v>
      </c>
      <c r="F416" s="1">
        <v>0</v>
      </c>
      <c r="G416" s="1">
        <v>367.84</v>
      </c>
      <c r="H416" s="1">
        <v>25</v>
      </c>
      <c r="I416" s="1">
        <f t="shared" si="117"/>
        <v>740.1099999999999</v>
      </c>
      <c r="J416" s="1">
        <f t="shared" si="118"/>
        <v>11359.89</v>
      </c>
    </row>
    <row r="417" spans="1:10">
      <c r="A417" t="s">
        <v>338</v>
      </c>
      <c r="B417" t="s">
        <v>24</v>
      </c>
      <c r="C417" t="s">
        <v>601</v>
      </c>
      <c r="D417" s="1">
        <v>14000</v>
      </c>
      <c r="E417" s="1">
        <v>401.8</v>
      </c>
      <c r="F417" s="1">
        <v>0</v>
      </c>
      <c r="G417" s="1">
        <v>425.6</v>
      </c>
      <c r="H417" s="1">
        <v>1056.6199999999999</v>
      </c>
      <c r="I417" s="1">
        <f t="shared" si="117"/>
        <v>1884.02</v>
      </c>
      <c r="J417" s="1">
        <f t="shared" si="118"/>
        <v>12115.98</v>
      </c>
    </row>
    <row r="418" spans="1:10">
      <c r="A418" t="s">
        <v>339</v>
      </c>
      <c r="B418" t="s">
        <v>24</v>
      </c>
      <c r="C418" t="s">
        <v>601</v>
      </c>
      <c r="D418" s="1">
        <v>16000</v>
      </c>
      <c r="E418" s="1">
        <v>459.2</v>
      </c>
      <c r="F418" s="1">
        <v>0</v>
      </c>
      <c r="G418" s="1">
        <v>486.4</v>
      </c>
      <c r="H418" s="1">
        <v>25</v>
      </c>
      <c r="I418" s="1">
        <f t="shared" si="117"/>
        <v>970.59999999999991</v>
      </c>
      <c r="J418" s="1">
        <f t="shared" si="118"/>
        <v>15029.4</v>
      </c>
    </row>
    <row r="419" spans="1:10">
      <c r="A419" t="s">
        <v>340</v>
      </c>
      <c r="B419" t="s">
        <v>311</v>
      </c>
      <c r="C419" t="s">
        <v>601</v>
      </c>
      <c r="D419" s="1">
        <v>15500</v>
      </c>
      <c r="E419" s="1">
        <v>444.85</v>
      </c>
      <c r="F419" s="1">
        <v>0</v>
      </c>
      <c r="G419" s="1">
        <v>471.2</v>
      </c>
      <c r="H419" s="1">
        <v>25</v>
      </c>
      <c r="I419" s="1">
        <f t="shared" si="117"/>
        <v>941.05</v>
      </c>
      <c r="J419" s="1">
        <f t="shared" ref="J419:J435" si="119">D419-I419</f>
        <v>14558.95</v>
      </c>
    </row>
    <row r="420" spans="1:10">
      <c r="A420" t="s">
        <v>341</v>
      </c>
      <c r="B420" t="s">
        <v>311</v>
      </c>
      <c r="C420" t="s">
        <v>601</v>
      </c>
      <c r="D420" s="1">
        <v>13800</v>
      </c>
      <c r="E420" s="1">
        <v>396.06</v>
      </c>
      <c r="F420" s="1">
        <v>0</v>
      </c>
      <c r="G420" s="1">
        <v>419.52</v>
      </c>
      <c r="H420" s="1">
        <v>25</v>
      </c>
      <c r="I420" s="1">
        <f t="shared" si="117"/>
        <v>840.57999999999993</v>
      </c>
      <c r="J420" s="1">
        <f t="shared" si="119"/>
        <v>12959.42</v>
      </c>
    </row>
    <row r="421" spans="1:10">
      <c r="A421" t="s">
        <v>342</v>
      </c>
      <c r="B421" t="s">
        <v>304</v>
      </c>
      <c r="C421" t="s">
        <v>601</v>
      </c>
      <c r="D421" s="1">
        <v>15000</v>
      </c>
      <c r="E421" s="1">
        <v>430.5</v>
      </c>
      <c r="F421" s="1">
        <v>0</v>
      </c>
      <c r="G421" s="1">
        <v>456</v>
      </c>
      <c r="H421" s="1">
        <v>2088.2399999999998</v>
      </c>
      <c r="I421" s="1">
        <f t="shared" si="117"/>
        <v>2974.74</v>
      </c>
      <c r="J421" s="1">
        <f t="shared" si="119"/>
        <v>12025.26</v>
      </c>
    </row>
    <row r="422" spans="1:10">
      <c r="A422" t="s">
        <v>343</v>
      </c>
      <c r="B422" t="s">
        <v>304</v>
      </c>
      <c r="C422" t="s">
        <v>601</v>
      </c>
      <c r="D422" s="1">
        <v>15000</v>
      </c>
      <c r="E422" s="1">
        <v>430.5</v>
      </c>
      <c r="F422" s="1">
        <v>0</v>
      </c>
      <c r="G422" s="1">
        <v>456</v>
      </c>
      <c r="H422" s="1">
        <v>25</v>
      </c>
      <c r="I422" s="1">
        <f t="shared" si="117"/>
        <v>911.5</v>
      </c>
      <c r="J422" s="1">
        <f t="shared" si="119"/>
        <v>14088.5</v>
      </c>
    </row>
    <row r="423" spans="1:10">
      <c r="A423" t="s">
        <v>345</v>
      </c>
      <c r="B423" t="s">
        <v>316</v>
      </c>
      <c r="C423" t="s">
        <v>601</v>
      </c>
      <c r="D423" s="1">
        <v>13000</v>
      </c>
      <c r="E423" s="1">
        <v>373.1</v>
      </c>
      <c r="F423" s="1">
        <v>0</v>
      </c>
      <c r="G423" s="1">
        <v>395.2</v>
      </c>
      <c r="H423" s="1">
        <v>1056.6199999999999</v>
      </c>
      <c r="I423" s="1">
        <f t="shared" si="117"/>
        <v>1824.9199999999998</v>
      </c>
      <c r="J423" s="1">
        <f t="shared" si="119"/>
        <v>11175.08</v>
      </c>
    </row>
    <row r="424" spans="1:10">
      <c r="A424" t="s">
        <v>346</v>
      </c>
      <c r="B424" t="s">
        <v>304</v>
      </c>
      <c r="C424" t="s">
        <v>598</v>
      </c>
      <c r="D424" s="1">
        <v>16500</v>
      </c>
      <c r="E424" s="1">
        <v>473.55</v>
      </c>
      <c r="F424" s="1">
        <v>0</v>
      </c>
      <c r="G424" s="1">
        <v>501.6</v>
      </c>
      <c r="H424" s="1">
        <v>25</v>
      </c>
      <c r="I424" s="1">
        <f t="shared" si="117"/>
        <v>1000.1500000000001</v>
      </c>
      <c r="J424" s="1">
        <f t="shared" si="119"/>
        <v>15499.85</v>
      </c>
    </row>
    <row r="425" spans="1:10">
      <c r="A425" t="s">
        <v>347</v>
      </c>
      <c r="B425" t="s">
        <v>24</v>
      </c>
      <c r="C425" t="s">
        <v>601</v>
      </c>
      <c r="D425" s="1">
        <v>14150</v>
      </c>
      <c r="E425" s="1">
        <v>406.11</v>
      </c>
      <c r="F425" s="1">
        <v>0</v>
      </c>
      <c r="G425" s="1">
        <v>430.16</v>
      </c>
      <c r="H425" s="1">
        <v>25</v>
      </c>
      <c r="I425" s="1">
        <f t="shared" si="117"/>
        <v>861.27</v>
      </c>
      <c r="J425" s="1">
        <f t="shared" si="119"/>
        <v>13288.73</v>
      </c>
    </row>
    <row r="426" spans="1:10">
      <c r="A426" t="s">
        <v>348</v>
      </c>
      <c r="B426" t="s">
        <v>270</v>
      </c>
      <c r="C426" t="s">
        <v>601</v>
      </c>
      <c r="D426" s="1">
        <v>14000</v>
      </c>
      <c r="E426" s="1">
        <v>401.8</v>
      </c>
      <c r="F426" s="1">
        <v>0</v>
      </c>
      <c r="G426" s="1">
        <v>425.6</v>
      </c>
      <c r="H426" s="1">
        <v>1056.6199999999999</v>
      </c>
      <c r="I426" s="1">
        <f t="shared" si="117"/>
        <v>1884.02</v>
      </c>
      <c r="J426" s="1">
        <f t="shared" si="119"/>
        <v>12115.98</v>
      </c>
    </row>
    <row r="427" spans="1:10">
      <c r="A427" t="s">
        <v>349</v>
      </c>
      <c r="B427" t="s">
        <v>24</v>
      </c>
      <c r="C427" t="s">
        <v>601</v>
      </c>
      <c r="D427" s="1">
        <v>16000</v>
      </c>
      <c r="E427" s="1">
        <v>459.2</v>
      </c>
      <c r="F427" s="1">
        <v>0</v>
      </c>
      <c r="G427" s="1">
        <v>486.4</v>
      </c>
      <c r="H427" s="1">
        <v>25</v>
      </c>
      <c r="I427" s="1">
        <f t="shared" si="117"/>
        <v>970.59999999999991</v>
      </c>
      <c r="J427" s="1">
        <f t="shared" si="119"/>
        <v>15029.4</v>
      </c>
    </row>
    <row r="428" spans="1:10">
      <c r="A428" t="s">
        <v>350</v>
      </c>
      <c r="B428" t="s">
        <v>138</v>
      </c>
      <c r="C428" t="s">
        <v>598</v>
      </c>
      <c r="D428" s="1">
        <v>9500</v>
      </c>
      <c r="E428" s="1">
        <v>272.64999999999998</v>
      </c>
      <c r="F428" s="1">
        <v>0</v>
      </c>
      <c r="G428" s="1">
        <v>288.8</v>
      </c>
      <c r="H428" s="1">
        <v>25</v>
      </c>
      <c r="I428" s="1">
        <f t="shared" si="117"/>
        <v>586.45000000000005</v>
      </c>
      <c r="J428" s="1">
        <f t="shared" si="119"/>
        <v>8913.5499999999993</v>
      </c>
    </row>
    <row r="429" spans="1:10">
      <c r="A429" t="s">
        <v>351</v>
      </c>
      <c r="B429" t="s">
        <v>311</v>
      </c>
      <c r="C429" t="s">
        <v>601</v>
      </c>
      <c r="D429" s="1">
        <v>12100</v>
      </c>
      <c r="E429" s="1">
        <v>347.27</v>
      </c>
      <c r="F429" s="1">
        <v>0</v>
      </c>
      <c r="G429" s="1">
        <v>367.84</v>
      </c>
      <c r="H429" s="1">
        <v>25</v>
      </c>
      <c r="I429" s="1">
        <f t="shared" si="117"/>
        <v>740.1099999999999</v>
      </c>
      <c r="J429" s="1">
        <f t="shared" si="119"/>
        <v>11359.89</v>
      </c>
    </row>
    <row r="430" spans="1:10">
      <c r="A430" t="s">
        <v>352</v>
      </c>
      <c r="B430" t="s">
        <v>24</v>
      </c>
      <c r="C430" t="s">
        <v>601</v>
      </c>
      <c r="D430" s="1">
        <v>15500</v>
      </c>
      <c r="E430" s="1">
        <v>444.85</v>
      </c>
      <c r="F430" s="1">
        <v>0</v>
      </c>
      <c r="G430" s="1">
        <v>471.2</v>
      </c>
      <c r="H430" s="1">
        <v>7556.62</v>
      </c>
      <c r="I430" s="1">
        <f t="shared" si="117"/>
        <v>8472.67</v>
      </c>
      <c r="J430" s="1">
        <f t="shared" si="119"/>
        <v>7027.33</v>
      </c>
    </row>
    <row r="431" spans="1:10">
      <c r="A431" t="s">
        <v>353</v>
      </c>
      <c r="B431" t="s">
        <v>311</v>
      </c>
      <c r="C431" t="s">
        <v>601</v>
      </c>
      <c r="D431" s="1">
        <v>14000</v>
      </c>
      <c r="E431" s="1">
        <v>401.8</v>
      </c>
      <c r="F431" s="1">
        <v>0</v>
      </c>
      <c r="G431" s="1">
        <v>425.6</v>
      </c>
      <c r="H431" s="1">
        <v>25</v>
      </c>
      <c r="I431" s="1">
        <f t="shared" si="117"/>
        <v>852.40000000000009</v>
      </c>
      <c r="J431" s="1">
        <f t="shared" si="119"/>
        <v>13147.6</v>
      </c>
    </row>
    <row r="432" spans="1:10">
      <c r="A432" t="s">
        <v>354</v>
      </c>
      <c r="B432" t="s">
        <v>270</v>
      </c>
      <c r="C432" t="s">
        <v>601</v>
      </c>
      <c r="D432" s="1">
        <v>12250</v>
      </c>
      <c r="E432" s="1">
        <v>351.58</v>
      </c>
      <c r="F432" s="1">
        <v>0</v>
      </c>
      <c r="G432" s="1">
        <v>372.4</v>
      </c>
      <c r="H432" s="1">
        <v>25</v>
      </c>
      <c r="I432" s="1">
        <f t="shared" si="117"/>
        <v>748.98</v>
      </c>
      <c r="J432" s="1">
        <f t="shared" si="119"/>
        <v>11501.02</v>
      </c>
    </row>
    <row r="433" spans="1:125">
      <c r="A433" t="s">
        <v>355</v>
      </c>
      <c r="B433" t="s">
        <v>24</v>
      </c>
      <c r="C433" t="s">
        <v>598</v>
      </c>
      <c r="D433" s="1">
        <v>59000</v>
      </c>
      <c r="E433" s="1">
        <v>1693.3</v>
      </c>
      <c r="F433" s="1">
        <v>3092.17</v>
      </c>
      <c r="G433" s="1">
        <v>1793.6</v>
      </c>
      <c r="H433" s="1">
        <v>1056.6199999999999</v>
      </c>
      <c r="I433" s="1">
        <f t="shared" si="117"/>
        <v>7635.69</v>
      </c>
      <c r="J433" s="1">
        <f t="shared" si="119"/>
        <v>51364.31</v>
      </c>
    </row>
    <row r="434" spans="1:125">
      <c r="A434" t="s">
        <v>580</v>
      </c>
      <c r="B434" s="13" t="s">
        <v>311</v>
      </c>
      <c r="C434" s="13" t="s">
        <v>601</v>
      </c>
      <c r="D434" s="1">
        <v>12100</v>
      </c>
      <c r="E434" s="1">
        <v>347.27</v>
      </c>
      <c r="F434" s="1">
        <v>0</v>
      </c>
      <c r="G434" s="1">
        <v>367.84</v>
      </c>
      <c r="H434" s="1">
        <v>25</v>
      </c>
      <c r="I434" s="1">
        <v>740.11</v>
      </c>
      <c r="J434" s="1">
        <f t="shared" si="119"/>
        <v>11359.89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</row>
    <row r="435" spans="1:125">
      <c r="A435" t="s">
        <v>581</v>
      </c>
      <c r="B435" s="13" t="s">
        <v>582</v>
      </c>
      <c r="C435" s="13" t="s">
        <v>601</v>
      </c>
      <c r="D435" s="1">
        <v>20000</v>
      </c>
      <c r="E435" s="1">
        <v>574</v>
      </c>
      <c r="F435" s="1">
        <v>0</v>
      </c>
      <c r="G435" s="1">
        <v>608</v>
      </c>
      <c r="H435" s="1">
        <v>25</v>
      </c>
      <c r="I435" s="1">
        <v>1207</v>
      </c>
      <c r="J435" s="1">
        <f t="shared" si="119"/>
        <v>18793</v>
      </c>
    </row>
    <row r="436" spans="1:125">
      <c r="A436" s="3" t="s">
        <v>19</v>
      </c>
      <c r="B436" s="3">
        <v>47</v>
      </c>
      <c r="C436" s="3"/>
      <c r="D436" s="4">
        <f t="shared" ref="D436:J436" si="120">SUM(D389:D435)</f>
        <v>764892.7</v>
      </c>
      <c r="E436" s="4">
        <f t="shared" si="120"/>
        <v>21952.44</v>
      </c>
      <c r="F436" s="4">
        <f t="shared" si="120"/>
        <v>3092.17</v>
      </c>
      <c r="G436" s="4">
        <f t="shared" si="120"/>
        <v>23252.739999999998</v>
      </c>
      <c r="H436" s="4">
        <f t="shared" si="120"/>
        <v>19412.819999999996</v>
      </c>
      <c r="I436" s="4">
        <f t="shared" si="120"/>
        <v>67710.17</v>
      </c>
      <c r="J436" s="4">
        <f t="shared" si="120"/>
        <v>697182.53000000014</v>
      </c>
    </row>
    <row r="438" spans="1:125">
      <c r="A438" s="12" t="s">
        <v>356</v>
      </c>
      <c r="B438" s="12"/>
      <c r="C438" s="14"/>
      <c r="D438" s="12"/>
      <c r="E438" s="12"/>
      <c r="F438" s="12"/>
      <c r="G438" s="12"/>
      <c r="H438" s="12"/>
      <c r="I438" s="12"/>
      <c r="J438" s="12"/>
    </row>
    <row r="439" spans="1:125">
      <c r="A439" t="s">
        <v>357</v>
      </c>
      <c r="B439" t="s">
        <v>358</v>
      </c>
      <c r="C439" t="s">
        <v>601</v>
      </c>
      <c r="D439" s="1">
        <v>25000</v>
      </c>
      <c r="E439" s="1">
        <v>717.5</v>
      </c>
      <c r="F439" s="1">
        <v>0</v>
      </c>
      <c r="G439" s="1">
        <v>760</v>
      </c>
      <c r="H439" s="1">
        <v>1056.6199999999999</v>
      </c>
      <c r="I439" s="1">
        <f t="shared" ref="I439:I456" si="121">E439+F439+G439+H439</f>
        <v>2534.12</v>
      </c>
      <c r="J439" s="1">
        <f t="shared" ref="J439:J456" si="122">D439-I439</f>
        <v>22465.88</v>
      </c>
    </row>
    <row r="440" spans="1:125">
      <c r="A440" t="s">
        <v>583</v>
      </c>
      <c r="B440" t="s">
        <v>372</v>
      </c>
      <c r="C440" t="s">
        <v>601</v>
      </c>
      <c r="D440" s="1">
        <v>25750</v>
      </c>
      <c r="E440" s="1">
        <v>739.03</v>
      </c>
      <c r="F440" s="1">
        <v>0</v>
      </c>
      <c r="G440" s="1">
        <v>782.8</v>
      </c>
      <c r="H440" s="1">
        <v>565</v>
      </c>
      <c r="I440" s="1">
        <f>+E440+F440+G440+H440</f>
        <v>2086.83</v>
      </c>
      <c r="J440" s="1">
        <f t="shared" ref="J440:J445" si="123">D440-I440</f>
        <v>23663.17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</row>
    <row r="441" spans="1:125">
      <c r="A441" t="s">
        <v>584</v>
      </c>
      <c r="B441" t="s">
        <v>24</v>
      </c>
      <c r="C441" t="s">
        <v>601</v>
      </c>
      <c r="D441" s="1">
        <v>45000</v>
      </c>
      <c r="E441" s="1">
        <v>1291.5</v>
      </c>
      <c r="F441" s="1">
        <v>1148.33</v>
      </c>
      <c r="G441" s="1">
        <v>1368</v>
      </c>
      <c r="H441" s="1">
        <v>25</v>
      </c>
      <c r="I441" s="1">
        <f t="shared" ref="I441:I445" si="124">E441+F441+G441+H441</f>
        <v>3832.83</v>
      </c>
      <c r="J441" s="1">
        <f t="shared" si="123"/>
        <v>41167.17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</row>
    <row r="442" spans="1:125">
      <c r="A442" t="s">
        <v>585</v>
      </c>
      <c r="B442" t="s">
        <v>394</v>
      </c>
      <c r="C442" t="s">
        <v>601</v>
      </c>
      <c r="D442" s="1">
        <v>35000</v>
      </c>
      <c r="E442" s="1">
        <v>1004.5</v>
      </c>
      <c r="F442" s="1">
        <v>0</v>
      </c>
      <c r="G442" s="1">
        <v>1064</v>
      </c>
      <c r="H442" s="1">
        <v>25</v>
      </c>
      <c r="I442" s="1">
        <f t="shared" si="124"/>
        <v>2093.5</v>
      </c>
      <c r="J442" s="1">
        <f t="shared" si="123"/>
        <v>32906.5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</row>
    <row r="443" spans="1:125">
      <c r="A443" t="s">
        <v>586</v>
      </c>
      <c r="B443" t="s">
        <v>394</v>
      </c>
      <c r="C443" t="s">
        <v>601</v>
      </c>
      <c r="D443" s="1">
        <v>35000</v>
      </c>
      <c r="E443" s="1">
        <v>1004.5</v>
      </c>
      <c r="F443" s="1">
        <v>0</v>
      </c>
      <c r="G443" s="1">
        <v>1064</v>
      </c>
      <c r="H443" s="1">
        <v>25</v>
      </c>
      <c r="I443" s="1">
        <f>+E443+F443+G443+H443</f>
        <v>2093.5</v>
      </c>
      <c r="J443" s="1">
        <f t="shared" si="123"/>
        <v>32906.5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</row>
    <row r="444" spans="1:125">
      <c r="A444" t="s">
        <v>587</v>
      </c>
      <c r="B444" t="s">
        <v>108</v>
      </c>
      <c r="C444" t="s">
        <v>601</v>
      </c>
      <c r="D444" s="1">
        <v>25000</v>
      </c>
      <c r="E444" s="1">
        <v>717.5</v>
      </c>
      <c r="F444" s="1">
        <v>0</v>
      </c>
      <c r="G444" s="1">
        <v>760</v>
      </c>
      <c r="H444" s="1">
        <v>1156.6199999999999</v>
      </c>
      <c r="I444" s="1">
        <f t="shared" si="124"/>
        <v>2634.12</v>
      </c>
      <c r="J444" s="1">
        <f t="shared" si="123"/>
        <v>22365.88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</row>
    <row r="445" spans="1:125">
      <c r="A445" t="s">
        <v>588</v>
      </c>
      <c r="B445" t="s">
        <v>228</v>
      </c>
      <c r="C445" t="s">
        <v>601</v>
      </c>
      <c r="D445" s="1">
        <v>30000</v>
      </c>
      <c r="E445" s="1">
        <v>861</v>
      </c>
      <c r="F445" s="1">
        <v>0</v>
      </c>
      <c r="G445" s="1">
        <v>912</v>
      </c>
      <c r="H445" s="1">
        <v>25</v>
      </c>
      <c r="I445" s="1">
        <f t="shared" si="124"/>
        <v>1798</v>
      </c>
      <c r="J445" s="1">
        <f t="shared" si="123"/>
        <v>28202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</row>
    <row r="446" spans="1:125">
      <c r="A446" t="s">
        <v>360</v>
      </c>
      <c r="B446" t="s">
        <v>520</v>
      </c>
      <c r="C446" t="s">
        <v>598</v>
      </c>
      <c r="D446" s="1">
        <v>55000</v>
      </c>
      <c r="E446" s="1">
        <v>1578.5</v>
      </c>
      <c r="F446" s="1">
        <v>2559.6799999999998</v>
      </c>
      <c r="G446" s="1">
        <v>1672</v>
      </c>
      <c r="H446" s="1">
        <v>165</v>
      </c>
      <c r="I446" s="1">
        <f t="shared" si="121"/>
        <v>5975.18</v>
      </c>
      <c r="J446" s="1">
        <f t="shared" si="122"/>
        <v>49024.82</v>
      </c>
    </row>
    <row r="447" spans="1:125">
      <c r="A447" t="s">
        <v>589</v>
      </c>
      <c r="B447" t="s">
        <v>190</v>
      </c>
      <c r="C447" t="s">
        <v>601</v>
      </c>
      <c r="D447" s="1">
        <v>40000</v>
      </c>
      <c r="E447" s="1">
        <v>1148</v>
      </c>
      <c r="F447" s="1">
        <v>442.65</v>
      </c>
      <c r="G447" s="1">
        <v>1216</v>
      </c>
      <c r="H447" s="1">
        <v>25</v>
      </c>
      <c r="I447" s="1">
        <f>+E447+F447+G447+H447</f>
        <v>2831.65</v>
      </c>
      <c r="J447" s="1">
        <v>37168.35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</row>
    <row r="448" spans="1:125">
      <c r="A448" t="s">
        <v>361</v>
      </c>
      <c r="B448" t="s">
        <v>132</v>
      </c>
      <c r="C448" t="s">
        <v>601</v>
      </c>
      <c r="D448" s="1">
        <v>25350</v>
      </c>
      <c r="E448" s="1">
        <v>727.55</v>
      </c>
      <c r="F448" s="1">
        <v>0</v>
      </c>
      <c r="G448" s="1">
        <v>770.64</v>
      </c>
      <c r="H448" s="1">
        <v>25</v>
      </c>
      <c r="I448" s="1">
        <f t="shared" si="121"/>
        <v>1523.19</v>
      </c>
      <c r="J448" s="1">
        <f t="shared" si="122"/>
        <v>23826.81</v>
      </c>
    </row>
    <row r="449" spans="1:10">
      <c r="A449" t="s">
        <v>362</v>
      </c>
      <c r="B449" t="s">
        <v>363</v>
      </c>
      <c r="C449" t="s">
        <v>601</v>
      </c>
      <c r="D449" s="1">
        <v>28000</v>
      </c>
      <c r="E449" s="1">
        <v>803.6</v>
      </c>
      <c r="F449" s="1">
        <v>0</v>
      </c>
      <c r="G449" s="1">
        <v>851.2</v>
      </c>
      <c r="H449" s="1">
        <v>185</v>
      </c>
      <c r="I449" s="1">
        <f t="shared" si="121"/>
        <v>1839.8000000000002</v>
      </c>
      <c r="J449" s="1">
        <f t="shared" si="122"/>
        <v>26160.2</v>
      </c>
    </row>
    <row r="450" spans="1:10">
      <c r="A450" t="s">
        <v>365</v>
      </c>
      <c r="B450" t="s">
        <v>366</v>
      </c>
      <c r="C450" t="s">
        <v>601</v>
      </c>
      <c r="D450" s="1">
        <v>35250</v>
      </c>
      <c r="E450" s="1">
        <v>1011.68</v>
      </c>
      <c r="F450" s="1">
        <v>0</v>
      </c>
      <c r="G450" s="1">
        <v>1071.5999999999999</v>
      </c>
      <c r="H450" s="1">
        <v>185</v>
      </c>
      <c r="I450" s="1">
        <f t="shared" si="121"/>
        <v>2268.2799999999997</v>
      </c>
      <c r="J450" s="1">
        <f t="shared" si="122"/>
        <v>32981.72</v>
      </c>
    </row>
    <row r="451" spans="1:10">
      <c r="A451" t="s">
        <v>367</v>
      </c>
      <c r="B451" t="s">
        <v>363</v>
      </c>
      <c r="C451" t="s">
        <v>601</v>
      </c>
      <c r="D451" s="1">
        <v>28000</v>
      </c>
      <c r="E451" s="1">
        <v>803.6</v>
      </c>
      <c r="F451" s="1">
        <v>0</v>
      </c>
      <c r="G451" s="1">
        <v>851.2</v>
      </c>
      <c r="H451" s="1">
        <v>145</v>
      </c>
      <c r="I451" s="1">
        <f t="shared" si="121"/>
        <v>1799.8000000000002</v>
      </c>
      <c r="J451" s="1">
        <f t="shared" si="122"/>
        <v>26200.2</v>
      </c>
    </row>
    <row r="452" spans="1:10">
      <c r="A452" t="s">
        <v>368</v>
      </c>
      <c r="B452" t="s">
        <v>358</v>
      </c>
      <c r="C452" t="s">
        <v>601</v>
      </c>
      <c r="D452" s="1">
        <v>28000</v>
      </c>
      <c r="E452" s="1">
        <v>803.6</v>
      </c>
      <c r="F452" s="1">
        <v>0</v>
      </c>
      <c r="G452" s="1">
        <v>851.2</v>
      </c>
      <c r="H452" s="1">
        <v>25</v>
      </c>
      <c r="I452" s="1">
        <f t="shared" si="121"/>
        <v>1679.8000000000002</v>
      </c>
      <c r="J452" s="1">
        <f t="shared" si="122"/>
        <v>26320.2</v>
      </c>
    </row>
    <row r="453" spans="1:10">
      <c r="A453" t="s">
        <v>369</v>
      </c>
      <c r="B453" t="s">
        <v>370</v>
      </c>
      <c r="C453" t="s">
        <v>601</v>
      </c>
      <c r="D453" s="1">
        <v>31700</v>
      </c>
      <c r="E453" s="1">
        <v>909.79</v>
      </c>
      <c r="F453" s="1">
        <v>0</v>
      </c>
      <c r="G453" s="1">
        <v>963.68</v>
      </c>
      <c r="H453" s="1">
        <v>25</v>
      </c>
      <c r="I453" s="1">
        <f t="shared" si="121"/>
        <v>1898.4699999999998</v>
      </c>
      <c r="J453" s="1">
        <f t="shared" si="122"/>
        <v>29801.53</v>
      </c>
    </row>
    <row r="454" spans="1:10">
      <c r="A454" t="s">
        <v>371</v>
      </c>
      <c r="B454" t="s">
        <v>372</v>
      </c>
      <c r="C454" t="s">
        <v>601</v>
      </c>
      <c r="D454" s="1">
        <v>25000</v>
      </c>
      <c r="E454" s="1">
        <v>717.5</v>
      </c>
      <c r="F454" s="1">
        <v>0</v>
      </c>
      <c r="G454" s="1">
        <v>760</v>
      </c>
      <c r="H454" s="1">
        <v>25</v>
      </c>
      <c r="I454" s="1">
        <f t="shared" si="121"/>
        <v>1502.5</v>
      </c>
      <c r="J454" s="1">
        <f t="shared" si="122"/>
        <v>23497.5</v>
      </c>
    </row>
    <row r="455" spans="1:10">
      <c r="A455" t="s">
        <v>373</v>
      </c>
      <c r="B455" t="s">
        <v>27</v>
      </c>
      <c r="C455" t="s">
        <v>601</v>
      </c>
      <c r="D455" s="1">
        <v>45000</v>
      </c>
      <c r="E455" s="1">
        <v>1291.5</v>
      </c>
      <c r="F455" s="1">
        <v>1148.33</v>
      </c>
      <c r="G455" s="1">
        <v>1368</v>
      </c>
      <c r="H455" s="1">
        <v>1745</v>
      </c>
      <c r="I455" s="1">
        <f t="shared" si="121"/>
        <v>5552.83</v>
      </c>
      <c r="J455" s="1">
        <f t="shared" si="122"/>
        <v>39447.17</v>
      </c>
    </row>
    <row r="456" spans="1:10">
      <c r="A456" t="s">
        <v>374</v>
      </c>
      <c r="B456" t="s">
        <v>375</v>
      </c>
      <c r="C456" t="s">
        <v>601</v>
      </c>
      <c r="D456" s="1">
        <v>35050</v>
      </c>
      <c r="E456" s="1">
        <v>1005.94</v>
      </c>
      <c r="F456" s="1">
        <v>0</v>
      </c>
      <c r="G456" s="1">
        <v>1065.52</v>
      </c>
      <c r="H456" s="1">
        <v>25</v>
      </c>
      <c r="I456" s="1">
        <f t="shared" si="121"/>
        <v>2096.46</v>
      </c>
      <c r="J456" s="1">
        <f t="shared" si="122"/>
        <v>32953.54</v>
      </c>
    </row>
    <row r="457" spans="1:10">
      <c r="A457" s="3" t="s">
        <v>19</v>
      </c>
      <c r="B457" s="3">
        <v>18</v>
      </c>
      <c r="C457" s="3"/>
      <c r="D457" s="4">
        <f t="shared" ref="D457:J457" si="125">SUM(D439:D456)</f>
        <v>597100</v>
      </c>
      <c r="E457" s="4">
        <f t="shared" si="125"/>
        <v>17136.789999999997</v>
      </c>
      <c r="F457" s="4">
        <f t="shared" si="125"/>
        <v>5298.99</v>
      </c>
      <c r="G457" s="4">
        <f t="shared" si="125"/>
        <v>18151.84</v>
      </c>
      <c r="H457" s="4">
        <f t="shared" si="125"/>
        <v>5453.24</v>
      </c>
      <c r="I457" s="4">
        <f t="shared" si="125"/>
        <v>46040.86</v>
      </c>
      <c r="J457" s="4">
        <f t="shared" si="125"/>
        <v>551059.14</v>
      </c>
    </row>
    <row r="459" spans="1:10">
      <c r="A459" s="12" t="s">
        <v>376</v>
      </c>
      <c r="B459" s="12"/>
      <c r="C459" s="14"/>
      <c r="D459" s="12"/>
      <c r="E459" s="12"/>
      <c r="F459" s="12"/>
      <c r="G459" s="12"/>
      <c r="H459" s="12"/>
      <c r="I459" s="12"/>
      <c r="J459" s="12"/>
    </row>
    <row r="460" spans="1:10">
      <c r="A460" t="s">
        <v>377</v>
      </c>
      <c r="B460" t="s">
        <v>378</v>
      </c>
      <c r="C460" t="s">
        <v>601</v>
      </c>
      <c r="D460" s="1">
        <v>27000</v>
      </c>
      <c r="E460" s="1">
        <v>774.9</v>
      </c>
      <c r="F460" s="1">
        <v>0</v>
      </c>
      <c r="G460" s="1">
        <v>820.8</v>
      </c>
      <c r="H460" s="1">
        <v>1785</v>
      </c>
      <c r="I460" s="1">
        <f t="shared" ref="I460:I469" si="126">E460+F460+G460+H460</f>
        <v>3380.7</v>
      </c>
      <c r="J460" s="1">
        <f t="shared" ref="J460:J469" si="127">D460-I460</f>
        <v>23619.3</v>
      </c>
    </row>
    <row r="461" spans="1:10">
      <c r="A461" t="s">
        <v>379</v>
      </c>
      <c r="B461" t="s">
        <v>378</v>
      </c>
      <c r="C461" t="s">
        <v>598</v>
      </c>
      <c r="D461" s="1">
        <v>22250</v>
      </c>
      <c r="E461" s="1">
        <v>638.58000000000004</v>
      </c>
      <c r="F461" s="1">
        <v>0</v>
      </c>
      <c r="G461" s="1">
        <v>676.4</v>
      </c>
      <c r="H461" s="1">
        <v>145</v>
      </c>
      <c r="I461" s="1">
        <f t="shared" si="126"/>
        <v>1459.98</v>
      </c>
      <c r="J461" s="1">
        <f t="shared" si="127"/>
        <v>20790.02</v>
      </c>
    </row>
    <row r="462" spans="1:10">
      <c r="A462" t="s">
        <v>381</v>
      </c>
      <c r="B462" t="s">
        <v>382</v>
      </c>
      <c r="C462" t="s">
        <v>601</v>
      </c>
      <c r="D462" s="1">
        <v>22380</v>
      </c>
      <c r="E462" s="1">
        <v>642.30999999999995</v>
      </c>
      <c r="F462" s="1">
        <v>0</v>
      </c>
      <c r="G462" s="1">
        <v>680.35</v>
      </c>
      <c r="H462" s="1">
        <v>25</v>
      </c>
      <c r="I462" s="1">
        <f t="shared" si="126"/>
        <v>1347.6599999999999</v>
      </c>
      <c r="J462" s="1">
        <f t="shared" si="127"/>
        <v>21032.34</v>
      </c>
    </row>
    <row r="463" spans="1:10">
      <c r="A463" t="s">
        <v>383</v>
      </c>
      <c r="B463" t="s">
        <v>380</v>
      </c>
      <c r="C463" t="s">
        <v>601</v>
      </c>
      <c r="D463" s="1">
        <v>22400</v>
      </c>
      <c r="E463" s="1">
        <v>642.88</v>
      </c>
      <c r="F463" s="1">
        <v>0</v>
      </c>
      <c r="G463" s="1">
        <v>680.96</v>
      </c>
      <c r="H463" s="1">
        <v>75</v>
      </c>
      <c r="I463" s="1">
        <f t="shared" si="126"/>
        <v>1398.8400000000001</v>
      </c>
      <c r="J463" s="1">
        <f t="shared" si="127"/>
        <v>21001.16</v>
      </c>
    </row>
    <row r="464" spans="1:10">
      <c r="A464" t="s">
        <v>384</v>
      </c>
      <c r="B464" t="s">
        <v>380</v>
      </c>
      <c r="C464" t="s">
        <v>601</v>
      </c>
      <c r="D464" s="1">
        <v>22400</v>
      </c>
      <c r="E464" s="1">
        <v>642.88</v>
      </c>
      <c r="F464" s="1">
        <v>0</v>
      </c>
      <c r="G464" s="1">
        <v>680.96</v>
      </c>
      <c r="H464" s="1">
        <v>75</v>
      </c>
      <c r="I464" s="1">
        <f t="shared" si="126"/>
        <v>1398.8400000000001</v>
      </c>
      <c r="J464" s="1">
        <f t="shared" si="127"/>
        <v>21001.16</v>
      </c>
    </row>
    <row r="465" spans="1:125">
      <c r="A465" t="s">
        <v>385</v>
      </c>
      <c r="B465" t="s">
        <v>24</v>
      </c>
      <c r="C465" t="s">
        <v>598</v>
      </c>
      <c r="D465" s="1">
        <v>60000</v>
      </c>
      <c r="E465" s="1">
        <v>1722</v>
      </c>
      <c r="F465" s="1">
        <v>3074.03</v>
      </c>
      <c r="G465" s="1">
        <v>1824</v>
      </c>
      <c r="H465" s="1">
        <v>4368.24</v>
      </c>
      <c r="I465" s="1">
        <f t="shared" si="126"/>
        <v>10988.27</v>
      </c>
      <c r="J465" s="1">
        <f t="shared" si="127"/>
        <v>49011.729999999996</v>
      </c>
    </row>
    <row r="466" spans="1:125">
      <c r="A466" t="s">
        <v>386</v>
      </c>
      <c r="B466" t="s">
        <v>154</v>
      </c>
      <c r="C466" t="s">
        <v>601</v>
      </c>
      <c r="D466" s="1">
        <v>18250</v>
      </c>
      <c r="E466" s="1">
        <v>523.78</v>
      </c>
      <c r="F466" s="1">
        <v>0</v>
      </c>
      <c r="G466" s="1">
        <v>554.79999999999995</v>
      </c>
      <c r="H466" s="1">
        <v>25</v>
      </c>
      <c r="I466" s="1">
        <f t="shared" si="126"/>
        <v>1103.58</v>
      </c>
      <c r="J466" s="1">
        <f t="shared" si="127"/>
        <v>17146.419999999998</v>
      </c>
    </row>
    <row r="467" spans="1:125">
      <c r="A467" t="s">
        <v>388</v>
      </c>
      <c r="B467" t="s">
        <v>273</v>
      </c>
      <c r="C467" t="s">
        <v>601</v>
      </c>
      <c r="D467" s="1">
        <v>22400</v>
      </c>
      <c r="E467" s="1">
        <v>642.88</v>
      </c>
      <c r="F467" s="1">
        <v>0</v>
      </c>
      <c r="G467" s="1">
        <v>680.96</v>
      </c>
      <c r="H467" s="1">
        <v>125</v>
      </c>
      <c r="I467" s="1">
        <f t="shared" si="126"/>
        <v>1448.8400000000001</v>
      </c>
      <c r="J467" s="1">
        <f t="shared" si="127"/>
        <v>20951.16</v>
      </c>
    </row>
    <row r="468" spans="1:125">
      <c r="A468" t="s">
        <v>389</v>
      </c>
      <c r="B468" t="s">
        <v>380</v>
      </c>
      <c r="C468" t="s">
        <v>601</v>
      </c>
      <c r="D468" s="1">
        <v>22400</v>
      </c>
      <c r="E468" s="1">
        <v>642.88</v>
      </c>
      <c r="F468" s="1">
        <v>0</v>
      </c>
      <c r="G468" s="1">
        <v>680.96</v>
      </c>
      <c r="H468" s="1">
        <v>145</v>
      </c>
      <c r="I468" s="1">
        <f t="shared" si="126"/>
        <v>1468.8400000000001</v>
      </c>
      <c r="J468" s="1">
        <f t="shared" si="127"/>
        <v>20931.16</v>
      </c>
    </row>
    <row r="469" spans="1:125">
      <c r="A469" t="s">
        <v>390</v>
      </c>
      <c r="B469" t="s">
        <v>378</v>
      </c>
      <c r="C469" t="s">
        <v>601</v>
      </c>
      <c r="D469" s="1">
        <v>27000</v>
      </c>
      <c r="E469" s="1">
        <v>774.9</v>
      </c>
      <c r="F469" s="1">
        <v>0</v>
      </c>
      <c r="G469" s="1">
        <v>820.8</v>
      </c>
      <c r="H469" s="1">
        <v>25</v>
      </c>
      <c r="I469" s="1">
        <f t="shared" si="126"/>
        <v>1620.6999999999998</v>
      </c>
      <c r="J469" s="1">
        <f t="shared" si="127"/>
        <v>25379.3</v>
      </c>
    </row>
    <row r="470" spans="1:125">
      <c r="A470" s="3" t="s">
        <v>19</v>
      </c>
      <c r="B470" s="3">
        <v>10</v>
      </c>
      <c r="C470" s="3"/>
      <c r="D470" s="4">
        <f t="shared" ref="D470:J470" si="128">SUM(D460:D469)</f>
        <v>266480</v>
      </c>
      <c r="E470" s="4">
        <f t="shared" si="128"/>
        <v>7647.99</v>
      </c>
      <c r="F470" s="4">
        <f t="shared" si="128"/>
        <v>3074.03</v>
      </c>
      <c r="G470" s="4">
        <f t="shared" si="128"/>
        <v>8100.99</v>
      </c>
      <c r="H470" s="4">
        <f t="shared" si="128"/>
        <v>6793.24</v>
      </c>
      <c r="I470" s="4">
        <f t="shared" si="128"/>
        <v>25616.250000000004</v>
      </c>
      <c r="J470" s="4">
        <f t="shared" si="128"/>
        <v>240863.75</v>
      </c>
    </row>
    <row r="472" spans="1:125">
      <c r="A472" s="12" t="s">
        <v>391</v>
      </c>
      <c r="B472" s="12"/>
      <c r="C472" s="14"/>
      <c r="D472" s="12"/>
      <c r="E472" s="12"/>
      <c r="F472" s="12"/>
      <c r="G472" s="12"/>
      <c r="H472" s="12"/>
      <c r="I472" s="12"/>
      <c r="J472" s="12"/>
    </row>
    <row r="473" spans="1:125">
      <c r="A473" t="s">
        <v>392</v>
      </c>
      <c r="B473" t="s">
        <v>22</v>
      </c>
      <c r="C473" t="s">
        <v>601</v>
      </c>
      <c r="D473" s="1">
        <v>35000</v>
      </c>
      <c r="E473" s="1">
        <v>1004.5</v>
      </c>
      <c r="F473" s="1">
        <v>0</v>
      </c>
      <c r="G473" s="1">
        <v>1064</v>
      </c>
      <c r="H473" s="1">
        <v>565</v>
      </c>
      <c r="I473" s="1">
        <f t="shared" ref="I473:I480" si="129">E473+F473+G473+H473</f>
        <v>2633.5</v>
      </c>
      <c r="J473" s="1">
        <f t="shared" ref="J473:J480" si="130">D473-I473</f>
        <v>32366.5</v>
      </c>
    </row>
    <row r="474" spans="1:125">
      <c r="A474" t="s">
        <v>393</v>
      </c>
      <c r="B474" t="s">
        <v>394</v>
      </c>
      <c r="C474" t="s">
        <v>601</v>
      </c>
      <c r="D474" s="1">
        <v>30150</v>
      </c>
      <c r="E474" s="1">
        <v>865.31</v>
      </c>
      <c r="F474" s="1">
        <v>0</v>
      </c>
      <c r="G474" s="1">
        <v>916.56</v>
      </c>
      <c r="H474" s="1">
        <v>565</v>
      </c>
      <c r="I474" s="1">
        <f t="shared" si="129"/>
        <v>2346.87</v>
      </c>
      <c r="J474" s="1">
        <f t="shared" si="130"/>
        <v>27803.13</v>
      </c>
    </row>
    <row r="475" spans="1:125">
      <c r="A475" t="s">
        <v>395</v>
      </c>
      <c r="B475" t="s">
        <v>394</v>
      </c>
      <c r="C475" t="s">
        <v>601</v>
      </c>
      <c r="D475" s="1">
        <v>30000</v>
      </c>
      <c r="E475" s="1">
        <v>861</v>
      </c>
      <c r="F475" s="1">
        <v>0</v>
      </c>
      <c r="G475" s="1">
        <v>912</v>
      </c>
      <c r="H475" s="1">
        <v>1056.6199999999999</v>
      </c>
      <c r="I475" s="1">
        <f t="shared" si="129"/>
        <v>2829.62</v>
      </c>
      <c r="J475" s="1">
        <f t="shared" si="130"/>
        <v>27170.38</v>
      </c>
    </row>
    <row r="476" spans="1:125">
      <c r="A476" t="s">
        <v>396</v>
      </c>
      <c r="B476" t="s">
        <v>397</v>
      </c>
      <c r="C476" t="s">
        <v>601</v>
      </c>
      <c r="D476" s="1">
        <v>25000</v>
      </c>
      <c r="E476" s="1">
        <v>717.5</v>
      </c>
      <c r="F476" s="1">
        <v>0</v>
      </c>
      <c r="G476" s="1">
        <v>760</v>
      </c>
      <c r="H476" s="1">
        <v>25</v>
      </c>
      <c r="I476" s="1">
        <f t="shared" si="129"/>
        <v>1502.5</v>
      </c>
      <c r="J476" s="1">
        <f t="shared" si="130"/>
        <v>23497.5</v>
      </c>
    </row>
    <row r="477" spans="1:125">
      <c r="A477" t="s">
        <v>398</v>
      </c>
      <c r="B477" t="s">
        <v>206</v>
      </c>
      <c r="C477" t="s">
        <v>598</v>
      </c>
      <c r="D477" s="1">
        <v>29000</v>
      </c>
      <c r="E477" s="1">
        <v>832.3</v>
      </c>
      <c r="F477" s="1">
        <v>0</v>
      </c>
      <c r="G477" s="1">
        <v>881.6</v>
      </c>
      <c r="H477" s="1">
        <v>1056.6199999999999</v>
      </c>
      <c r="I477" s="1">
        <f t="shared" si="129"/>
        <v>2770.52</v>
      </c>
      <c r="J477" s="1">
        <f t="shared" si="130"/>
        <v>26229.48</v>
      </c>
    </row>
    <row r="478" spans="1:125">
      <c r="A478" t="s">
        <v>399</v>
      </c>
      <c r="B478" t="s">
        <v>400</v>
      </c>
      <c r="C478" t="s">
        <v>601</v>
      </c>
      <c r="D478" s="1">
        <v>24000</v>
      </c>
      <c r="E478" s="1">
        <v>688.8</v>
      </c>
      <c r="F478" s="1">
        <v>0</v>
      </c>
      <c r="G478" s="1">
        <v>729.6</v>
      </c>
      <c r="H478" s="1">
        <v>165</v>
      </c>
      <c r="I478" s="1">
        <f t="shared" si="129"/>
        <v>1583.4</v>
      </c>
      <c r="J478" s="1">
        <f t="shared" si="130"/>
        <v>22416.6</v>
      </c>
    </row>
    <row r="479" spans="1:125">
      <c r="A479" t="s">
        <v>401</v>
      </c>
      <c r="B479" t="s">
        <v>402</v>
      </c>
      <c r="C479" t="s">
        <v>601</v>
      </c>
      <c r="D479" s="1">
        <v>60000</v>
      </c>
      <c r="E479" s="1">
        <v>1722</v>
      </c>
      <c r="F479" s="1">
        <v>3486.68</v>
      </c>
      <c r="G479" s="1">
        <v>1824</v>
      </c>
      <c r="H479" s="1">
        <v>565</v>
      </c>
      <c r="I479" s="1">
        <f t="shared" si="129"/>
        <v>7597.68</v>
      </c>
      <c r="J479" s="1">
        <f t="shared" si="130"/>
        <v>52402.32</v>
      </c>
    </row>
    <row r="480" spans="1:125">
      <c r="A480" t="s">
        <v>481</v>
      </c>
      <c r="B480" t="s">
        <v>397</v>
      </c>
      <c r="C480" t="s">
        <v>601</v>
      </c>
      <c r="D480" s="1">
        <v>18000</v>
      </c>
      <c r="E480" s="1">
        <v>516.6</v>
      </c>
      <c r="F480" s="1">
        <v>0</v>
      </c>
      <c r="G480" s="1">
        <v>547.20000000000005</v>
      </c>
      <c r="H480" s="1">
        <v>25</v>
      </c>
      <c r="I480" s="1">
        <f t="shared" si="129"/>
        <v>1088.8000000000002</v>
      </c>
      <c r="J480" s="1">
        <f t="shared" si="130"/>
        <v>16911.2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</row>
    <row r="481" spans="1:125">
      <c r="A481" s="3" t="s">
        <v>19</v>
      </c>
      <c r="B481" s="3">
        <v>8</v>
      </c>
      <c r="C481" s="3"/>
      <c r="D481" s="4">
        <f t="shared" ref="D481:J481" si="131">SUM(D473:D480)</f>
        <v>251150</v>
      </c>
      <c r="E481" s="4">
        <f t="shared" si="131"/>
        <v>7208.01</v>
      </c>
      <c r="F481" s="4">
        <f t="shared" si="131"/>
        <v>3486.68</v>
      </c>
      <c r="G481" s="4">
        <f t="shared" si="131"/>
        <v>7634.96</v>
      </c>
      <c r="H481" s="4">
        <f t="shared" si="131"/>
        <v>4023.24</v>
      </c>
      <c r="I481" s="4">
        <f t="shared" si="131"/>
        <v>22352.89</v>
      </c>
      <c r="J481" s="4">
        <f t="shared" si="131"/>
        <v>228797.11000000004</v>
      </c>
    </row>
    <row r="483" spans="1:125">
      <c r="A483" s="12" t="s">
        <v>403</v>
      </c>
      <c r="B483" s="12"/>
      <c r="C483" s="14"/>
      <c r="D483" s="12"/>
      <c r="E483" s="12"/>
      <c r="F483" s="12"/>
      <c r="G483" s="12"/>
      <c r="H483" s="12"/>
      <c r="I483" s="12"/>
      <c r="J483" s="12"/>
    </row>
    <row r="484" spans="1:125">
      <c r="A484" t="s">
        <v>404</v>
      </c>
      <c r="B484" t="s">
        <v>405</v>
      </c>
      <c r="C484" t="s">
        <v>601</v>
      </c>
      <c r="D484" s="1">
        <v>38000</v>
      </c>
      <c r="E484" s="1">
        <v>1090.5999999999999</v>
      </c>
      <c r="F484" s="1">
        <v>160.38</v>
      </c>
      <c r="G484" s="1">
        <v>1155.2</v>
      </c>
      <c r="H484" s="1">
        <v>2185</v>
      </c>
      <c r="I484" s="1">
        <f t="shared" ref="I484:I492" si="132">E484+F484+G484+H484</f>
        <v>4591.18</v>
      </c>
      <c r="J484" s="1">
        <f t="shared" ref="J484:J492" si="133">D484-I484</f>
        <v>33408.82</v>
      </c>
    </row>
    <row r="485" spans="1:125">
      <c r="A485" t="s">
        <v>423</v>
      </c>
      <c r="B485" t="s">
        <v>424</v>
      </c>
      <c r="C485" t="s">
        <v>601</v>
      </c>
      <c r="D485" s="1">
        <v>50000</v>
      </c>
      <c r="E485" s="1">
        <v>1435</v>
      </c>
      <c r="F485" s="1">
        <v>1854</v>
      </c>
      <c r="G485" s="1">
        <v>1520</v>
      </c>
      <c r="H485" s="1">
        <v>25</v>
      </c>
      <c r="I485" s="1">
        <f>E485+F485+G485+H485</f>
        <v>4834</v>
      </c>
      <c r="J485" s="1">
        <f>D485-I485</f>
        <v>45166</v>
      </c>
    </row>
    <row r="486" spans="1:125">
      <c r="A486" t="s">
        <v>567</v>
      </c>
      <c r="B486" t="s">
        <v>483</v>
      </c>
      <c r="C486" t="s">
        <v>601</v>
      </c>
      <c r="D486" s="1">
        <v>50000</v>
      </c>
      <c r="E486" s="1">
        <v>1435</v>
      </c>
      <c r="F486" s="1">
        <v>1854</v>
      </c>
      <c r="G486" s="1">
        <v>1520</v>
      </c>
      <c r="H486" s="1">
        <v>25</v>
      </c>
      <c r="I486" s="1">
        <f>E486+F486+G486+H486</f>
        <v>4834</v>
      </c>
      <c r="J486" s="1">
        <f>D486-I486</f>
        <v>45166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</row>
    <row r="487" spans="1:125">
      <c r="A487" t="s">
        <v>406</v>
      </c>
      <c r="B487" t="s">
        <v>493</v>
      </c>
      <c r="C487" t="s">
        <v>598</v>
      </c>
      <c r="D487" s="1">
        <v>32000</v>
      </c>
      <c r="E487" s="1">
        <v>918.4</v>
      </c>
      <c r="F487" s="1">
        <v>0</v>
      </c>
      <c r="G487" s="1">
        <v>972.8</v>
      </c>
      <c r="H487" s="1">
        <v>75</v>
      </c>
      <c r="I487" s="1">
        <f t="shared" si="132"/>
        <v>1966.1999999999998</v>
      </c>
      <c r="J487" s="1">
        <f t="shared" si="133"/>
        <v>30033.8</v>
      </c>
    </row>
    <row r="488" spans="1:125">
      <c r="A488" t="s">
        <v>408</v>
      </c>
      <c r="B488" t="s">
        <v>409</v>
      </c>
      <c r="C488" t="s">
        <v>598</v>
      </c>
      <c r="D488" s="1">
        <v>47000</v>
      </c>
      <c r="E488" s="1">
        <v>1348.9</v>
      </c>
      <c r="F488" s="1">
        <v>1121.1099999999999</v>
      </c>
      <c r="G488" s="1">
        <v>1428.8</v>
      </c>
      <c r="H488" s="1">
        <v>2628.24</v>
      </c>
      <c r="I488" s="1">
        <f t="shared" si="132"/>
        <v>6527.05</v>
      </c>
      <c r="J488" s="1">
        <f t="shared" si="133"/>
        <v>40472.949999999997</v>
      </c>
    </row>
    <row r="489" spans="1:125">
      <c r="A489" t="s">
        <v>591</v>
      </c>
      <c r="B489" t="s">
        <v>24</v>
      </c>
      <c r="C489" t="s">
        <v>601</v>
      </c>
      <c r="D489" s="1">
        <v>100000</v>
      </c>
      <c r="E489" s="1">
        <v>2870</v>
      </c>
      <c r="F489" s="1">
        <v>12105.37</v>
      </c>
      <c r="G489" s="1">
        <v>3040</v>
      </c>
      <c r="H489" s="1">
        <v>25</v>
      </c>
      <c r="I489" s="1">
        <f>+E489+F489+G489+H489</f>
        <v>18040.370000000003</v>
      </c>
      <c r="J489" s="1">
        <f t="shared" si="133"/>
        <v>81959.63</v>
      </c>
    </row>
    <row r="490" spans="1:125">
      <c r="A490" t="s">
        <v>602</v>
      </c>
      <c r="B490" t="s">
        <v>411</v>
      </c>
      <c r="C490" t="s">
        <v>601</v>
      </c>
      <c r="D490" s="1">
        <v>27000</v>
      </c>
      <c r="E490" s="1">
        <v>774.9</v>
      </c>
      <c r="F490" s="1">
        <v>0</v>
      </c>
      <c r="G490" s="1">
        <v>820.8</v>
      </c>
      <c r="H490" s="1">
        <v>100</v>
      </c>
      <c r="I490" s="1">
        <f t="shared" si="132"/>
        <v>1695.6999999999998</v>
      </c>
      <c r="J490" s="1">
        <f t="shared" si="133"/>
        <v>25304.3</v>
      </c>
    </row>
    <row r="491" spans="1:125">
      <c r="A491" t="s">
        <v>590</v>
      </c>
      <c r="B491" t="s">
        <v>108</v>
      </c>
      <c r="C491" t="s">
        <v>601</v>
      </c>
      <c r="D491" s="1">
        <v>28000</v>
      </c>
      <c r="E491" s="1">
        <v>803.6</v>
      </c>
      <c r="F491" s="1">
        <v>0</v>
      </c>
      <c r="G491" s="1">
        <v>851.2</v>
      </c>
      <c r="H491" s="1">
        <v>25</v>
      </c>
      <c r="I491" s="1">
        <f>+E491+F491+G491+H491</f>
        <v>1679.8000000000002</v>
      </c>
      <c r="J491" s="1">
        <f>D491-I491</f>
        <v>26320.2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</row>
    <row r="492" spans="1:125">
      <c r="A492" t="s">
        <v>482</v>
      </c>
      <c r="B492" t="s">
        <v>483</v>
      </c>
      <c r="C492" t="s">
        <v>601</v>
      </c>
      <c r="D492" s="1">
        <v>40000</v>
      </c>
      <c r="E492" s="1">
        <v>1148</v>
      </c>
      <c r="F492" s="1">
        <v>442.65</v>
      </c>
      <c r="G492" s="1">
        <v>1216</v>
      </c>
      <c r="H492" s="1">
        <v>25</v>
      </c>
      <c r="I492" s="1">
        <f t="shared" si="132"/>
        <v>2831.65</v>
      </c>
      <c r="J492" s="1">
        <f t="shared" si="133"/>
        <v>37168.35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</row>
    <row r="493" spans="1:125">
      <c r="A493" s="3" t="s">
        <v>19</v>
      </c>
      <c r="B493" s="3">
        <v>9</v>
      </c>
      <c r="C493" s="3"/>
      <c r="D493" s="4">
        <f t="shared" ref="D493:J493" si="134">SUM(D484:D492)</f>
        <v>412000</v>
      </c>
      <c r="E493" s="4">
        <f t="shared" si="134"/>
        <v>11824.4</v>
      </c>
      <c r="F493" s="4">
        <f t="shared" si="134"/>
        <v>17537.510000000002</v>
      </c>
      <c r="G493" s="4">
        <f t="shared" si="134"/>
        <v>12524.8</v>
      </c>
      <c r="H493" s="4">
        <f t="shared" si="134"/>
        <v>5113.24</v>
      </c>
      <c r="I493" s="4">
        <f t="shared" si="134"/>
        <v>46999.950000000004</v>
      </c>
      <c r="J493" s="4">
        <f t="shared" si="134"/>
        <v>365000.05</v>
      </c>
    </row>
    <row r="495" spans="1:125">
      <c r="A495" s="12" t="s">
        <v>413</v>
      </c>
      <c r="B495" s="12"/>
      <c r="C495" s="14"/>
      <c r="D495" s="12"/>
      <c r="E495" s="12"/>
      <c r="F495" s="12"/>
      <c r="G495" s="12"/>
      <c r="H495" s="12"/>
      <c r="I495" s="12"/>
      <c r="J495" s="12"/>
    </row>
    <row r="496" spans="1:125">
      <c r="A496" t="s">
        <v>414</v>
      </c>
      <c r="B496" t="s">
        <v>415</v>
      </c>
      <c r="C496" t="s">
        <v>601</v>
      </c>
      <c r="D496" s="1">
        <v>27000</v>
      </c>
      <c r="E496" s="1">
        <v>774.9</v>
      </c>
      <c r="F496" s="1">
        <v>0</v>
      </c>
      <c r="G496" s="1">
        <v>820.8</v>
      </c>
      <c r="H496" s="1">
        <v>1056.6199999999999</v>
      </c>
      <c r="I496" s="1">
        <f t="shared" ref="I496:I502" si="135">E496+F496+G496+H496</f>
        <v>2652.3199999999997</v>
      </c>
      <c r="J496" s="1">
        <f t="shared" ref="J496:J502" si="136">D496-I496</f>
        <v>24347.68</v>
      </c>
    </row>
    <row r="497" spans="1:125">
      <c r="A497" t="s">
        <v>417</v>
      </c>
      <c r="B497" t="s">
        <v>415</v>
      </c>
      <c r="C497" t="s">
        <v>598</v>
      </c>
      <c r="D497" s="1">
        <v>30000</v>
      </c>
      <c r="E497" s="1">
        <v>861</v>
      </c>
      <c r="F497" s="1">
        <v>0</v>
      </c>
      <c r="G497" s="1">
        <v>912</v>
      </c>
      <c r="H497" s="1">
        <v>125</v>
      </c>
      <c r="I497" s="1">
        <f t="shared" si="135"/>
        <v>1898</v>
      </c>
      <c r="J497" s="1">
        <f t="shared" si="136"/>
        <v>28102</v>
      </c>
    </row>
    <row r="498" spans="1:125">
      <c r="A498" t="s">
        <v>418</v>
      </c>
      <c r="B498" t="s">
        <v>282</v>
      </c>
      <c r="C498" t="s">
        <v>601</v>
      </c>
      <c r="D498" s="1">
        <v>25000</v>
      </c>
      <c r="E498" s="1">
        <v>717.5</v>
      </c>
      <c r="F498" s="1">
        <v>0</v>
      </c>
      <c r="G498" s="1">
        <v>760</v>
      </c>
      <c r="H498" s="1">
        <v>245</v>
      </c>
      <c r="I498" s="1">
        <f t="shared" si="135"/>
        <v>1722.5</v>
      </c>
      <c r="J498" s="1">
        <f t="shared" si="136"/>
        <v>23277.5</v>
      </c>
    </row>
    <row r="499" spans="1:125">
      <c r="A499" t="s">
        <v>46</v>
      </c>
      <c r="B499" t="s">
        <v>521</v>
      </c>
      <c r="C499" t="s">
        <v>598</v>
      </c>
      <c r="D499" s="1">
        <v>40000</v>
      </c>
      <c r="E499" s="1">
        <v>1148</v>
      </c>
      <c r="F499" s="1">
        <v>287.91000000000003</v>
      </c>
      <c r="G499" s="1">
        <v>1216</v>
      </c>
      <c r="H499" s="1">
        <v>1176.6199999999999</v>
      </c>
      <c r="I499" s="1">
        <f>E499+F499+G499+H499</f>
        <v>3828.5299999999997</v>
      </c>
      <c r="J499" s="1">
        <f>D499-I499</f>
        <v>36171.47</v>
      </c>
    </row>
    <row r="500" spans="1:125">
      <c r="A500" t="s">
        <v>217</v>
      </c>
      <c r="B500" t="s">
        <v>13</v>
      </c>
      <c r="C500" t="s">
        <v>601</v>
      </c>
      <c r="D500" s="1">
        <v>25000</v>
      </c>
      <c r="E500" s="1">
        <v>717.5</v>
      </c>
      <c r="F500" s="1">
        <v>0</v>
      </c>
      <c r="G500" s="1">
        <v>760</v>
      </c>
      <c r="H500" s="1">
        <v>145</v>
      </c>
      <c r="I500" s="1">
        <f>E500+F500+G500+H500</f>
        <v>1622.5</v>
      </c>
      <c r="J500" s="1">
        <f>D500-I500</f>
        <v>23377.5</v>
      </c>
    </row>
    <row r="501" spans="1:125">
      <c r="A501" t="s">
        <v>592</v>
      </c>
      <c r="B501" t="s">
        <v>593</v>
      </c>
      <c r="C501" t="s">
        <v>601</v>
      </c>
      <c r="D501" s="1">
        <v>25000</v>
      </c>
      <c r="E501" s="1">
        <v>717.5</v>
      </c>
      <c r="F501" s="1">
        <v>0</v>
      </c>
      <c r="G501" s="1">
        <v>760</v>
      </c>
      <c r="H501" s="1">
        <v>25</v>
      </c>
      <c r="I501" s="1">
        <f>+E501+F501+G501+H501</f>
        <v>1502.5</v>
      </c>
      <c r="J501" s="1">
        <f>D501-I501</f>
        <v>23497.5</v>
      </c>
    </row>
    <row r="502" spans="1:125">
      <c r="A502" t="s">
        <v>419</v>
      </c>
      <c r="B502" t="s">
        <v>24</v>
      </c>
      <c r="C502" t="s">
        <v>598</v>
      </c>
      <c r="D502" s="1">
        <v>74000</v>
      </c>
      <c r="E502" s="1">
        <v>2123.8000000000002</v>
      </c>
      <c r="F502" s="1">
        <v>6121.2</v>
      </c>
      <c r="G502" s="1">
        <v>2249.6</v>
      </c>
      <c r="H502" s="1">
        <v>25</v>
      </c>
      <c r="I502" s="1">
        <f t="shared" si="135"/>
        <v>10519.6</v>
      </c>
      <c r="J502" s="1">
        <f t="shared" si="136"/>
        <v>63480.4</v>
      </c>
    </row>
    <row r="503" spans="1:125">
      <c r="A503" s="3" t="s">
        <v>19</v>
      </c>
      <c r="B503" s="3">
        <v>7</v>
      </c>
      <c r="C503" s="3"/>
      <c r="D503" s="4">
        <f t="shared" ref="D503:J503" si="137">SUM(D496:D502)</f>
        <v>246000</v>
      </c>
      <c r="E503" s="4">
        <f t="shared" si="137"/>
        <v>7060.2</v>
      </c>
      <c r="F503" s="4">
        <f t="shared" si="137"/>
        <v>6409.11</v>
      </c>
      <c r="G503" s="4">
        <f t="shared" si="137"/>
        <v>7478.4</v>
      </c>
      <c r="H503" s="4">
        <f t="shared" si="137"/>
        <v>2798.24</v>
      </c>
      <c r="I503" s="4">
        <f t="shared" si="137"/>
        <v>23745.949999999997</v>
      </c>
      <c r="J503" s="4">
        <f t="shared" si="137"/>
        <v>222254.05</v>
      </c>
    </row>
    <row r="505" spans="1:125">
      <c r="A505" s="12" t="s">
        <v>420</v>
      </c>
      <c r="B505" s="12"/>
      <c r="C505" s="14"/>
      <c r="D505" s="12"/>
      <c r="E505" s="12"/>
      <c r="F505" s="12"/>
      <c r="G505" s="12"/>
      <c r="H505" s="12"/>
      <c r="I505" s="12"/>
      <c r="J505" s="12"/>
    </row>
    <row r="506" spans="1:125">
      <c r="A506" t="s">
        <v>421</v>
      </c>
      <c r="B506" t="s">
        <v>422</v>
      </c>
      <c r="C506" t="s">
        <v>601</v>
      </c>
      <c r="D506" s="1">
        <v>30000</v>
      </c>
      <c r="E506" s="1">
        <v>861</v>
      </c>
      <c r="F506" s="1">
        <v>0</v>
      </c>
      <c r="G506" s="1">
        <v>912</v>
      </c>
      <c r="H506" s="1">
        <v>145</v>
      </c>
      <c r="I506" s="1">
        <f t="shared" ref="I506:I509" si="138">E506+F506+G506+H506</f>
        <v>1918</v>
      </c>
      <c r="J506" s="1">
        <f t="shared" ref="J506:J509" si="139">D506-I506</f>
        <v>28082</v>
      </c>
    </row>
    <row r="507" spans="1:125">
      <c r="A507" t="s">
        <v>425</v>
      </c>
      <c r="B507" t="s">
        <v>422</v>
      </c>
      <c r="C507" t="s">
        <v>601</v>
      </c>
      <c r="D507" s="1">
        <v>33000</v>
      </c>
      <c r="E507" s="1">
        <v>947.1</v>
      </c>
      <c r="F507" s="1">
        <v>0</v>
      </c>
      <c r="G507" s="1">
        <v>1003.2</v>
      </c>
      <c r="H507" s="1">
        <v>25</v>
      </c>
      <c r="I507" s="1">
        <f t="shared" si="138"/>
        <v>1975.3000000000002</v>
      </c>
      <c r="J507" s="1">
        <f t="shared" si="139"/>
        <v>31024.7</v>
      </c>
    </row>
    <row r="508" spans="1:125">
      <c r="A508" t="s">
        <v>426</v>
      </c>
      <c r="B508" t="s">
        <v>422</v>
      </c>
      <c r="C508" t="s">
        <v>598</v>
      </c>
      <c r="D508" s="1">
        <v>36850</v>
      </c>
      <c r="E508" s="1">
        <v>1057.5999999999999</v>
      </c>
      <c r="F508" s="1">
        <v>0</v>
      </c>
      <c r="G508" s="1">
        <v>1120.24</v>
      </c>
      <c r="H508" s="1">
        <v>25</v>
      </c>
      <c r="I508" s="1">
        <f t="shared" si="138"/>
        <v>2202.84</v>
      </c>
      <c r="J508" s="1">
        <f t="shared" si="139"/>
        <v>34647.160000000003</v>
      </c>
    </row>
    <row r="509" spans="1:125">
      <c r="A509" t="s">
        <v>427</v>
      </c>
      <c r="B509" t="s">
        <v>428</v>
      </c>
      <c r="C509" t="s">
        <v>601</v>
      </c>
      <c r="D509" s="1">
        <v>45000</v>
      </c>
      <c r="E509" s="1">
        <v>1291.5</v>
      </c>
      <c r="F509" s="1">
        <v>1148.33</v>
      </c>
      <c r="G509" s="1">
        <v>1368</v>
      </c>
      <c r="H509" s="1">
        <v>125</v>
      </c>
      <c r="I509" s="1">
        <f t="shared" si="138"/>
        <v>3932.83</v>
      </c>
      <c r="J509" s="1">
        <f t="shared" si="139"/>
        <v>41067.17</v>
      </c>
    </row>
    <row r="510" spans="1:125">
      <c r="A510" t="s">
        <v>429</v>
      </c>
      <c r="B510" t="s">
        <v>24</v>
      </c>
      <c r="C510" t="s">
        <v>598</v>
      </c>
      <c r="D510" s="1">
        <v>57000</v>
      </c>
      <c r="E510" s="1">
        <v>1635.9</v>
      </c>
      <c r="F510" s="1">
        <v>2922.14</v>
      </c>
      <c r="G510" s="1">
        <v>1732.8</v>
      </c>
      <c r="H510" s="1">
        <v>125</v>
      </c>
      <c r="I510" s="1">
        <f>E510+F510+G510+H510</f>
        <v>6415.84</v>
      </c>
      <c r="J510" s="1">
        <f>D510-I510</f>
        <v>50584.160000000003</v>
      </c>
    </row>
    <row r="511" spans="1:125">
      <c r="A511" t="s">
        <v>596</v>
      </c>
      <c r="B511" t="s">
        <v>594</v>
      </c>
      <c r="C511" t="s">
        <v>601</v>
      </c>
      <c r="D511" s="1">
        <v>30000</v>
      </c>
      <c r="E511" s="1">
        <v>861</v>
      </c>
      <c r="F511" s="1">
        <v>0</v>
      </c>
      <c r="G511" s="1">
        <v>912</v>
      </c>
      <c r="H511" s="1">
        <v>25</v>
      </c>
      <c r="I511" s="1">
        <f>+E511+F511+G511+H511</f>
        <v>1798</v>
      </c>
      <c r="J511" s="1">
        <f>D511-I511</f>
        <v>28202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</row>
    <row r="512" spans="1:125">
      <c r="A512" t="s">
        <v>595</v>
      </c>
      <c r="B512" t="s">
        <v>594</v>
      </c>
      <c r="C512" t="s">
        <v>601</v>
      </c>
      <c r="D512" s="1">
        <v>40000</v>
      </c>
      <c r="E512" s="1">
        <v>1148</v>
      </c>
      <c r="F512" s="1">
        <v>442.65</v>
      </c>
      <c r="G512" s="1">
        <v>1216</v>
      </c>
      <c r="H512" s="1">
        <v>25</v>
      </c>
      <c r="I512" s="1">
        <f>+E512+F512+G512+H512</f>
        <v>2831.65</v>
      </c>
      <c r="J512" s="1">
        <f>D512-I512</f>
        <v>37168.35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</row>
    <row r="513" spans="1:125">
      <c r="A513" s="3" t="s">
        <v>19</v>
      </c>
      <c r="B513" s="3">
        <v>7</v>
      </c>
      <c r="C513" s="3"/>
      <c r="D513" s="4">
        <f t="shared" ref="D513:J513" si="140">SUM(D506:D512)</f>
        <v>271850</v>
      </c>
      <c r="E513" s="4">
        <f t="shared" si="140"/>
        <v>7802.1</v>
      </c>
      <c r="F513" s="4">
        <f t="shared" si="140"/>
        <v>4513.12</v>
      </c>
      <c r="G513" s="4">
        <f t="shared" si="140"/>
        <v>8264.2400000000016</v>
      </c>
      <c r="H513" s="4">
        <f t="shared" si="140"/>
        <v>495</v>
      </c>
      <c r="I513" s="4">
        <f t="shared" si="140"/>
        <v>21074.460000000003</v>
      </c>
      <c r="J513" s="4">
        <f t="shared" si="140"/>
        <v>250775.54</v>
      </c>
    </row>
    <row r="516" spans="1:125" ht="24.95" customHeight="1">
      <c r="A516" s="7" t="s">
        <v>431</v>
      </c>
      <c r="B516" s="7">
        <f>+B513+B503+B493+B481+B470+B457+B436+B386+B377+B370+B361+B353+B337+B331+B316+B306+B286+B274+B269+B264+B258+B250+B236+B232+B227+B217+B213+B209+B201+B175+B171+B162+B155+B148+B144+B134+B129+B123+B117+B108+B101+B93+B82+B76+B69+B64+B58+B52+B48+B40+B33+B23</f>
        <v>349</v>
      </c>
      <c r="C516" s="7"/>
      <c r="D516" s="8">
        <f>+D513+D503+D493+D481+D470+D457+D436+D386+D377+D370+D361+D353+D337+D331+D316+D306+D286+D274+D269+D264+D258+D250+D236+D232+D227+D217+D213+D209+D201+D175+D171+D162+D155+D148+D144+D134+D129+D123+D117+D108+D101+D93+D82+D76+D69+D64+D58+D52+D48+D40+D33+D23</f>
        <v>13386634.09</v>
      </c>
      <c r="E516" s="8">
        <f>+E513+E503+E493+E481+E470+E457+E436+E386+E377+E370+E361+E353+E337+E331+E316+E306+E286+E274+E269+E264+E258+E250+E236+E232+E227+E217+E213+E209+E201+E175+E171+E162+E155+E148+E144+E134+E129+E123+E117+E108+E101+E93+E82+E76+E69+E64+E58+E52+E48+E40+E33+E23</f>
        <v>384096.66</v>
      </c>
      <c r="F516" s="8">
        <f>+F513+F503+F493+F481+F470+F457+F436+F386+F377+F370+F361+F353+F337+F331+F316+F306+F286+F274+F269+F264+F258+F250+F236+F232+F227+F217+F213+F209+F201+F175+F171+F162+F155+F148+F144+F134+F129+F123+F117+F108+F101+F93+F82+F76+F69+F64+F58+F52+F48+F40+F33+F23</f>
        <v>617723.47</v>
      </c>
      <c r="G516" s="8">
        <f>+G513+G503+G493+G481+G470+G457+G436+G386+G377+G370+G361+G353+G337+G331+G316+G306+G286+G274+G269+G264+G258+G250+G236+G232+G227+G217+G213+G209+G201+G175+G171+G162+G155+G148+G144+G134+G129+G123+G117+G108+G101+G93+G82+G76+G69+G64+G58+G52+G48+G40+G33+G23</f>
        <v>398216.07999999996</v>
      </c>
      <c r="H516" s="8">
        <f>+H513+H503+H493+H481+H470+H457+H436+H386+H377+H370+H361+H353+H337+H331+H316+H306+H286+H274+H269+H264+H258+H250+H236+H232+H227+H217+H213+H209+H201+H175+H171+H162+H155+H148+H144+H134+H129+H123+H117+H108+H101+H93+H82+H76+H69+H64+H58+H52+H48+H40+H33+H23</f>
        <v>129945.49999999994</v>
      </c>
      <c r="I516" s="8">
        <f>+I513+I503+I493+I481+I470+I457+I436+I386+I377+I370+I361+I353+I337+I331+I316+I306+I286+I274+I269+I264+I258+I250+I236+I232+I227+I217+I213+I209+I201+I175+I171+I162+I155+I148+I144+I134+I129+I123+I117+I108+I101+I93+I82+I76+I69+I64+I58+I52+I48+I40+I33+I23</f>
        <v>1529981.71</v>
      </c>
      <c r="J516" s="8">
        <f>+J513+J503+J493+J481+J470+J457+J436+J386+J377+J370+J361+J353+J337+J331+J316+J306+J286+J274+J269+J264+J258+J250+J236+J232+J227+J217+J213+J209+J201+J175+J171+J162+J155+J148+J144+J134+J129+J123+J117+J108+J101+J93+J82+J76+J69+J64+J58+J52+J48+J40+J33+J23</f>
        <v>11856652.380000001</v>
      </c>
    </row>
    <row r="517" spans="1:125" s="5" customFormat="1" ht="15.75">
      <c r="A517" s="9"/>
      <c r="B517" s="9"/>
      <c r="C517" s="9"/>
      <c r="D517" s="10"/>
      <c r="E517" s="10"/>
      <c r="F517" s="10"/>
      <c r="G517" s="10"/>
      <c r="H517" s="10"/>
      <c r="I517" s="10"/>
      <c r="J517" s="10"/>
    </row>
    <row r="518" spans="1:125" s="5" customFormat="1" ht="15.75">
      <c r="A518" s="9"/>
      <c r="B518" s="9"/>
      <c r="C518" s="9"/>
      <c r="D518" s="10"/>
      <c r="E518" s="10"/>
      <c r="F518" s="10"/>
      <c r="G518" s="10"/>
      <c r="H518" s="10"/>
      <c r="I518" s="10"/>
      <c r="J518" s="10"/>
    </row>
    <row r="519" spans="1:125" ht="15.75">
      <c r="J519" s="10"/>
      <c r="DU519"/>
    </row>
    <row r="520" spans="1:125" ht="15.75">
      <c r="J520" s="10"/>
    </row>
  </sheetData>
  <mergeCells count="44">
    <mergeCell ref="A103:J103"/>
    <mergeCell ref="A110:J110"/>
    <mergeCell ref="A119:J119"/>
    <mergeCell ref="A131:J131"/>
    <mergeCell ref="A1:J1"/>
    <mergeCell ref="A2:J2"/>
    <mergeCell ref="A3:J3"/>
    <mergeCell ref="A4:J4"/>
    <mergeCell ref="A5:J5"/>
    <mergeCell ref="A6:J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A95:J95"/>
    <mergeCell ref="A54:J54"/>
    <mergeCell ref="A10:J10"/>
    <mergeCell ref="A25:J25"/>
    <mergeCell ref="A35:J35"/>
    <mergeCell ref="A42:J42"/>
    <mergeCell ref="A50:J50"/>
    <mergeCell ref="A60:J60"/>
    <mergeCell ref="A66:J66"/>
    <mergeCell ref="A71:J71"/>
    <mergeCell ref="A78:J78"/>
    <mergeCell ref="A84:J84"/>
    <mergeCell ref="C7:C8"/>
    <mergeCell ref="A215:J215"/>
    <mergeCell ref="A219:J219"/>
    <mergeCell ref="A157:J157"/>
    <mergeCell ref="A164:J164"/>
    <mergeCell ref="A173:J173"/>
    <mergeCell ref="A177:J177"/>
    <mergeCell ref="A203:J203"/>
    <mergeCell ref="A125:J125"/>
    <mergeCell ref="A136:J136"/>
    <mergeCell ref="A146:J146"/>
    <mergeCell ref="A150:J150"/>
    <mergeCell ref="A211:J2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5"/>
  <cols>
    <col min="5" max="5" width="41.28515625" bestFit="1" customWidth="1"/>
  </cols>
  <sheetData>
    <row r="2" spans="1:11">
      <c r="A2" t="s">
        <v>63</v>
      </c>
      <c r="B2">
        <v>442.65</v>
      </c>
      <c r="E2" t="s">
        <v>301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17</v>
      </c>
      <c r="B3">
        <v>36419.699999999997</v>
      </c>
      <c r="E3" t="s">
        <v>377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297</v>
      </c>
      <c r="B4">
        <v>1007.19</v>
      </c>
      <c r="E4" t="s">
        <v>302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103</v>
      </c>
      <c r="B5">
        <v>1431.82</v>
      </c>
      <c r="E5" t="s">
        <v>303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447</v>
      </c>
      <c r="B6">
        <v>2136.27</v>
      </c>
      <c r="E6" t="s">
        <v>63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79</v>
      </c>
      <c r="B7">
        <v>442.65</v>
      </c>
      <c r="E7" t="s">
        <v>17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197</v>
      </c>
      <c r="B8">
        <v>1571.73</v>
      </c>
      <c r="E8" t="s">
        <v>297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39</v>
      </c>
      <c r="B9">
        <v>5368.48</v>
      </c>
      <c r="E9" t="s">
        <v>103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105</v>
      </c>
      <c r="B10">
        <v>727.36</v>
      </c>
      <c r="E10" t="s">
        <v>299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199</v>
      </c>
      <c r="B11">
        <v>1008.41</v>
      </c>
      <c r="E11" t="s">
        <v>222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182</v>
      </c>
      <c r="B12">
        <v>1571.73</v>
      </c>
      <c r="E12" t="s">
        <v>305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267</v>
      </c>
      <c r="B13">
        <v>2922.14</v>
      </c>
      <c r="E13" t="s">
        <v>359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14</v>
      </c>
      <c r="B14">
        <v>2563.34</v>
      </c>
      <c r="E14" t="s">
        <v>223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292</v>
      </c>
      <c r="B15">
        <v>1148.33</v>
      </c>
      <c r="E15" t="s">
        <v>264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84</v>
      </c>
      <c r="B16">
        <v>3113.57</v>
      </c>
      <c r="E16" t="s">
        <v>38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71</v>
      </c>
      <c r="B17">
        <v>868.5</v>
      </c>
      <c r="E17" t="s">
        <v>157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68</v>
      </c>
      <c r="B18">
        <v>3486.68</v>
      </c>
      <c r="E18" t="s">
        <v>137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200</v>
      </c>
      <c r="B19">
        <v>1148.33</v>
      </c>
      <c r="E19" t="s">
        <v>79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404</v>
      </c>
      <c r="B20">
        <v>160.38</v>
      </c>
      <c r="E20" t="s">
        <v>197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224</v>
      </c>
      <c r="B21">
        <v>160.38</v>
      </c>
      <c r="E21" t="s">
        <v>414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446</v>
      </c>
      <c r="B22">
        <v>3486.68</v>
      </c>
      <c r="E22" t="s">
        <v>110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123</v>
      </c>
      <c r="B23">
        <v>442.65</v>
      </c>
      <c r="E23" t="s">
        <v>150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440</v>
      </c>
      <c r="B24">
        <v>727.36</v>
      </c>
      <c r="E24" t="s">
        <v>379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284</v>
      </c>
      <c r="B25">
        <v>1291.9000000000001</v>
      </c>
      <c r="E25" t="s">
        <v>39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444</v>
      </c>
      <c r="B26">
        <v>27900.01</v>
      </c>
      <c r="E26" t="s">
        <v>306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212</v>
      </c>
      <c r="B27">
        <v>726.14</v>
      </c>
      <c r="E27" t="s">
        <v>12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56</v>
      </c>
      <c r="B28">
        <v>20251.03</v>
      </c>
      <c r="E28" t="s">
        <v>210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439</v>
      </c>
      <c r="B29">
        <v>3300.12</v>
      </c>
      <c r="E29" t="s">
        <v>112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408</v>
      </c>
      <c r="B30">
        <v>1430.6</v>
      </c>
      <c r="E30" t="s">
        <v>308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261</v>
      </c>
      <c r="B31">
        <v>160.38</v>
      </c>
      <c r="E31" t="s">
        <v>266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448</v>
      </c>
      <c r="B32">
        <v>8576.99</v>
      </c>
      <c r="E32" t="s">
        <v>105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385</v>
      </c>
      <c r="B33">
        <v>3113.57</v>
      </c>
      <c r="E33" t="s">
        <v>280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423</v>
      </c>
      <c r="B34">
        <v>19.25</v>
      </c>
      <c r="E34" t="s">
        <v>90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360</v>
      </c>
      <c r="B35">
        <v>1430.6</v>
      </c>
      <c r="E35" t="s">
        <v>291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227</v>
      </c>
      <c r="B36">
        <v>302.74</v>
      </c>
      <c r="E36" t="s">
        <v>128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100</v>
      </c>
      <c r="B37">
        <v>981.41</v>
      </c>
      <c r="E37" t="s">
        <v>199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288</v>
      </c>
      <c r="B38">
        <v>727.36</v>
      </c>
      <c r="E38" t="s">
        <v>182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192</v>
      </c>
      <c r="B39">
        <v>1290.68</v>
      </c>
      <c r="E39" t="s">
        <v>149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289</v>
      </c>
      <c r="B40">
        <v>21363.01</v>
      </c>
      <c r="E40" t="s">
        <v>267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243</v>
      </c>
      <c r="B41">
        <v>6309.38</v>
      </c>
      <c r="E41" t="s">
        <v>126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441</v>
      </c>
      <c r="B42">
        <v>1149.55</v>
      </c>
      <c r="E42" t="s">
        <v>145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47</v>
      </c>
      <c r="B43">
        <v>302.74</v>
      </c>
      <c r="E43" t="s">
        <v>268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23</v>
      </c>
      <c r="B44">
        <v>18187.009999999998</v>
      </c>
      <c r="E44" t="s">
        <v>421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445</v>
      </c>
      <c r="B45">
        <v>1066.0899999999999</v>
      </c>
      <c r="E45" t="s">
        <v>269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214</v>
      </c>
      <c r="B46">
        <v>3486.68</v>
      </c>
      <c r="E46" t="s">
        <v>247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88</v>
      </c>
      <c r="B47">
        <v>1854</v>
      </c>
      <c r="E47" t="s">
        <v>14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94</v>
      </c>
      <c r="B48">
        <v>9753.1200000000008</v>
      </c>
      <c r="E48" t="s">
        <v>237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143</v>
      </c>
      <c r="B49">
        <v>1149.55</v>
      </c>
      <c r="E49" s="11" t="s">
        <v>413</v>
      </c>
      <c r="F49" s="11"/>
      <c r="G49" s="11"/>
      <c r="H49" s="11"/>
      <c r="I49" s="11"/>
      <c r="J49" s="11"/>
      <c r="K49">
        <v>459</v>
      </c>
    </row>
    <row r="50" spans="1:11">
      <c r="A50" t="s">
        <v>260</v>
      </c>
      <c r="B50">
        <v>21829.39</v>
      </c>
      <c r="E50" t="s">
        <v>412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230</v>
      </c>
      <c r="B51">
        <v>3486.68</v>
      </c>
      <c r="E51" t="s">
        <v>248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215</v>
      </c>
      <c r="B52">
        <v>8576.99</v>
      </c>
      <c r="E52" t="s">
        <v>205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41</v>
      </c>
      <c r="B53">
        <v>1008.41</v>
      </c>
      <c r="E53" t="s">
        <v>307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295</v>
      </c>
      <c r="B54">
        <v>1148.33</v>
      </c>
      <c r="E54" t="s">
        <v>134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187</v>
      </c>
      <c r="B55">
        <v>1997.58</v>
      </c>
      <c r="E55" t="s">
        <v>309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140</v>
      </c>
      <c r="B56">
        <v>1430.6</v>
      </c>
      <c r="E56" t="s">
        <v>367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189</v>
      </c>
      <c r="B57">
        <v>1571.73</v>
      </c>
      <c r="E57" t="s">
        <v>292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239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74</v>
      </c>
      <c r="B59">
        <v>442.65</v>
      </c>
      <c r="E59" t="s">
        <v>84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235</v>
      </c>
      <c r="B60">
        <v>301.52</v>
      </c>
      <c r="E60" t="s">
        <v>71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83</v>
      </c>
      <c r="B61">
        <v>442.65</v>
      </c>
      <c r="E61" t="s">
        <v>68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177</v>
      </c>
      <c r="B62">
        <v>10929.24</v>
      </c>
      <c r="E62" t="s">
        <v>200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36</v>
      </c>
      <c r="B63">
        <v>1148.33</v>
      </c>
      <c r="E63" t="s">
        <v>91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285</v>
      </c>
      <c r="B64">
        <v>160.38</v>
      </c>
      <c r="E64" t="s">
        <v>281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53</v>
      </c>
      <c r="B65">
        <v>583.79</v>
      </c>
      <c r="E65" t="s">
        <v>147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164</v>
      </c>
      <c r="B66">
        <v>5933.02</v>
      </c>
      <c r="E66" t="s">
        <v>392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77</v>
      </c>
      <c r="B67">
        <v>5368.48</v>
      </c>
      <c r="E67" s="11" t="s">
        <v>95</v>
      </c>
      <c r="F67" s="11"/>
      <c r="G67" s="11"/>
      <c r="H67" s="11"/>
      <c r="I67" s="11"/>
      <c r="J67" s="11"/>
      <c r="K67">
        <v>107</v>
      </c>
    </row>
    <row r="68" spans="1:11">
      <c r="A68" t="s">
        <v>107</v>
      </c>
      <c r="B68">
        <v>1571.73</v>
      </c>
      <c r="E68" s="11" t="s">
        <v>356</v>
      </c>
      <c r="F68" s="11"/>
      <c r="G68" s="11"/>
      <c r="H68" s="11"/>
      <c r="I68" s="11"/>
      <c r="J68" s="11"/>
      <c r="K68">
        <v>406</v>
      </c>
    </row>
    <row r="69" spans="1:11">
      <c r="A69" t="s">
        <v>194</v>
      </c>
      <c r="B69">
        <v>230.95</v>
      </c>
      <c r="E69" s="11" t="s">
        <v>173</v>
      </c>
      <c r="F69" s="11"/>
      <c r="G69" s="11"/>
      <c r="H69" s="11"/>
      <c r="I69" s="11"/>
      <c r="J69" s="11"/>
      <c r="K69">
        <v>202</v>
      </c>
    </row>
    <row r="70" spans="1:11">
      <c r="A70" t="s">
        <v>202</v>
      </c>
      <c r="B70">
        <v>1995.14</v>
      </c>
      <c r="E70" s="11" t="s">
        <v>403</v>
      </c>
      <c r="F70" s="11"/>
      <c r="G70" s="11"/>
      <c r="H70" s="11"/>
      <c r="I70" s="11"/>
      <c r="J70" s="11"/>
      <c r="K70">
        <v>449</v>
      </c>
    </row>
    <row r="71" spans="1:11">
      <c r="A71" t="s">
        <v>82</v>
      </c>
      <c r="B71">
        <v>9764.8799999999992</v>
      </c>
      <c r="E71" s="11" t="s">
        <v>188</v>
      </c>
      <c r="F71" s="11"/>
      <c r="G71" s="11"/>
      <c r="H71" s="11"/>
      <c r="I71" s="11"/>
      <c r="J71" s="11"/>
      <c r="K71">
        <v>222</v>
      </c>
    </row>
    <row r="72" spans="1:11">
      <c r="A72" t="s">
        <v>449</v>
      </c>
      <c r="B72">
        <v>1148.33</v>
      </c>
      <c r="E72" s="11" t="s">
        <v>259</v>
      </c>
      <c r="F72" s="11"/>
      <c r="G72" s="11"/>
      <c r="H72" s="11"/>
      <c r="I72" s="11"/>
      <c r="J72" s="11"/>
      <c r="K72">
        <v>299</v>
      </c>
    </row>
    <row r="73" spans="1:11">
      <c r="A73" t="s">
        <v>429</v>
      </c>
      <c r="B73">
        <v>2922.14</v>
      </c>
      <c r="E73" s="11" t="s">
        <v>209</v>
      </c>
      <c r="F73" s="11"/>
      <c r="G73" s="11"/>
      <c r="H73" s="11"/>
      <c r="I73" s="11"/>
      <c r="J73" s="11"/>
      <c r="K73">
        <v>247</v>
      </c>
    </row>
    <row r="74" spans="1:11">
      <c r="A74" t="s">
        <v>257</v>
      </c>
      <c r="B74">
        <v>3486.68</v>
      </c>
      <c r="E74" s="11" t="s">
        <v>290</v>
      </c>
      <c r="F74" s="11"/>
      <c r="G74" s="11"/>
      <c r="H74" s="11"/>
      <c r="I74" s="11"/>
      <c r="J74" s="11"/>
      <c r="K74">
        <v>336</v>
      </c>
    </row>
    <row r="75" spans="1:11">
      <c r="A75" t="s">
        <v>166</v>
      </c>
      <c r="B75">
        <v>724.92</v>
      </c>
      <c r="E75" s="11" t="s">
        <v>25</v>
      </c>
      <c r="F75" s="11"/>
      <c r="G75" s="11"/>
      <c r="H75" s="11"/>
      <c r="I75" s="11"/>
      <c r="J75" s="11"/>
      <c r="K75">
        <v>16</v>
      </c>
    </row>
    <row r="76" spans="1:11">
      <c r="A76" t="s">
        <v>59</v>
      </c>
      <c r="B76">
        <v>3113.57</v>
      </c>
      <c r="E76" s="11" t="s">
        <v>437</v>
      </c>
      <c r="F76" s="11"/>
      <c r="G76" s="11"/>
      <c r="H76" s="11"/>
      <c r="I76" s="11"/>
      <c r="J76" s="11"/>
      <c r="K76">
        <v>39</v>
      </c>
    </row>
    <row r="77" spans="1:11">
      <c r="A77" t="s">
        <v>85</v>
      </c>
      <c r="B77">
        <v>1854</v>
      </c>
      <c r="E77" s="11" t="s">
        <v>55</v>
      </c>
      <c r="F77" s="11"/>
      <c r="G77" s="11"/>
      <c r="H77" s="11"/>
      <c r="I77" s="11"/>
      <c r="J77" s="11"/>
      <c r="K77">
        <v>60</v>
      </c>
    </row>
    <row r="78" spans="1:11">
      <c r="A78" t="s">
        <v>419</v>
      </c>
      <c r="B78">
        <v>6121.2</v>
      </c>
      <c r="E78" s="11" t="s">
        <v>52</v>
      </c>
      <c r="F78" s="11"/>
      <c r="G78" s="11"/>
      <c r="H78" s="11"/>
      <c r="I78" s="11"/>
      <c r="J78" s="11"/>
      <c r="K78">
        <v>55</v>
      </c>
    </row>
    <row r="79" spans="1:11">
      <c r="A79" t="s">
        <v>46</v>
      </c>
      <c r="B79">
        <v>302.74</v>
      </c>
      <c r="E79" t="s">
        <v>404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30</v>
      </c>
      <c r="B80">
        <v>4427.58</v>
      </c>
      <c r="E80" t="s">
        <v>131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203</v>
      </c>
      <c r="B81">
        <v>1148.33</v>
      </c>
      <c r="E81" s="11" t="s">
        <v>170</v>
      </c>
      <c r="F81" s="11"/>
      <c r="G81" s="11"/>
      <c r="H81" s="11"/>
      <c r="I81" s="11"/>
      <c r="J81" s="11"/>
      <c r="K81">
        <v>197</v>
      </c>
    </row>
    <row r="82" spans="1:11">
      <c r="A82" t="s">
        <v>81</v>
      </c>
      <c r="B82">
        <v>442.65</v>
      </c>
      <c r="E82" s="11" t="s">
        <v>287</v>
      </c>
      <c r="F82" s="11"/>
      <c r="G82" s="11"/>
      <c r="H82" s="11"/>
      <c r="I82" s="11"/>
      <c r="J82" s="11"/>
      <c r="K82">
        <v>330</v>
      </c>
    </row>
    <row r="83" spans="1:11">
      <c r="A83" t="s">
        <v>401</v>
      </c>
      <c r="B83">
        <v>3486.68</v>
      </c>
      <c r="E83" s="11" t="s">
        <v>117</v>
      </c>
      <c r="F83" s="11"/>
      <c r="G83" s="11"/>
      <c r="H83" s="11"/>
      <c r="I83" s="11"/>
      <c r="J83" s="11"/>
      <c r="K83">
        <v>139</v>
      </c>
    </row>
    <row r="84" spans="1:11">
      <c r="A84" t="s">
        <v>43</v>
      </c>
      <c r="B84">
        <v>2923.76</v>
      </c>
      <c r="E84" s="11" t="s">
        <v>296</v>
      </c>
      <c r="F84" s="11"/>
      <c r="G84" s="11"/>
      <c r="H84" s="11"/>
      <c r="I84" s="11"/>
      <c r="J84" s="11"/>
      <c r="K84">
        <v>344</v>
      </c>
    </row>
    <row r="85" spans="1:11">
      <c r="A85" t="s">
        <v>442</v>
      </c>
      <c r="B85">
        <v>5368.48</v>
      </c>
      <c r="E85" s="11" t="s">
        <v>45</v>
      </c>
      <c r="F85" s="11"/>
      <c r="G85" s="11"/>
      <c r="H85" s="11"/>
      <c r="I85" s="11"/>
      <c r="J85" s="11"/>
      <c r="K85">
        <v>44</v>
      </c>
    </row>
    <row r="86" spans="1:11">
      <c r="A86" t="s">
        <v>15</v>
      </c>
      <c r="B86">
        <v>6309.38</v>
      </c>
      <c r="E86" s="11" t="s">
        <v>76</v>
      </c>
      <c r="F86" s="11"/>
      <c r="G86" s="11"/>
      <c r="H86" s="11"/>
      <c r="I86" s="11"/>
      <c r="J86" s="11"/>
      <c r="K86">
        <v>85</v>
      </c>
    </row>
    <row r="87" spans="1:11">
      <c r="A87" t="s">
        <v>253</v>
      </c>
      <c r="B87">
        <v>8576.99</v>
      </c>
      <c r="E87" s="11" t="s">
        <v>196</v>
      </c>
      <c r="F87" s="11"/>
      <c r="G87" s="11"/>
      <c r="H87" s="11"/>
      <c r="I87" s="11"/>
      <c r="J87" s="11"/>
      <c r="K87">
        <v>231</v>
      </c>
    </row>
    <row r="88" spans="1:11">
      <c r="A88" t="s">
        <v>50</v>
      </c>
      <c r="B88">
        <v>1007.19</v>
      </c>
      <c r="E88" s="11" t="s">
        <v>279</v>
      </c>
      <c r="F88" s="11"/>
      <c r="G88" s="11"/>
      <c r="H88" s="11"/>
      <c r="I88" s="11"/>
      <c r="J88" s="11"/>
      <c r="K88">
        <v>321</v>
      </c>
    </row>
    <row r="89" spans="1:11">
      <c r="A89" t="s">
        <v>443</v>
      </c>
      <c r="B89">
        <v>9753.1200000000008</v>
      </c>
      <c r="E89" s="11" t="s">
        <v>236</v>
      </c>
      <c r="F89" s="11"/>
      <c r="G89" s="11"/>
      <c r="H89" s="11"/>
      <c r="I89" s="11"/>
      <c r="J89" s="11"/>
      <c r="K89">
        <v>274</v>
      </c>
    </row>
    <row r="90" spans="1:11">
      <c r="A90" t="s">
        <v>219</v>
      </c>
      <c r="B90">
        <v>442.65</v>
      </c>
      <c r="E90" s="11" t="s">
        <v>391</v>
      </c>
      <c r="F90" s="11"/>
      <c r="G90" s="11"/>
      <c r="H90" s="11"/>
      <c r="I90" s="11"/>
      <c r="J90" s="11"/>
      <c r="K90">
        <v>438</v>
      </c>
    </row>
    <row r="91" spans="1:11">
      <c r="A91" t="s">
        <v>355</v>
      </c>
      <c r="B91">
        <v>3111.94</v>
      </c>
      <c r="E91" s="11" t="s">
        <v>246</v>
      </c>
      <c r="F91" s="11"/>
      <c r="G91" s="11"/>
      <c r="H91" s="11"/>
      <c r="I91" s="11"/>
      <c r="J91" s="11"/>
      <c r="K91">
        <v>286</v>
      </c>
    </row>
    <row r="92" spans="1:11">
      <c r="E92" s="11" t="s">
        <v>221</v>
      </c>
      <c r="F92" s="11"/>
      <c r="G92" s="11"/>
      <c r="H92" s="11"/>
      <c r="I92" s="11"/>
      <c r="J92" s="11"/>
      <c r="K92">
        <v>258</v>
      </c>
    </row>
    <row r="93" spans="1:11">
      <c r="E93" s="11" t="s">
        <v>300</v>
      </c>
      <c r="F93" s="11"/>
      <c r="G93" s="11"/>
      <c r="H93" s="11"/>
      <c r="I93" s="11"/>
      <c r="J93" s="11"/>
      <c r="K93">
        <v>350</v>
      </c>
    </row>
    <row r="94" spans="1:11">
      <c r="E94" s="11" t="s">
        <v>376</v>
      </c>
      <c r="F94" s="11"/>
      <c r="G94" s="11"/>
      <c r="H94" s="11"/>
      <c r="I94" s="11"/>
      <c r="J94" s="11"/>
      <c r="K94">
        <v>423</v>
      </c>
    </row>
    <row r="95" spans="1:11">
      <c r="E95" s="11" t="s">
        <v>186</v>
      </c>
      <c r="F95" s="11"/>
      <c r="G95" s="11"/>
      <c r="H95" s="11"/>
      <c r="I95" s="11"/>
      <c r="J95" s="11"/>
      <c r="K95">
        <v>217</v>
      </c>
    </row>
    <row r="96" spans="1:11">
      <c r="E96" s="11" t="s">
        <v>204</v>
      </c>
      <c r="F96" s="11"/>
      <c r="G96" s="11"/>
      <c r="H96" s="11"/>
      <c r="I96" s="11"/>
      <c r="J96" s="11"/>
      <c r="K96">
        <v>240</v>
      </c>
    </row>
    <row r="97" spans="5:11">
      <c r="E97" s="11" t="s">
        <v>58</v>
      </c>
      <c r="F97" s="11"/>
      <c r="G97" s="11"/>
      <c r="H97" s="11"/>
      <c r="I97" s="11"/>
      <c r="J97" s="11"/>
      <c r="K97">
        <v>66</v>
      </c>
    </row>
    <row r="98" spans="5:11">
      <c r="E98" s="11" t="s">
        <v>87</v>
      </c>
      <c r="F98" s="11"/>
      <c r="G98" s="11"/>
      <c r="H98" s="11"/>
      <c r="I98" s="11"/>
      <c r="J98" s="11"/>
      <c r="K98">
        <v>96</v>
      </c>
    </row>
    <row r="99" spans="5:11">
      <c r="E99" s="11" t="s">
        <v>420</v>
      </c>
      <c r="F99" s="11"/>
      <c r="G99" s="11"/>
      <c r="H99" s="11"/>
      <c r="I99" s="11"/>
      <c r="J99" s="11"/>
      <c r="K99">
        <v>468</v>
      </c>
    </row>
    <row r="100" spans="5:11">
      <c r="E100" s="11" t="s">
        <v>20</v>
      </c>
      <c r="F100" s="11"/>
      <c r="G100" s="11"/>
      <c r="H100" s="11"/>
      <c r="I100" s="11"/>
      <c r="J100" s="11"/>
      <c r="K100">
        <v>10</v>
      </c>
    </row>
    <row r="101" spans="5:11">
      <c r="E101" s="11" t="s">
        <v>49</v>
      </c>
      <c r="F101" s="11"/>
      <c r="G101" s="11"/>
      <c r="H101" s="11"/>
      <c r="I101" s="11"/>
      <c r="J101" s="11"/>
      <c r="K101">
        <v>50</v>
      </c>
    </row>
    <row r="102" spans="5:11">
      <c r="E102" s="11" t="s">
        <v>99</v>
      </c>
      <c r="F102" s="11"/>
      <c r="G102" s="11"/>
      <c r="H102" s="11"/>
      <c r="I102" s="11"/>
      <c r="J102" s="11"/>
      <c r="K102">
        <v>113</v>
      </c>
    </row>
    <row r="103" spans="5:11">
      <c r="E103" s="11" t="s">
        <v>33</v>
      </c>
      <c r="F103" s="11"/>
      <c r="G103" s="11"/>
      <c r="H103" s="11"/>
      <c r="I103" s="11"/>
      <c r="J103" s="11"/>
      <c r="K103">
        <v>25</v>
      </c>
    </row>
    <row r="104" spans="5:11">
      <c r="E104" s="11" t="s">
        <v>181</v>
      </c>
      <c r="F104" s="11"/>
      <c r="G104" s="11"/>
      <c r="H104" s="11"/>
      <c r="I104" s="11"/>
      <c r="J104" s="11"/>
      <c r="K104">
        <v>211</v>
      </c>
    </row>
    <row r="105" spans="5:11">
      <c r="E105" s="11" t="s">
        <v>42</v>
      </c>
      <c r="F105" s="11"/>
      <c r="G105" s="11"/>
      <c r="H105" s="11"/>
      <c r="I105" s="11"/>
      <c r="J105" s="11"/>
      <c r="K105">
        <v>34</v>
      </c>
    </row>
    <row r="106" spans="5:11">
      <c r="E106" s="11" t="s">
        <v>263</v>
      </c>
      <c r="F106" s="11"/>
      <c r="G106" s="11"/>
      <c r="H106" s="11"/>
      <c r="I106" s="11"/>
      <c r="J106" s="11"/>
      <c r="K106">
        <v>305</v>
      </c>
    </row>
    <row r="107" spans="5:11">
      <c r="E107" t="s">
        <v>310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224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96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381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312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406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374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393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240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93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152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207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271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313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395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241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283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226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66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1" t="s">
        <v>163</v>
      </c>
      <c r="F126" s="11"/>
      <c r="G126" s="11"/>
      <c r="H126" s="11"/>
      <c r="I126" s="11"/>
      <c r="J126" s="11"/>
      <c r="K126">
        <v>186</v>
      </c>
    </row>
    <row r="127" spans="5:11">
      <c r="E127" t="s">
        <v>123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141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314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115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317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396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174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160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383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284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168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208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315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212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371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34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407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318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416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438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109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319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56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242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118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320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124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65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384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408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410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261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294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385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423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425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360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227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386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272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249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191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100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387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369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288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417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321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322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388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192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289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323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324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361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243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120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418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61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171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47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23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274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325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214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229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88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94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151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184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326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143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398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176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260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327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21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142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230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215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389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41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365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295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364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328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331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329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217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330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155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275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276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57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187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332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244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333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334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139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140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189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231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26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156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251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74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114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235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426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83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357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28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277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177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36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335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159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285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336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232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53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72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89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337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130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338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339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362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340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1" t="s">
        <v>7</v>
      </c>
      <c r="F258" s="11"/>
      <c r="G258" s="11"/>
      <c r="H258" s="11"/>
      <c r="I258" s="11"/>
      <c r="J258" s="11"/>
      <c r="K258">
        <v>192</v>
      </c>
    </row>
    <row r="259" spans="5:11">
      <c r="E259" t="s">
        <v>178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390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164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245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373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341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342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162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77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107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252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194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202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278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343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82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427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429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344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257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166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59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345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399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85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346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116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218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419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347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46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158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30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348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349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203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81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401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148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350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1" t="s">
        <v>133</v>
      </c>
      <c r="F299" s="11"/>
      <c r="G299" s="11"/>
      <c r="H299" s="11"/>
      <c r="I299" s="11"/>
      <c r="J299" s="11"/>
      <c r="K299">
        <v>156</v>
      </c>
    </row>
    <row r="300" spans="5:11">
      <c r="E300" s="11" t="s">
        <v>102</v>
      </c>
      <c r="F300" s="11"/>
      <c r="G300" s="11"/>
      <c r="H300" s="11"/>
      <c r="I300" s="11"/>
      <c r="J300" s="11"/>
      <c r="K300">
        <v>118</v>
      </c>
    </row>
    <row r="301" spans="5:11">
      <c r="E301" s="11" t="s">
        <v>122</v>
      </c>
      <c r="F301" s="11"/>
      <c r="G301" s="11"/>
      <c r="H301" s="11"/>
      <c r="I301" s="11"/>
      <c r="J301" s="11"/>
      <c r="K301">
        <v>146</v>
      </c>
    </row>
    <row r="302" spans="5:11">
      <c r="E302" s="11" t="s">
        <v>113</v>
      </c>
      <c r="F302" s="11"/>
      <c r="G302" s="11"/>
      <c r="H302" s="11"/>
      <c r="I302" s="11"/>
      <c r="J302" s="11"/>
      <c r="K302">
        <v>132</v>
      </c>
    </row>
    <row r="303" spans="5:11">
      <c r="E303" s="11" t="s">
        <v>136</v>
      </c>
      <c r="F303" s="11"/>
      <c r="G303" s="11"/>
      <c r="H303" s="11"/>
      <c r="I303" s="11"/>
      <c r="J303" s="11"/>
      <c r="K303">
        <v>161</v>
      </c>
    </row>
    <row r="304" spans="5:11">
      <c r="E304" s="11" t="s">
        <v>70</v>
      </c>
      <c r="F304" s="11"/>
      <c r="G304" s="11"/>
      <c r="H304" s="11"/>
      <c r="I304" s="11"/>
      <c r="J304" s="11"/>
      <c r="K304">
        <v>76</v>
      </c>
    </row>
    <row r="305" spans="5:11">
      <c r="E305" s="11" t="s">
        <v>111</v>
      </c>
      <c r="F305" s="11"/>
      <c r="G305" s="11"/>
      <c r="H305" s="11"/>
      <c r="I305" s="11"/>
      <c r="J305" s="11"/>
      <c r="K305">
        <v>127</v>
      </c>
    </row>
    <row r="306" spans="5:11">
      <c r="E306" t="s">
        <v>43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75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179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233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436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19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19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19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19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19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19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19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19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19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19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19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19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19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19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19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19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19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19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19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19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19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19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19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19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19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19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19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19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19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19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19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19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19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19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19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19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19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19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19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19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19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19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19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19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19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19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19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19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19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32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351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153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15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73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10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352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98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253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353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50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255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195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119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368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219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354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234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92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355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258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2017-02-23T14:23:40Z</dcterms:created>
  <dcterms:modified xsi:type="dcterms:W3CDTF">2018-01-02T14:46:29Z</dcterms:modified>
</cp:coreProperties>
</file>